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filterPrivacy="1" codeName="ThisWorkbook"/>
  <xr:revisionPtr revIDLastSave="0" documentId="13_ncr:1_{7D5F0CC5-CDF3-41A0-8398-43DEA2F69830}" xr6:coauthVersionLast="47" xr6:coauthVersionMax="47" xr10:uidLastSave="{00000000-0000-0000-0000-000000000000}"/>
  <bookViews>
    <workbookView xWindow="0" yWindow="0" windowWidth="20490" windowHeight="6945" xr2:uid="{00000000-000D-0000-FFFF-FFFF00000000}"/>
  </bookViews>
  <sheets>
    <sheet name="ProjectSchedule" sheetId="11" r:id="rId1"/>
    <sheet name="About" sheetId="12" r:id="rId2"/>
  </sheets>
  <definedNames>
    <definedName name="Display_Week">ProjectSchedule!$F$4</definedName>
    <definedName name="Project_Start">ProjectSchedule!$F$3</definedName>
    <definedName name="task_end" localSheetId="0">ProjectSchedule!$G1</definedName>
    <definedName name="task_progress" localSheetId="0">ProjectSchedule!$E1</definedName>
    <definedName name="task_start" localSheetId="0">ProjectSchedule!$F1</definedName>
    <definedName name="_xlnm.Print_Titles" localSheetId="0">ProjectSchedule!$4:$6</definedName>
    <definedName name="today" localSheetId="0">TODAY()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1" l="1"/>
  <c r="J5" i="11" s="1"/>
  <c r="I7" i="11" l="1"/>
  <c r="I33" i="11" l="1"/>
  <c r="I32" i="11"/>
  <c r="I31" i="11"/>
  <c r="I30" i="11"/>
  <c r="I29" i="11"/>
  <c r="I28" i="11"/>
  <c r="I26" i="11"/>
  <c r="I20" i="11"/>
  <c r="I14" i="11"/>
  <c r="I8" i="11"/>
  <c r="G21" i="11" l="1"/>
  <c r="F22" i="11" s="1"/>
  <c r="F10" i="11"/>
  <c r="J6" i="11"/>
  <c r="I9" i="11" l="1"/>
  <c r="F13" i="11"/>
  <c r="F15" i="11" s="1"/>
  <c r="F16" i="11" s="1"/>
  <c r="G16" i="11" s="1"/>
  <c r="G10" i="11"/>
  <c r="F11" i="11" s="1"/>
  <c r="I21" i="11"/>
  <c r="G22" i="11"/>
  <c r="I22" i="11" s="1"/>
  <c r="F23" i="11"/>
  <c r="F25" i="11" s="1"/>
  <c r="G25" i="11" s="1"/>
  <c r="I27" i="11"/>
  <c r="K5" i="11"/>
  <c r="L5" i="11" s="1"/>
  <c r="M5" i="11" s="1"/>
  <c r="N5" i="11" s="1"/>
  <c r="O5" i="11" s="1"/>
  <c r="P5" i="11" s="1"/>
  <c r="Q5" i="11" s="1"/>
  <c r="J4" i="11"/>
  <c r="G11" i="11" l="1"/>
  <c r="F12" i="11" s="1"/>
  <c r="G12" i="11" s="1"/>
  <c r="I12" i="11" s="1"/>
  <c r="I10" i="11"/>
  <c r="G15" i="11"/>
  <c r="I15" i="11" s="1"/>
  <c r="G13" i="11"/>
  <c r="I13" i="11" s="1"/>
  <c r="I25" i="11"/>
  <c r="G23" i="11"/>
  <c r="I16" i="11"/>
  <c r="F17" i="11"/>
  <c r="F18" i="11" s="1"/>
  <c r="F19" i="11" s="1"/>
  <c r="Q4" i="11"/>
  <c r="R5" i="11"/>
  <c r="S5" i="11" s="1"/>
  <c r="T5" i="11" s="1"/>
  <c r="U5" i="11" s="1"/>
  <c r="V5" i="11" s="1"/>
  <c r="W5" i="11" s="1"/>
  <c r="X5" i="11" s="1"/>
  <c r="K6" i="11"/>
  <c r="I11" i="11" l="1"/>
  <c r="F24" i="11"/>
  <c r="G24" i="11" s="1"/>
  <c r="I24" i="11" s="1"/>
  <c r="I23" i="11"/>
  <c r="G19" i="11"/>
  <c r="I19" i="11" s="1"/>
  <c r="G18" i="11"/>
  <c r="I18" i="11" s="1"/>
  <c r="G17" i="11"/>
  <c r="I17" i="11" s="1"/>
  <c r="X4" i="11"/>
  <c r="Y5" i="11"/>
  <c r="Z5" i="11" s="1"/>
  <c r="AA5" i="11" s="1"/>
  <c r="AB5" i="11" s="1"/>
  <c r="AC5" i="11" s="1"/>
  <c r="AD5" i="11" s="1"/>
  <c r="AE5" i="11" s="1"/>
  <c r="L6" i="11"/>
  <c r="AF5" i="11" l="1"/>
  <c r="AG5" i="11" s="1"/>
  <c r="AH5" i="11" s="1"/>
  <c r="AI5" i="11" s="1"/>
  <c r="AJ5" i="11" s="1"/>
  <c r="AK5" i="11" s="1"/>
  <c r="AE4" i="11"/>
  <c r="M6" i="11"/>
  <c r="AL5" i="11" l="1"/>
  <c r="AM5" i="11" s="1"/>
  <c r="AN5" i="11" s="1"/>
  <c r="AO5" i="11" s="1"/>
  <c r="AP5" i="11" s="1"/>
  <c r="AQ5" i="11" s="1"/>
  <c r="AR5" i="11" s="1"/>
  <c r="N6" i="11"/>
  <c r="AS5" i="11" l="1"/>
  <c r="AT5" i="11" s="1"/>
  <c r="AL4" i="11"/>
  <c r="O6" i="11"/>
  <c r="AU5" i="11" l="1"/>
  <c r="AT6" i="11"/>
  <c r="AS4" i="11"/>
  <c r="P6" i="11"/>
  <c r="AV5" i="11" l="1"/>
  <c r="AU6" i="11"/>
  <c r="AW5" i="11" l="1"/>
  <c r="AV6" i="11"/>
  <c r="Q6" i="11"/>
  <c r="R6" i="11"/>
  <c r="AX5" i="11" l="1"/>
  <c r="AW6" i="11"/>
  <c r="S6" i="11"/>
  <c r="AY5" i="11" l="1"/>
  <c r="AZ5" i="11" s="1"/>
  <c r="AX6" i="11"/>
  <c r="T6" i="11"/>
  <c r="AZ6" i="11" l="1"/>
  <c r="BA5" i="11"/>
  <c r="AZ4" i="11"/>
  <c r="AY6" i="11"/>
  <c r="U6" i="11"/>
  <c r="BB5" i="11" l="1"/>
  <c r="BA6" i="11"/>
  <c r="V6" i="11"/>
  <c r="BB6" i="11" l="1"/>
  <c r="BC5" i="11"/>
  <c r="W6" i="11"/>
  <c r="BC6" i="11" l="1"/>
  <c r="BD5" i="11"/>
  <c r="X6" i="11"/>
  <c r="BD6" i="11" l="1"/>
  <c r="BE5" i="11"/>
  <c r="Y6" i="11"/>
  <c r="BF5" i="11" l="1"/>
  <c r="BE6" i="11"/>
  <c r="Z6" i="11"/>
  <c r="BF6" i="11" l="1"/>
  <c r="BG5" i="11"/>
  <c r="AA6" i="11"/>
  <c r="BG6" i="11" l="1"/>
  <c r="BH5" i="11"/>
  <c r="BG4" i="11"/>
  <c r="AB6" i="11"/>
  <c r="BH6" i="11" l="1"/>
  <c r="BI5" i="11"/>
  <c r="AC6" i="11"/>
  <c r="BJ5" i="11" l="1"/>
  <c r="BI6" i="11"/>
  <c r="AD6" i="11"/>
  <c r="BK5" i="11" l="1"/>
  <c r="BJ6" i="11"/>
  <c r="AE6" i="11"/>
  <c r="BL5" i="11" l="1"/>
  <c r="BK6" i="11"/>
  <c r="AF6" i="11"/>
  <c r="BM5" i="11" l="1"/>
  <c r="BN5" i="11" s="1"/>
  <c r="BL6" i="11"/>
  <c r="AG6" i="11"/>
  <c r="BO5" i="11" l="1"/>
  <c r="BN6" i="11"/>
  <c r="BN4" i="11"/>
  <c r="BM6" i="11"/>
  <c r="AH6" i="11"/>
  <c r="BP5" i="11" l="1"/>
  <c r="BO6" i="11"/>
  <c r="AI6" i="11"/>
  <c r="BP6" i="11" l="1"/>
  <c r="BQ5" i="11"/>
  <c r="AJ6" i="11"/>
  <c r="BQ6" i="11" l="1"/>
  <c r="BR5" i="11"/>
  <c r="AK6" i="11"/>
  <c r="BR6" i="11" l="1"/>
  <c r="BS5" i="11"/>
  <c r="AL6" i="11"/>
  <c r="BS6" i="11" l="1"/>
  <c r="BT5" i="11"/>
  <c r="AM6" i="11"/>
  <c r="BT6" i="11" l="1"/>
  <c r="AN6" i="11"/>
  <c r="AO6" i="11" l="1"/>
  <c r="AP6" i="11" l="1"/>
  <c r="AQ6" i="11" l="1"/>
  <c r="AR6" i="11" l="1"/>
  <c r="AS6" i="11" l="1"/>
</calcChain>
</file>

<file path=xl/sharedStrings.xml><?xml version="1.0" encoding="utf-8"?>
<sst xmlns="http://schemas.openxmlformats.org/spreadsheetml/2006/main" count="77" uniqueCount="52">
  <si>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</si>
  <si>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(Proyecto)</t>
  </si>
  <si>
    <t>Enter Company Name in cell B2.</t>
  </si>
  <si>
    <t>(Pyme)</t>
  </si>
  <si>
    <t>Enter the name of the Project Lead in cell B3. Enter the Project Start date in cell E3. Project Start: label is in cell C3.</t>
  </si>
  <si>
    <t>(Responsable)</t>
  </si>
  <si>
    <t>Fecha de inicio de proyecto</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</si>
  <si>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</si>
  <si>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Muestre semana</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</si>
  <si>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</si>
  <si>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</si>
  <si>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Objetivo/Tarea</t>
  </si>
  <si>
    <t>Responsable</t>
  </si>
  <si>
    <t>Entregable (por objetivo)</t>
  </si>
  <si>
    <t>Progreso</t>
  </si>
  <si>
    <t>Inicio</t>
  </si>
  <si>
    <t>Fin</t>
  </si>
  <si>
    <t>DAYS</t>
  </si>
  <si>
    <t xml:space="preserve">Do not delete this row. This row is hidden to preserve a formula that is used to highlight the current day within the project schedule. </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</si>
  <si>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</si>
  <si>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Objetivo1</t>
  </si>
  <si>
    <t xml:space="preserve">Cell B9 contains the sample task "Task 1." 
Enter a new task name in cell B9.
Enter a person to assign the task to in cell C9.
Enter progress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</si>
  <si>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Tarea 1</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</si>
  <si>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</si>
  <si>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Tarea 2</t>
  </si>
  <si>
    <t>Tarea 3</t>
  </si>
  <si>
    <t>Tarea 4</t>
  </si>
  <si>
    <t>Tarea 5</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</si>
  <si>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</si>
  <si>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Objetivo2</t>
  </si>
  <si>
    <t>Sample phase title block</t>
  </si>
  <si>
    <t>Objetivo 3</t>
  </si>
  <si>
    <t>Objetivo 4</t>
  </si>
  <si>
    <t>date</t>
  </si>
  <si>
    <t>This is an empty row</t>
  </si>
  <si>
    <t>This row marks the end of the Project Schedule. DO NOT enter anything in this row. 
Insert new rows ABOVE this one to continue building out your Project Schedule.</t>
  </si>
  <si>
    <t>Inserte filas SOBRE esta, no sobre ella</t>
  </si>
  <si>
    <t>SIMPLE GANTT CHART by Vertex42.com</t>
  </si>
  <si>
    <t>https://www.vertex42.com/ExcelTemplates/simple-gantt-chart.html</t>
  </si>
  <si>
    <t>About This Template</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</si>
  <si>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</si>
  <si>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Guide for Screen Readers</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</si>
  <si>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</si>
  <si>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Additional Help</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</si>
  <si>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</si>
  <si>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How to Use the Simple Gantt Chart</t>
  </si>
  <si>
    <t>More Project Management Templates</t>
  </si>
  <si>
    <t>Visit Vertex42.com to download other project management templates, including different types of project schedules, Gantt charts, tasks lists, etc.</t>
  </si>
  <si>
    <t>Project Management Templates</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</si>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</sst>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m/d/yy;@"/>
    <numFmt numFmtId="166" formatCode="ddd\,\ m/d/yyyy"/>
    <numFmt numFmtId="167" formatCode="mmm\ d\,\ yyyy"/>
    <numFmt numFmtId="168" formatCode="d"/>
  </numFmts>
  <fonts count="31">
    <font>
      <sz val="11"/>
      <color theme="1"/>
      <name val="Calibri"/>
      <family val="2"/>
      <scheme val="minor"/>
    </font>
    <font>
      <sz val="10"/>
      <name val="Calibri"/>
      <family val="2"/>
      <scheme val="minor"/>
    </font>
    <font>
      <u/>
      <sz val="11"/>
      <color indexed="12"/>
      <name val="Arial"/>
      <family val="2"/>
    </font>
    <font>
      <sz val="11"/>
      <name val="Calibri"/>
      <family val="2"/>
      <scheme val="minor"/>
    </font>
    <font>
      <sz val="11"/>
      <color theme="1"/>
      <name val="Calibri"/>
      <family val="2"/>
      <scheme val="minor"/>
    </font>
    <font>
      <sz val="14"/>
      <color theme="1"/>
      <name val="Calibri"/>
      <family val="2"/>
      <scheme val="minor"/>
    </font>
    <font>
      <b/>
      <sz val="22"/>
      <color theme="1" tint="0.34998626667073579"/>
      <name val="Calibri"/>
      <family val="2"/>
      <scheme val="maj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10"/>
      <name val="Arial"/>
      <family val="2"/>
    </font>
    <font>
      <sz val="11"/>
      <color theme="0"/>
      <name val="Arial"/>
      <family val="2"/>
    </font>
    <font>
      <b/>
      <sz val="22"/>
      <color theme="1" tint="0.34998626667073579"/>
      <name val="Arial"/>
      <family val="2"/>
    </font>
    <font>
      <b/>
      <sz val="20"/>
      <color theme="4" tint="-0.249977111117893"/>
      <name val="Arial"/>
      <family val="2"/>
    </font>
    <font>
      <sz val="11"/>
      <color theme="1"/>
      <name val="Arial"/>
      <family val="2"/>
    </font>
    <font>
      <b/>
      <sz val="11"/>
      <name val="Arial"/>
      <family val="2"/>
    </font>
    <font>
      <sz val="28"/>
      <color rgb="FF427FC2"/>
      <name val="Arial"/>
      <family val="2"/>
    </font>
    <font>
      <sz val="26"/>
      <color theme="1"/>
      <name val="Arial"/>
      <family val="2"/>
    </font>
    <font>
      <sz val="14"/>
      <color theme="1"/>
      <name val="Arial"/>
      <family val="2"/>
    </font>
    <font>
      <sz val="9"/>
      <name val="Arial"/>
      <family val="2"/>
    </font>
    <font>
      <b/>
      <sz val="9"/>
      <color theme="0"/>
      <name val="Arial"/>
      <family val="2"/>
    </font>
    <font>
      <sz val="8"/>
      <color theme="0"/>
      <name val="Arial"/>
      <family val="2"/>
    </font>
    <font>
      <b/>
      <sz val="11"/>
      <color theme="1"/>
      <name val="Arial"/>
      <family val="2"/>
    </font>
    <font>
      <sz val="11"/>
      <name val="Arial"/>
      <family val="2"/>
    </font>
    <font>
      <i/>
      <sz val="9"/>
      <color theme="1"/>
      <name val="Arial"/>
      <family val="2"/>
    </font>
    <font>
      <b/>
      <sz val="11"/>
      <color theme="1" tint="0.499984740745262"/>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2" fillId="0" borderId="0" applyNumberFormat="0" applyFill="0" applyBorder="0" applyAlignment="0" applyProtection="0">
      <alignment vertical="top"/>
      <protection locked="0"/>
    </xf>
    <xf numFmtId="9" fontId="4" fillId="0" borderId="0" applyFont="0" applyFill="0" applyBorder="0" applyAlignment="0" applyProtection="0"/>
    <xf numFmtId="0" fontId="14" fillId="0" borderId="0"/>
    <xf numFmtId="164" fontId="4" fillId="0" borderId="3" applyFont="0" applyFill="0" applyAlignment="0" applyProtection="0"/>
    <xf numFmtId="0" fontId="6"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6" fontId="4" fillId="0" borderId="3">
      <alignment horizontal="center" vertical="center"/>
    </xf>
    <xf numFmtId="165" fontId="4" fillId="0" borderId="2" applyFill="0">
      <alignment horizontal="center" vertical="center"/>
    </xf>
    <xf numFmtId="0" fontId="4" fillId="0" borderId="2" applyFill="0">
      <alignment horizontal="center" vertical="center"/>
    </xf>
    <xf numFmtId="0" fontId="4" fillId="0" borderId="2" applyFill="0">
      <alignment horizontal="left" vertical="center" indent="2"/>
    </xf>
  </cellStyleXfs>
  <cellXfs count="99">
    <xf numFmtId="0" fontId="0" fillId="0" borderId="0" xfId="0"/>
    <xf numFmtId="0" fontId="1" fillId="0" borderId="0" xfId="0" applyFont="1"/>
    <xf numFmtId="0" fontId="7" fillId="0" borderId="0" xfId="1" applyFont="1" applyAlignment="1" applyProtection="1"/>
    <xf numFmtId="0" fontId="1" fillId="0" borderId="0" xfId="0" applyFont="1" applyAlignment="1">
      <alignment vertical="top"/>
    </xf>
    <xf numFmtId="0" fontId="8" fillId="0" borderId="0" xfId="0" applyFont="1" applyAlignment="1">
      <alignment horizontal="left" vertical="center"/>
    </xf>
    <xf numFmtId="0" fontId="9" fillId="0" borderId="0" xfId="0" applyFont="1" applyAlignment="1">
      <alignment horizontal="left" vertical="center"/>
    </xf>
    <xf numFmtId="0" fontId="11" fillId="0" borderId="0" xfId="0" applyFont="1"/>
    <xf numFmtId="0" fontId="13" fillId="0" borderId="0" xfId="0" applyFont="1" applyAlignment="1">
      <alignment vertical="center"/>
    </xf>
    <xf numFmtId="0" fontId="12" fillId="0" borderId="0" xfId="0" applyFont="1" applyAlignment="1">
      <alignment horizontal="left" vertical="top" wrapText="1" indent="1"/>
    </xf>
    <xf numFmtId="0" fontId="1" fillId="0" borderId="0" xfId="0" applyFont="1" applyAlignment="1">
      <alignment horizontal="left" vertical="top"/>
    </xf>
    <xf numFmtId="0" fontId="10" fillId="0" borderId="0" xfId="0" applyFont="1" applyAlignment="1">
      <alignment vertical="top"/>
    </xf>
    <xf numFmtId="0" fontId="2" fillId="0" borderId="0" xfId="1" applyAlignment="1" applyProtection="1">
      <alignment horizontal="left" vertical="top"/>
    </xf>
    <xf numFmtId="0" fontId="0" fillId="0" borderId="0" xfId="0" applyAlignment="1">
      <alignment vertical="top" wrapText="1"/>
    </xf>
    <xf numFmtId="0" fontId="15" fillId="0" borderId="0" xfId="1" applyFont="1" applyProtection="1">
      <alignment vertical="top"/>
    </xf>
    <xf numFmtId="0" fontId="3" fillId="0" borderId="0" xfId="0" applyFont="1" applyAlignment="1">
      <alignment vertical="top"/>
    </xf>
    <xf numFmtId="0" fontId="16" fillId="0" borderId="0" xfId="3" applyFont="1" applyAlignment="1">
      <alignment wrapText="1"/>
    </xf>
    <xf numFmtId="0" fontId="17" fillId="0" borderId="0" xfId="5" applyFont="1" applyAlignment="1">
      <alignment horizontal="left"/>
    </xf>
    <xf numFmtId="0" fontId="18" fillId="0" borderId="0" xfId="0" applyFont="1" applyAlignment="1">
      <alignment horizontal="left"/>
    </xf>
    <xf numFmtId="0" fontId="15" fillId="0" borderId="0" xfId="0" applyFont="1"/>
    <xf numFmtId="0" fontId="15" fillId="0" borderId="0" xfId="0" applyFont="1" applyAlignment="1">
      <alignment horizontal="center"/>
    </xf>
    <xf numFmtId="0" fontId="15" fillId="0" borderId="0" xfId="0" applyFont="1" applyAlignment="1">
      <alignment horizontal="center" vertical="center"/>
    </xf>
    <xf numFmtId="0" fontId="19" fillId="0" borderId="0" xfId="0" applyFont="1"/>
    <xf numFmtId="0" fontId="20" fillId="0" borderId="0" xfId="0" applyFont="1"/>
    <xf numFmtId="0" fontId="22" fillId="0" borderId="0" xfId="0" applyFont="1" applyAlignment="1">
      <alignment vertical="center"/>
    </xf>
    <xf numFmtId="0" fontId="16" fillId="0" borderId="0" xfId="3" applyFont="1"/>
    <xf numFmtId="0" fontId="23" fillId="0" borderId="0" xfId="6" applyFont="1"/>
    <xf numFmtId="0" fontId="19" fillId="0" borderId="0" xfId="0" applyFont="1" applyAlignment="1">
      <alignment horizontal="center"/>
    </xf>
    <xf numFmtId="0" fontId="23" fillId="0" borderId="0" xfId="7" applyFont="1">
      <alignment vertical="top"/>
    </xf>
    <xf numFmtId="0" fontId="19" fillId="0" borderId="3" xfId="0" applyFont="1" applyBorder="1" applyAlignment="1">
      <alignment horizontal="center" vertical="center"/>
    </xf>
    <xf numFmtId="0" fontId="19" fillId="0" borderId="10" xfId="0" applyFont="1" applyBorder="1"/>
    <xf numFmtId="168" fontId="24" fillId="7" borderId="6" xfId="0" applyNumberFormat="1" applyFont="1" applyFill="1" applyBorder="1" applyAlignment="1">
      <alignment horizontal="center" vertical="center"/>
    </xf>
    <xf numFmtId="168" fontId="24" fillId="7" borderId="0" xfId="0" applyNumberFormat="1" applyFont="1" applyFill="1" applyAlignment="1">
      <alignment horizontal="center" vertical="center"/>
    </xf>
    <xf numFmtId="168" fontId="24" fillId="7" borderId="7" xfId="0" applyNumberFormat="1" applyFont="1" applyFill="1" applyBorder="1" applyAlignment="1">
      <alignment horizontal="center" vertical="center"/>
    </xf>
    <xf numFmtId="0" fontId="25" fillId="13" borderId="1" xfId="0" applyFont="1" applyFill="1" applyBorder="1" applyAlignment="1">
      <alignment horizontal="left" vertical="center" indent="1"/>
    </xf>
    <xf numFmtId="0" fontId="25" fillId="13" borderId="1" xfId="0" applyFont="1" applyFill="1" applyBorder="1" applyAlignment="1">
      <alignment horizontal="center" vertical="center" wrapText="1"/>
    </xf>
    <xf numFmtId="0" fontId="26" fillId="12" borderId="8" xfId="0" applyFont="1" applyFill="1" applyBorder="1" applyAlignment="1">
      <alignment horizontal="center" vertical="center" shrinkToFit="1"/>
    </xf>
    <xf numFmtId="0" fontId="19" fillId="0" borderId="0" xfId="0" applyFont="1" applyAlignment="1">
      <alignment wrapText="1"/>
    </xf>
    <xf numFmtId="0" fontId="19" fillId="0" borderId="9" xfId="0" applyFont="1" applyBorder="1" applyAlignment="1">
      <alignment vertical="center"/>
    </xf>
    <xf numFmtId="0" fontId="27" fillId="8" borderId="2" xfId="0" applyFont="1" applyFill="1" applyBorder="1" applyAlignment="1">
      <alignment horizontal="left" vertical="center" indent="1"/>
    </xf>
    <xf numFmtId="0" fontId="19" fillId="8" borderId="2" xfId="11" applyFont="1" applyFill="1">
      <alignment horizontal="center" vertical="center"/>
    </xf>
    <xf numFmtId="9" fontId="28" fillId="8" borderId="2" xfId="2" applyFont="1" applyFill="1" applyBorder="1" applyAlignment="1">
      <alignment horizontal="center" vertical="center"/>
    </xf>
    <xf numFmtId="165" fontId="19" fillId="8" borderId="2" xfId="0" applyNumberFormat="1" applyFont="1" applyFill="1" applyBorder="1" applyAlignment="1">
      <alignment horizontal="center" vertical="center"/>
    </xf>
    <xf numFmtId="165" fontId="28" fillId="8" borderId="2" xfId="0" applyNumberFormat="1" applyFont="1" applyFill="1" applyBorder="1" applyAlignment="1">
      <alignment horizontal="center" vertical="center"/>
    </xf>
    <xf numFmtId="0" fontId="28" fillId="0" borderId="2" xfId="0" applyFont="1" applyBorder="1" applyAlignment="1">
      <alignment horizontal="center" vertical="center"/>
    </xf>
    <xf numFmtId="0" fontId="19" fillId="0" borderId="0" xfId="0" applyFont="1" applyAlignment="1">
      <alignment vertical="center"/>
    </xf>
    <xf numFmtId="0" fontId="19" fillId="3" borderId="2" xfId="12" applyFont="1" applyFill="1">
      <alignment horizontal="left" vertical="center" indent="2"/>
    </xf>
    <xf numFmtId="0" fontId="19" fillId="3" borderId="2" xfId="11" applyFont="1" applyFill="1">
      <alignment horizontal="center" vertical="center"/>
    </xf>
    <xf numFmtId="9" fontId="28" fillId="3" borderId="2" xfId="2" applyFont="1" applyFill="1" applyBorder="1" applyAlignment="1">
      <alignment horizontal="center" vertical="center"/>
    </xf>
    <xf numFmtId="165" fontId="19" fillId="3" borderId="2" xfId="10" applyFont="1" applyFill="1">
      <alignment horizontal="center" vertical="center"/>
    </xf>
    <xf numFmtId="0" fontId="19" fillId="0" borderId="9" xfId="0" applyFont="1" applyBorder="1" applyAlignment="1">
      <alignment horizontal="right" vertical="center"/>
    </xf>
    <xf numFmtId="0" fontId="27" fillId="9" borderId="2" xfId="0" applyFont="1" applyFill="1" applyBorder="1" applyAlignment="1">
      <alignment horizontal="left" vertical="center" indent="1"/>
    </xf>
    <xf numFmtId="0" fontId="19" fillId="9" borderId="2" xfId="11" applyFont="1" applyFill="1">
      <alignment horizontal="center" vertical="center"/>
    </xf>
    <xf numFmtId="9" fontId="28" fillId="9" borderId="2" xfId="2" applyFont="1" applyFill="1" applyBorder="1" applyAlignment="1">
      <alignment horizontal="center" vertical="center"/>
    </xf>
    <xf numFmtId="165" fontId="19" fillId="9" borderId="2" xfId="0" applyNumberFormat="1" applyFont="1" applyFill="1" applyBorder="1" applyAlignment="1">
      <alignment horizontal="center" vertical="center"/>
    </xf>
    <xf numFmtId="165" fontId="28" fillId="9" borderId="2" xfId="0" applyNumberFormat="1" applyFont="1" applyFill="1" applyBorder="1" applyAlignment="1">
      <alignment horizontal="center" vertical="center"/>
    </xf>
    <xf numFmtId="0" fontId="19" fillId="4" borderId="2" xfId="12" applyFont="1" applyFill="1">
      <alignment horizontal="left" vertical="center" indent="2"/>
    </xf>
    <xf numFmtId="0" fontId="19" fillId="4" borderId="2" xfId="11" applyFont="1" applyFill="1">
      <alignment horizontal="center" vertical="center"/>
    </xf>
    <xf numFmtId="9" fontId="28" fillId="4" borderId="2" xfId="2" applyFont="1" applyFill="1" applyBorder="1" applyAlignment="1">
      <alignment horizontal="center" vertical="center"/>
    </xf>
    <xf numFmtId="165" fontId="19" fillId="4" borderId="2" xfId="10" applyFont="1" applyFill="1">
      <alignment horizontal="center" vertical="center"/>
    </xf>
    <xf numFmtId="0" fontId="27" fillId="6" borderId="2" xfId="0" applyFont="1" applyFill="1" applyBorder="1" applyAlignment="1">
      <alignment horizontal="left" vertical="center" indent="1"/>
    </xf>
    <xf numFmtId="0" fontId="19" fillId="6" borderId="2" xfId="11" applyFont="1" applyFill="1">
      <alignment horizontal="center" vertical="center"/>
    </xf>
    <xf numFmtId="9" fontId="28" fillId="6" borderId="2" xfId="2" applyFont="1" applyFill="1" applyBorder="1" applyAlignment="1">
      <alignment horizontal="center" vertical="center"/>
    </xf>
    <xf numFmtId="165" fontId="19" fillId="6" borderId="2" xfId="0" applyNumberFormat="1" applyFont="1" applyFill="1" applyBorder="1" applyAlignment="1">
      <alignment horizontal="center" vertical="center"/>
    </xf>
    <xf numFmtId="165" fontId="28" fillId="6" borderId="2" xfId="0" applyNumberFormat="1" applyFont="1" applyFill="1" applyBorder="1" applyAlignment="1">
      <alignment horizontal="center" vertical="center"/>
    </xf>
    <xf numFmtId="0" fontId="19" fillId="11" borderId="2" xfId="12" applyFont="1" applyFill="1">
      <alignment horizontal="left" vertical="center" indent="2"/>
    </xf>
    <xf numFmtId="0" fontId="19" fillId="11" borderId="2" xfId="11" applyFont="1" applyFill="1">
      <alignment horizontal="center" vertical="center"/>
    </xf>
    <xf numFmtId="9" fontId="28" fillId="11" borderId="2" xfId="2" applyFont="1" applyFill="1" applyBorder="1" applyAlignment="1">
      <alignment horizontal="center" vertical="center"/>
    </xf>
    <xf numFmtId="165" fontId="19" fillId="11" borderId="2" xfId="10" applyFont="1" applyFill="1">
      <alignment horizontal="center" vertical="center"/>
    </xf>
    <xf numFmtId="0" fontId="27" fillId="5" borderId="2" xfId="0" applyFont="1" applyFill="1" applyBorder="1" applyAlignment="1">
      <alignment horizontal="left" vertical="center" indent="1"/>
    </xf>
    <xf numFmtId="0" fontId="19" fillId="5" borderId="2" xfId="11" applyFont="1" applyFill="1">
      <alignment horizontal="center" vertical="center"/>
    </xf>
    <xf numFmtId="9" fontId="28" fillId="5" borderId="2" xfId="2" applyFont="1" applyFill="1" applyBorder="1" applyAlignment="1">
      <alignment horizontal="center" vertical="center"/>
    </xf>
    <xf numFmtId="165" fontId="19" fillId="5" borderId="2" xfId="0" applyNumberFormat="1" applyFont="1" applyFill="1" applyBorder="1" applyAlignment="1">
      <alignment horizontal="center" vertical="center"/>
    </xf>
    <xf numFmtId="165" fontId="28" fillId="5" borderId="2" xfId="0" applyNumberFormat="1" applyFont="1" applyFill="1" applyBorder="1" applyAlignment="1">
      <alignment horizontal="center" vertical="center"/>
    </xf>
    <xf numFmtId="0" fontId="19" fillId="10" borderId="2" xfId="12" applyFont="1" applyFill="1">
      <alignment horizontal="left" vertical="center" indent="2"/>
    </xf>
    <xf numFmtId="0" fontId="19" fillId="10" borderId="2" xfId="11" applyFont="1" applyFill="1">
      <alignment horizontal="center" vertical="center"/>
    </xf>
    <xf numFmtId="9" fontId="28" fillId="10" borderId="2" xfId="2" applyFont="1" applyFill="1" applyBorder="1" applyAlignment="1">
      <alignment horizontal="center" vertical="center"/>
    </xf>
    <xf numFmtId="165" fontId="19" fillId="10" borderId="2" xfId="10" applyFont="1" applyFill="1">
      <alignment horizontal="center" vertical="center"/>
    </xf>
    <xf numFmtId="0" fontId="19" fillId="0" borderId="2" xfId="12" applyFont="1">
      <alignment horizontal="left" vertical="center" indent="2"/>
    </xf>
    <xf numFmtId="0" fontId="19" fillId="0" borderId="2" xfId="11" applyFont="1">
      <alignment horizontal="center" vertical="center"/>
    </xf>
    <xf numFmtId="9" fontId="28" fillId="0" borderId="2" xfId="2" applyFont="1" applyBorder="1" applyAlignment="1">
      <alignment horizontal="center" vertical="center"/>
    </xf>
    <xf numFmtId="165" fontId="19" fillId="0" borderId="2" xfId="10" applyFont="1">
      <alignment horizontal="center" vertical="center"/>
    </xf>
    <xf numFmtId="0" fontId="29" fillId="2" borderId="2" xfId="0" applyFont="1" applyFill="1" applyBorder="1" applyAlignment="1">
      <alignment horizontal="left" vertical="center" indent="1"/>
    </xf>
    <xf numFmtId="0" fontId="29" fillId="2" borderId="2" xfId="0" applyFont="1" applyFill="1" applyBorder="1" applyAlignment="1">
      <alignment horizontal="center" vertical="center"/>
    </xf>
    <xf numFmtId="9" fontId="28" fillId="2" borderId="2" xfId="2" applyFont="1" applyFill="1" applyBorder="1" applyAlignment="1">
      <alignment horizontal="center" vertical="center"/>
    </xf>
    <xf numFmtId="165" fontId="7" fillId="2" borderId="2" xfId="0" applyNumberFormat="1" applyFont="1" applyFill="1" applyBorder="1" applyAlignment="1">
      <alignment horizontal="left" vertical="center"/>
    </xf>
    <xf numFmtId="165" fontId="28" fillId="2" borderId="2" xfId="0" applyNumberFormat="1" applyFont="1" applyFill="1" applyBorder="1" applyAlignment="1">
      <alignment horizontal="center" vertical="center"/>
    </xf>
    <xf numFmtId="0" fontId="28" fillId="2" borderId="2" xfId="0" applyFont="1" applyFill="1" applyBorder="1" applyAlignment="1">
      <alignment horizontal="center" vertical="center"/>
    </xf>
    <xf numFmtId="0" fontId="19" fillId="2" borderId="9" xfId="0" applyFont="1" applyFill="1" applyBorder="1" applyAlignment="1">
      <alignment vertical="center"/>
    </xf>
    <xf numFmtId="0" fontId="19" fillId="0" borderId="0" xfId="0" applyFont="1" applyAlignment="1">
      <alignment horizontal="right" vertical="center"/>
    </xf>
    <xf numFmtId="0" fontId="30" fillId="0" borderId="0" xfId="0" applyFont="1"/>
    <xf numFmtId="0" fontId="16" fillId="0" borderId="0" xfId="0" applyFont="1" applyAlignment="1">
      <alignment horizontal="center"/>
    </xf>
    <xf numFmtId="167" fontId="19" fillId="7" borderId="4" xfId="0" applyNumberFormat="1" applyFont="1" applyFill="1" applyBorder="1" applyAlignment="1">
      <alignment horizontal="left" vertical="center" wrapText="1" indent="1"/>
    </xf>
    <xf numFmtId="167" fontId="19" fillId="7" borderId="1" xfId="0" applyNumberFormat="1" applyFont="1" applyFill="1" applyBorder="1" applyAlignment="1">
      <alignment horizontal="left" vertical="center" wrapText="1" indent="1"/>
    </xf>
    <xf numFmtId="167" fontId="19" fillId="7" borderId="5" xfId="0" applyNumberFormat="1" applyFont="1" applyFill="1" applyBorder="1" applyAlignment="1">
      <alignment horizontal="left" vertical="center" wrapText="1" indent="1"/>
    </xf>
    <xf numFmtId="0" fontId="21" fillId="0" borderId="0" xfId="0" applyFont="1" applyAlignment="1">
      <alignment horizontal="center" vertical="center"/>
    </xf>
    <xf numFmtId="0" fontId="21" fillId="0" borderId="10" xfId="0" applyFont="1" applyBorder="1" applyAlignment="1">
      <alignment horizontal="center" vertical="center"/>
    </xf>
    <xf numFmtId="0" fontId="19" fillId="0" borderId="0" xfId="8" applyFont="1" applyAlignment="1">
      <alignment horizontal="right" indent="1"/>
    </xf>
    <xf numFmtId="0" fontId="19" fillId="0" borderId="7" xfId="8" applyFont="1" applyBorder="1" applyAlignment="1">
      <alignment horizontal="right" indent="1"/>
    </xf>
    <xf numFmtId="166" fontId="19" fillId="0" borderId="3" xfId="9" applyFont="1" applyAlignment="1">
      <alignment horizontal="center" vertical="center"/>
    </xf>
  </cellXfs>
  <cellStyles count="13">
    <cellStyle name="Date" xfId="10" xr:uid="{00000000-0005-0000-0000-000000000000}"/>
    <cellStyle name="Encabezado 1" xfId="6" builtinId="16" customBuiltin="1"/>
    <cellStyle name="Hipervínculo" xfId="1" builtinId="8" customBuiltin="1"/>
    <cellStyle name="Millares" xfId="4" builtinId="3" customBuiltin="1"/>
    <cellStyle name="Name" xfId="11" xr:uid="{00000000-0005-0000-0000-000004000000}"/>
    <cellStyle name="Normal" xfId="0" builtinId="0"/>
    <cellStyle name="Porcentaje" xfId="2" builtinId="5"/>
    <cellStyle name="Project Start" xfId="9" xr:uid="{00000000-0005-0000-0000-000007000000}"/>
    <cellStyle name="Task" xfId="12" xr:uid="{00000000-0005-0000-0000-000008000000}"/>
    <cellStyle name="Título" xfId="5" builtinId="15" customBuiltin="1"/>
    <cellStyle name="Título 2" xfId="7" builtinId="17" customBuiltin="1"/>
    <cellStyle name="Título 3" xfId="8" builtinId="18" customBuiltin="1"/>
    <cellStyle name="zHiddenText" xfId="3" xr:uid="{00000000-0005-0000-0000-00000C000000}"/>
  </cellStyles>
  <dxfs count="15">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4"/>
      <tableStyleElement type="headerRow" dxfId="13"/>
      <tableStyleElement type="totalRow" dxfId="12"/>
      <tableStyleElement type="firstColumn" dxfId="11"/>
      <tableStyleElement type="lastColumn" dxfId="10"/>
      <tableStyleElement type="firstRowStripe" dxfId="9"/>
      <tableStyleElement type="secondRowStripe" dxfId="8"/>
      <tableStyleElement type="firstColumnStripe" dxfId="7"/>
      <tableStyleElement type="secondColumnStripe" dxfId="6"/>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427FC2"/>
      <color rgb="FF215881"/>
      <color rgb="FF42648A"/>
      <color rgb="FF969696"/>
      <color rgb="FFC0C0C0"/>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0</xdr:row>
      <xdr:rowOff>104775</xdr:rowOff>
    </xdr:from>
    <xdr:to>
      <xdr:col>18</xdr:col>
      <xdr:colOff>114445</xdr:colOff>
      <xdr:row>2</xdr:row>
      <xdr:rowOff>117034</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5819775" y="104775"/>
          <a:ext cx="1676545" cy="7742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T36"/>
  <sheetViews>
    <sheetView showGridLines="0" tabSelected="1" showRuler="0" topLeftCell="J1" zoomScaleNormal="100" zoomScalePageLayoutView="70" workbookViewId="0">
      <pane ySplit="6" topLeftCell="A7" activePane="bottomLeft" state="frozen"/>
      <selection pane="bottomLeft" activeCell="C2" sqref="C2"/>
    </sheetView>
  </sheetViews>
  <sheetFormatPr defaultColWidth="9.140625" defaultRowHeight="30" customHeight="1"/>
  <cols>
    <col min="1" max="1" width="2.7109375" style="24" customWidth="1"/>
    <col min="2" max="2" width="19.85546875" style="21" customWidth="1"/>
    <col min="3" max="4" width="30.7109375" style="21" customWidth="1"/>
    <col min="5" max="5" width="10.7109375" style="21" customWidth="1"/>
    <col min="6" max="6" width="10.42578125" style="26" customWidth="1"/>
    <col min="7" max="7" width="10.42578125" style="21" customWidth="1"/>
    <col min="8" max="8" width="2.7109375" style="21" customWidth="1"/>
    <col min="9" max="9" width="6.140625" style="21" hidden="1" customWidth="1"/>
    <col min="10" max="64" width="2.5703125" style="21" customWidth="1"/>
    <col min="65" max="65" width="4.42578125" style="21" customWidth="1"/>
    <col min="66" max="71" width="3" style="21" bestFit="1" customWidth="1"/>
    <col min="72" max="72" width="3" style="21" customWidth="1"/>
    <col min="73" max="16384" width="9.140625" style="21"/>
  </cols>
  <sheetData>
    <row r="1" spans="1:72" ht="30" customHeight="1">
      <c r="A1" s="15" t="s">
        <v>0</v>
      </c>
      <c r="B1" s="16" t="s">
        <v>1</v>
      </c>
      <c r="C1" s="17"/>
      <c r="D1" s="17"/>
      <c r="E1" s="18"/>
      <c r="F1" s="19"/>
      <c r="G1" s="20"/>
      <c r="I1" s="18"/>
      <c r="J1" s="22"/>
      <c r="V1" s="94"/>
      <c r="W1" s="94"/>
      <c r="X1" s="94"/>
      <c r="Y1" s="94"/>
      <c r="Z1" s="94"/>
      <c r="AA1" s="94"/>
      <c r="AB1" s="94"/>
      <c r="AC1" s="94"/>
      <c r="AD1" s="94"/>
      <c r="AE1" s="94"/>
      <c r="AF1" s="94"/>
      <c r="AG1" s="94"/>
      <c r="AH1" s="94"/>
      <c r="AI1" s="94"/>
      <c r="AJ1" s="23"/>
      <c r="AK1" s="23"/>
      <c r="AL1" s="23"/>
      <c r="AM1" s="23"/>
    </row>
    <row r="2" spans="1:72" ht="30" customHeight="1">
      <c r="A2" s="24" t="s">
        <v>2</v>
      </c>
      <c r="B2" s="25" t="s">
        <v>3</v>
      </c>
      <c r="J2" s="13"/>
      <c r="V2" s="94"/>
      <c r="W2" s="94"/>
      <c r="X2" s="94"/>
      <c r="Y2" s="94"/>
      <c r="Z2" s="94"/>
      <c r="AA2" s="94"/>
      <c r="AB2" s="94"/>
      <c r="AC2" s="94"/>
      <c r="AD2" s="94"/>
      <c r="AE2" s="94"/>
      <c r="AF2" s="94"/>
      <c r="AG2" s="94"/>
      <c r="AH2" s="94"/>
      <c r="AI2" s="94"/>
      <c r="AJ2" s="23"/>
      <c r="AK2" s="23"/>
      <c r="AL2" s="23"/>
      <c r="AM2" s="23"/>
    </row>
    <row r="3" spans="1:72" ht="30" customHeight="1">
      <c r="A3" s="24" t="s">
        <v>4</v>
      </c>
      <c r="B3" s="27" t="s">
        <v>5</v>
      </c>
      <c r="C3" s="96" t="s">
        <v>6</v>
      </c>
      <c r="D3" s="96"/>
      <c r="E3" s="97"/>
      <c r="F3" s="98">
        <f ca="1">TODAY()</f>
        <v>45170</v>
      </c>
      <c r="G3" s="98"/>
      <c r="V3" s="95"/>
      <c r="W3" s="95"/>
      <c r="X3" s="95"/>
      <c r="Y3" s="95"/>
      <c r="Z3" s="95"/>
      <c r="AA3" s="95"/>
      <c r="AB3" s="95"/>
      <c r="AC3" s="95"/>
      <c r="AD3" s="95"/>
      <c r="AE3" s="95"/>
      <c r="AF3" s="95"/>
      <c r="AG3" s="95"/>
      <c r="AH3" s="95"/>
      <c r="AI3" s="95"/>
    </row>
    <row r="4" spans="1:72" ht="30" customHeight="1">
      <c r="A4" s="15" t="s">
        <v>7</v>
      </c>
      <c r="C4" s="96" t="s">
        <v>8</v>
      </c>
      <c r="D4" s="96"/>
      <c r="E4" s="97"/>
      <c r="F4" s="28">
        <v>1</v>
      </c>
      <c r="J4" s="91">
        <f ca="1">J5</f>
        <v>45166</v>
      </c>
      <c r="K4" s="92"/>
      <c r="L4" s="92"/>
      <c r="M4" s="92"/>
      <c r="N4" s="92"/>
      <c r="O4" s="92"/>
      <c r="P4" s="93"/>
      <c r="Q4" s="91">
        <f ca="1">Q5</f>
        <v>45173</v>
      </c>
      <c r="R4" s="92"/>
      <c r="S4" s="92"/>
      <c r="T4" s="92"/>
      <c r="U4" s="92"/>
      <c r="V4" s="92"/>
      <c r="W4" s="93"/>
      <c r="X4" s="91">
        <f ca="1">X5</f>
        <v>45180</v>
      </c>
      <c r="Y4" s="92"/>
      <c r="Z4" s="92"/>
      <c r="AA4" s="92"/>
      <c r="AB4" s="92"/>
      <c r="AC4" s="92"/>
      <c r="AD4" s="93"/>
      <c r="AE4" s="91">
        <f ca="1">AE5</f>
        <v>45187</v>
      </c>
      <c r="AF4" s="92"/>
      <c r="AG4" s="92"/>
      <c r="AH4" s="92"/>
      <c r="AI4" s="92"/>
      <c r="AJ4" s="92"/>
      <c r="AK4" s="93"/>
      <c r="AL4" s="91">
        <f ca="1">AL5</f>
        <v>45194</v>
      </c>
      <c r="AM4" s="92"/>
      <c r="AN4" s="92"/>
      <c r="AO4" s="92"/>
      <c r="AP4" s="92"/>
      <c r="AQ4" s="92"/>
      <c r="AR4" s="93"/>
      <c r="AS4" s="91">
        <f ca="1">AS5</f>
        <v>45201</v>
      </c>
      <c r="AT4" s="92"/>
      <c r="AU4" s="92"/>
      <c r="AV4" s="92"/>
      <c r="AW4" s="92"/>
      <c r="AX4" s="92"/>
      <c r="AY4" s="93"/>
      <c r="AZ4" s="91">
        <f ca="1">AZ5</f>
        <v>45208</v>
      </c>
      <c r="BA4" s="92"/>
      <c r="BB4" s="92"/>
      <c r="BC4" s="92"/>
      <c r="BD4" s="92"/>
      <c r="BE4" s="92"/>
      <c r="BF4" s="93"/>
      <c r="BG4" s="91">
        <f ca="1">BG5</f>
        <v>45215</v>
      </c>
      <c r="BH4" s="92"/>
      <c r="BI4" s="92"/>
      <c r="BJ4" s="92"/>
      <c r="BK4" s="92"/>
      <c r="BL4" s="92"/>
      <c r="BM4" s="93"/>
      <c r="BN4" s="91">
        <f ca="1">BN5</f>
        <v>45222</v>
      </c>
      <c r="BO4" s="92"/>
      <c r="BP4" s="92"/>
      <c r="BQ4" s="92"/>
      <c r="BR4" s="92"/>
      <c r="BS4" s="92"/>
      <c r="BT4" s="93"/>
    </row>
    <row r="5" spans="1:72" ht="15" customHeight="1">
      <c r="A5" s="15" t="s">
        <v>9</v>
      </c>
      <c r="B5" s="29"/>
      <c r="C5" s="29"/>
      <c r="D5" s="29"/>
      <c r="E5" s="29"/>
      <c r="F5" s="29"/>
      <c r="G5" s="29"/>
      <c r="H5" s="29"/>
      <c r="J5" s="30">
        <f ca="1">Project_Start-WEEKDAY(Project_Start,1)+2+7*(Display_Week-1)</f>
        <v>45166</v>
      </c>
      <c r="K5" s="31">
        <f ca="1">J5+1</f>
        <v>45167</v>
      </c>
      <c r="L5" s="31">
        <f t="shared" ref="L5:AY5" ca="1" si="0">K5+1</f>
        <v>45168</v>
      </c>
      <c r="M5" s="31">
        <f t="shared" ca="1" si="0"/>
        <v>45169</v>
      </c>
      <c r="N5" s="31">
        <f t="shared" ca="1" si="0"/>
        <v>45170</v>
      </c>
      <c r="O5" s="31">
        <f t="shared" ca="1" si="0"/>
        <v>45171</v>
      </c>
      <c r="P5" s="32">
        <f t="shared" ca="1" si="0"/>
        <v>45172</v>
      </c>
      <c r="Q5" s="30">
        <f ca="1">P5+1</f>
        <v>45173</v>
      </c>
      <c r="R5" s="31">
        <f ca="1">Q5+1</f>
        <v>45174</v>
      </c>
      <c r="S5" s="31">
        <f t="shared" ca="1" si="0"/>
        <v>45175</v>
      </c>
      <c r="T5" s="31">
        <f t="shared" ca="1" si="0"/>
        <v>45176</v>
      </c>
      <c r="U5" s="31">
        <f t="shared" ca="1" si="0"/>
        <v>45177</v>
      </c>
      <c r="V5" s="31">
        <f t="shared" ca="1" si="0"/>
        <v>45178</v>
      </c>
      <c r="W5" s="32">
        <f t="shared" ca="1" si="0"/>
        <v>45179</v>
      </c>
      <c r="X5" s="30">
        <f ca="1">W5+1</f>
        <v>45180</v>
      </c>
      <c r="Y5" s="31">
        <f ca="1">X5+1</f>
        <v>45181</v>
      </c>
      <c r="Z5" s="31">
        <f t="shared" ca="1" si="0"/>
        <v>45182</v>
      </c>
      <c r="AA5" s="31">
        <f t="shared" ca="1" si="0"/>
        <v>45183</v>
      </c>
      <c r="AB5" s="31">
        <f t="shared" ca="1" si="0"/>
        <v>45184</v>
      </c>
      <c r="AC5" s="31">
        <f t="shared" ca="1" si="0"/>
        <v>45185</v>
      </c>
      <c r="AD5" s="32">
        <f t="shared" ca="1" si="0"/>
        <v>45186</v>
      </c>
      <c r="AE5" s="30">
        <f ca="1">AD5+1</f>
        <v>45187</v>
      </c>
      <c r="AF5" s="31">
        <f ca="1">AE5+1</f>
        <v>45188</v>
      </c>
      <c r="AG5" s="31">
        <f t="shared" ca="1" si="0"/>
        <v>45189</v>
      </c>
      <c r="AH5" s="31">
        <f t="shared" ca="1" si="0"/>
        <v>45190</v>
      </c>
      <c r="AI5" s="31">
        <f t="shared" ca="1" si="0"/>
        <v>45191</v>
      </c>
      <c r="AJ5" s="31">
        <f t="shared" ca="1" si="0"/>
        <v>45192</v>
      </c>
      <c r="AK5" s="32">
        <f t="shared" ca="1" si="0"/>
        <v>45193</v>
      </c>
      <c r="AL5" s="30">
        <f ca="1">AK5+1</f>
        <v>45194</v>
      </c>
      <c r="AM5" s="31">
        <f ca="1">AL5+1</f>
        <v>45195</v>
      </c>
      <c r="AN5" s="31">
        <f t="shared" ca="1" si="0"/>
        <v>45196</v>
      </c>
      <c r="AO5" s="31">
        <f t="shared" ca="1" si="0"/>
        <v>45197</v>
      </c>
      <c r="AP5" s="31">
        <f t="shared" ca="1" si="0"/>
        <v>45198</v>
      </c>
      <c r="AQ5" s="31">
        <f t="shared" ca="1" si="0"/>
        <v>45199</v>
      </c>
      <c r="AR5" s="32">
        <f t="shared" ca="1" si="0"/>
        <v>45200</v>
      </c>
      <c r="AS5" s="30">
        <f ca="1">AR5+1</f>
        <v>45201</v>
      </c>
      <c r="AT5" s="31">
        <f ca="1">AS5+1</f>
        <v>45202</v>
      </c>
      <c r="AU5" s="31">
        <f t="shared" ca="1" si="0"/>
        <v>45203</v>
      </c>
      <c r="AV5" s="31">
        <f t="shared" ca="1" si="0"/>
        <v>45204</v>
      </c>
      <c r="AW5" s="31">
        <f t="shared" ca="1" si="0"/>
        <v>45205</v>
      </c>
      <c r="AX5" s="31">
        <f t="shared" ca="1" si="0"/>
        <v>45206</v>
      </c>
      <c r="AY5" s="32">
        <f t="shared" ca="1" si="0"/>
        <v>45207</v>
      </c>
      <c r="AZ5" s="30">
        <f ca="1">AY5+1</f>
        <v>45208</v>
      </c>
      <c r="BA5" s="31">
        <f ca="1">AZ5+1</f>
        <v>45209</v>
      </c>
      <c r="BB5" s="31">
        <f t="shared" ref="BB5:BF5" ca="1" si="1">BA5+1</f>
        <v>45210</v>
      </c>
      <c r="BC5" s="31">
        <f t="shared" ca="1" si="1"/>
        <v>45211</v>
      </c>
      <c r="BD5" s="31">
        <f t="shared" ca="1" si="1"/>
        <v>45212</v>
      </c>
      <c r="BE5" s="31">
        <f t="shared" ca="1" si="1"/>
        <v>45213</v>
      </c>
      <c r="BF5" s="32">
        <f t="shared" ca="1" si="1"/>
        <v>45214</v>
      </c>
      <c r="BG5" s="30">
        <f ca="1">BF5+1</f>
        <v>45215</v>
      </c>
      <c r="BH5" s="31">
        <f ca="1">BG5+1</f>
        <v>45216</v>
      </c>
      <c r="BI5" s="31">
        <f t="shared" ref="BI5:BM5" ca="1" si="2">BH5+1</f>
        <v>45217</v>
      </c>
      <c r="BJ5" s="31">
        <f t="shared" ca="1" si="2"/>
        <v>45218</v>
      </c>
      <c r="BK5" s="31">
        <f t="shared" ca="1" si="2"/>
        <v>45219</v>
      </c>
      <c r="BL5" s="31">
        <f t="shared" ca="1" si="2"/>
        <v>45220</v>
      </c>
      <c r="BM5" s="32">
        <f t="shared" ca="1" si="2"/>
        <v>45221</v>
      </c>
      <c r="BN5" s="30">
        <f ca="1">BM5+1</f>
        <v>45222</v>
      </c>
      <c r="BO5" s="31">
        <f ca="1">BN5+1</f>
        <v>45223</v>
      </c>
      <c r="BP5" s="31">
        <f t="shared" ref="BP5" ca="1" si="3">BO5+1</f>
        <v>45224</v>
      </c>
      <c r="BQ5" s="31">
        <f t="shared" ref="BQ5" ca="1" si="4">BP5+1</f>
        <v>45225</v>
      </c>
      <c r="BR5" s="31">
        <f t="shared" ref="BR5" ca="1" si="5">BQ5+1</f>
        <v>45226</v>
      </c>
      <c r="BS5" s="31">
        <f t="shared" ref="BS5" ca="1" si="6">BR5+1</f>
        <v>45227</v>
      </c>
      <c r="BT5" s="32">
        <f t="shared" ref="BT5" ca="1" si="7">BS5+1</f>
        <v>45228</v>
      </c>
    </row>
    <row r="6" spans="1:72" ht="30" customHeight="1" thickBot="1">
      <c r="A6" s="15" t="s">
        <v>10</v>
      </c>
      <c r="B6" s="33" t="s">
        <v>11</v>
      </c>
      <c r="C6" s="34" t="s">
        <v>12</v>
      </c>
      <c r="D6" s="34" t="s">
        <v>13</v>
      </c>
      <c r="E6" s="34" t="s">
        <v>14</v>
      </c>
      <c r="F6" s="34" t="s">
        <v>15</v>
      </c>
      <c r="G6" s="34" t="s">
        <v>16</v>
      </c>
      <c r="H6" s="34"/>
      <c r="I6" s="34" t="s">
        <v>17</v>
      </c>
      <c r="J6" s="35" t="str">
        <f t="shared" ref="J6" ca="1" si="8">LEFT(TEXT(J5,"ddd"),1)</f>
        <v>l</v>
      </c>
      <c r="K6" s="35" t="str">
        <f t="shared" ref="K6:AS6" ca="1" si="9">LEFT(TEXT(K5,"ddd"),1)</f>
        <v>m</v>
      </c>
      <c r="L6" s="35" t="str">
        <f t="shared" ca="1" si="9"/>
        <v>m</v>
      </c>
      <c r="M6" s="35" t="str">
        <f t="shared" ca="1" si="9"/>
        <v>j</v>
      </c>
      <c r="N6" s="35" t="str">
        <f t="shared" ca="1" si="9"/>
        <v>v</v>
      </c>
      <c r="O6" s="35" t="str">
        <f t="shared" ca="1" si="9"/>
        <v>s</v>
      </c>
      <c r="P6" s="35" t="str">
        <f t="shared" ca="1" si="9"/>
        <v>d</v>
      </c>
      <c r="Q6" s="35" t="str">
        <f t="shared" ca="1" si="9"/>
        <v>l</v>
      </c>
      <c r="R6" s="35" t="str">
        <f t="shared" ca="1" si="9"/>
        <v>m</v>
      </c>
      <c r="S6" s="35" t="str">
        <f t="shared" ca="1" si="9"/>
        <v>m</v>
      </c>
      <c r="T6" s="35" t="str">
        <f t="shared" ca="1" si="9"/>
        <v>j</v>
      </c>
      <c r="U6" s="35" t="str">
        <f t="shared" ca="1" si="9"/>
        <v>v</v>
      </c>
      <c r="V6" s="35" t="str">
        <f t="shared" ca="1" si="9"/>
        <v>s</v>
      </c>
      <c r="W6" s="35" t="str">
        <f t="shared" ca="1" si="9"/>
        <v>d</v>
      </c>
      <c r="X6" s="35" t="str">
        <f t="shared" ca="1" si="9"/>
        <v>l</v>
      </c>
      <c r="Y6" s="35" t="str">
        <f t="shared" ca="1" si="9"/>
        <v>m</v>
      </c>
      <c r="Z6" s="35" t="str">
        <f t="shared" ca="1" si="9"/>
        <v>m</v>
      </c>
      <c r="AA6" s="35" t="str">
        <f t="shared" ca="1" si="9"/>
        <v>j</v>
      </c>
      <c r="AB6" s="35" t="str">
        <f t="shared" ca="1" si="9"/>
        <v>v</v>
      </c>
      <c r="AC6" s="35" t="str">
        <f t="shared" ca="1" si="9"/>
        <v>s</v>
      </c>
      <c r="AD6" s="35" t="str">
        <f t="shared" ca="1" si="9"/>
        <v>d</v>
      </c>
      <c r="AE6" s="35" t="str">
        <f t="shared" ca="1" si="9"/>
        <v>l</v>
      </c>
      <c r="AF6" s="35" t="str">
        <f t="shared" ca="1" si="9"/>
        <v>m</v>
      </c>
      <c r="AG6" s="35" t="str">
        <f t="shared" ca="1" si="9"/>
        <v>m</v>
      </c>
      <c r="AH6" s="35" t="str">
        <f t="shared" ca="1" si="9"/>
        <v>j</v>
      </c>
      <c r="AI6" s="35" t="str">
        <f t="shared" ca="1" si="9"/>
        <v>v</v>
      </c>
      <c r="AJ6" s="35" t="str">
        <f t="shared" ca="1" si="9"/>
        <v>s</v>
      </c>
      <c r="AK6" s="35" t="str">
        <f t="shared" ca="1" si="9"/>
        <v>d</v>
      </c>
      <c r="AL6" s="35" t="str">
        <f t="shared" ca="1" si="9"/>
        <v>l</v>
      </c>
      <c r="AM6" s="35" t="str">
        <f t="shared" ca="1" si="9"/>
        <v>m</v>
      </c>
      <c r="AN6" s="35" t="str">
        <f t="shared" ca="1" si="9"/>
        <v>m</v>
      </c>
      <c r="AO6" s="35" t="str">
        <f t="shared" ca="1" si="9"/>
        <v>j</v>
      </c>
      <c r="AP6" s="35" t="str">
        <f t="shared" ca="1" si="9"/>
        <v>v</v>
      </c>
      <c r="AQ6" s="35" t="str">
        <f t="shared" ca="1" si="9"/>
        <v>s</v>
      </c>
      <c r="AR6" s="35" t="str">
        <f t="shared" ca="1" si="9"/>
        <v>d</v>
      </c>
      <c r="AS6" s="35" t="str">
        <f t="shared" ca="1" si="9"/>
        <v>l</v>
      </c>
      <c r="AT6" s="35" t="str">
        <f t="shared" ref="AT6:BM6" ca="1" si="10">LEFT(TEXT(AT5,"ddd"),1)</f>
        <v>m</v>
      </c>
      <c r="AU6" s="35" t="str">
        <f t="shared" ca="1" si="10"/>
        <v>m</v>
      </c>
      <c r="AV6" s="35" t="str">
        <f t="shared" ca="1" si="10"/>
        <v>j</v>
      </c>
      <c r="AW6" s="35" t="str">
        <f t="shared" ca="1" si="10"/>
        <v>v</v>
      </c>
      <c r="AX6" s="35" t="str">
        <f t="shared" ca="1" si="10"/>
        <v>s</v>
      </c>
      <c r="AY6" s="35" t="str">
        <f t="shared" ca="1" si="10"/>
        <v>d</v>
      </c>
      <c r="AZ6" s="35" t="str">
        <f t="shared" ca="1" si="10"/>
        <v>l</v>
      </c>
      <c r="BA6" s="35" t="str">
        <f t="shared" ca="1" si="10"/>
        <v>m</v>
      </c>
      <c r="BB6" s="35" t="str">
        <f t="shared" ca="1" si="10"/>
        <v>m</v>
      </c>
      <c r="BC6" s="35" t="str">
        <f t="shared" ca="1" si="10"/>
        <v>j</v>
      </c>
      <c r="BD6" s="35" t="str">
        <f t="shared" ca="1" si="10"/>
        <v>v</v>
      </c>
      <c r="BE6" s="35" t="str">
        <f t="shared" ca="1" si="10"/>
        <v>s</v>
      </c>
      <c r="BF6" s="35" t="str">
        <f t="shared" ca="1" si="10"/>
        <v>d</v>
      </c>
      <c r="BG6" s="35" t="str">
        <f t="shared" ca="1" si="10"/>
        <v>l</v>
      </c>
      <c r="BH6" s="35" t="str">
        <f t="shared" ca="1" si="10"/>
        <v>m</v>
      </c>
      <c r="BI6" s="35" t="str">
        <f t="shared" ca="1" si="10"/>
        <v>m</v>
      </c>
      <c r="BJ6" s="35" t="str">
        <f t="shared" ca="1" si="10"/>
        <v>j</v>
      </c>
      <c r="BK6" s="35" t="str">
        <f t="shared" ca="1" si="10"/>
        <v>v</v>
      </c>
      <c r="BL6" s="35" t="str">
        <f t="shared" ca="1" si="10"/>
        <v>s</v>
      </c>
      <c r="BM6" s="35" t="str">
        <f t="shared" ca="1" si="10"/>
        <v>d</v>
      </c>
      <c r="BN6" s="35" t="str">
        <f t="shared" ref="BN6:BT6" ca="1" si="11">LEFT(TEXT(BN5,"ddd"),1)</f>
        <v>l</v>
      </c>
      <c r="BO6" s="35" t="str">
        <f t="shared" ca="1" si="11"/>
        <v>m</v>
      </c>
      <c r="BP6" s="35" t="str">
        <f t="shared" ca="1" si="11"/>
        <v>m</v>
      </c>
      <c r="BQ6" s="35" t="str">
        <f t="shared" ca="1" si="11"/>
        <v>j</v>
      </c>
      <c r="BR6" s="35" t="str">
        <f t="shared" ca="1" si="11"/>
        <v>v</v>
      </c>
      <c r="BS6" s="35" t="str">
        <f t="shared" ca="1" si="11"/>
        <v>s</v>
      </c>
      <c r="BT6" s="35" t="str">
        <f t="shared" ca="1" si="11"/>
        <v>d</v>
      </c>
    </row>
    <row r="7" spans="1:72" ht="30" hidden="1" customHeight="1" thickBot="1">
      <c r="A7" s="24" t="s">
        <v>18</v>
      </c>
      <c r="C7" s="36"/>
      <c r="D7" s="36"/>
      <c r="F7" s="21"/>
      <c r="I7" s="21" t="str">
        <f ca="1">IF(OR(ISBLANK(task_start),ISBLANK(task_end)),"",task_end-task_start+1)</f>
        <v/>
      </c>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row>
    <row r="8" spans="1:72" s="44" customFormat="1" ht="30" customHeight="1" thickBot="1">
      <c r="A8" s="15" t="s">
        <v>19</v>
      </c>
      <c r="B8" s="38" t="s">
        <v>20</v>
      </c>
      <c r="C8" s="39"/>
      <c r="D8" s="39"/>
      <c r="E8" s="40"/>
      <c r="F8" s="41"/>
      <c r="G8" s="42"/>
      <c r="H8" s="43"/>
      <c r="I8" s="43" t="str">
        <f t="shared" ref="I8:I33" ca="1" si="12">IF(OR(ISBLANK(task_start),ISBLANK(task_end)),"",task_end-task_start+1)</f>
        <v/>
      </c>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row>
    <row r="9" spans="1:72" s="44" customFormat="1" ht="30" customHeight="1" thickBot="1">
      <c r="A9" s="15" t="s">
        <v>21</v>
      </c>
      <c r="B9" s="45" t="s">
        <v>22</v>
      </c>
      <c r="C9" s="46"/>
      <c r="D9" s="46"/>
      <c r="E9" s="47">
        <v>0.5</v>
      </c>
      <c r="F9" s="48">
        <v>44771</v>
      </c>
      <c r="G9" s="48">
        <v>44788</v>
      </c>
      <c r="H9" s="43"/>
      <c r="I9" s="43">
        <f t="shared" ca="1" si="12"/>
        <v>18</v>
      </c>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row>
    <row r="10" spans="1:72" s="44" customFormat="1" ht="30" customHeight="1" thickBot="1">
      <c r="A10" s="15" t="s">
        <v>23</v>
      </c>
      <c r="B10" s="45" t="s">
        <v>24</v>
      </c>
      <c r="C10" s="46"/>
      <c r="D10" s="46"/>
      <c r="E10" s="47">
        <v>0</v>
      </c>
      <c r="F10" s="48">
        <f>G9</f>
        <v>44788</v>
      </c>
      <c r="G10" s="48">
        <f>F10+2</f>
        <v>44790</v>
      </c>
      <c r="H10" s="43"/>
      <c r="I10" s="43">
        <f t="shared" ca="1" si="12"/>
        <v>3</v>
      </c>
      <c r="J10" s="37"/>
      <c r="K10" s="37"/>
      <c r="L10" s="37"/>
      <c r="M10" s="37"/>
      <c r="N10" s="37"/>
      <c r="O10" s="37"/>
      <c r="P10" s="37"/>
      <c r="Q10" s="37"/>
      <c r="R10" s="37"/>
      <c r="S10" s="37"/>
      <c r="T10" s="37"/>
      <c r="U10" s="37"/>
      <c r="V10" s="49"/>
      <c r="W10" s="49"/>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row>
    <row r="11" spans="1:72" s="44" customFormat="1" ht="30" customHeight="1" thickBot="1">
      <c r="A11" s="24"/>
      <c r="B11" s="45" t="s">
        <v>25</v>
      </c>
      <c r="C11" s="46"/>
      <c r="D11" s="46"/>
      <c r="E11" s="47">
        <v>0</v>
      </c>
      <c r="F11" s="48">
        <f>G10</f>
        <v>44790</v>
      </c>
      <c r="G11" s="48">
        <f>F11+4</f>
        <v>44794</v>
      </c>
      <c r="H11" s="43"/>
      <c r="I11" s="43">
        <f t="shared" ca="1" si="12"/>
        <v>5</v>
      </c>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row>
    <row r="12" spans="1:72" s="44" customFormat="1" ht="30" customHeight="1" thickBot="1">
      <c r="A12" s="24"/>
      <c r="B12" s="45" t="s">
        <v>26</v>
      </c>
      <c r="C12" s="46"/>
      <c r="D12" s="46"/>
      <c r="E12" s="47">
        <v>0</v>
      </c>
      <c r="F12" s="48">
        <f>G11</f>
        <v>44794</v>
      </c>
      <c r="G12" s="48">
        <f>F12+5</f>
        <v>44799</v>
      </c>
      <c r="H12" s="43"/>
      <c r="I12" s="43">
        <f t="shared" ca="1" si="12"/>
        <v>6</v>
      </c>
      <c r="J12" s="37"/>
      <c r="K12" s="37"/>
      <c r="L12" s="37"/>
      <c r="M12" s="37"/>
      <c r="N12" s="37"/>
      <c r="O12" s="37"/>
      <c r="P12" s="37"/>
      <c r="Q12" s="37"/>
      <c r="R12" s="37"/>
      <c r="S12" s="37"/>
      <c r="T12" s="37"/>
      <c r="U12" s="37"/>
      <c r="V12" s="37"/>
      <c r="W12" s="37"/>
      <c r="X12" s="37"/>
      <c r="Y12" s="37"/>
      <c r="Z12" s="49"/>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row>
    <row r="13" spans="1:72" s="44" customFormat="1" ht="30" customHeight="1" thickBot="1">
      <c r="A13" s="24"/>
      <c r="B13" s="45" t="s">
        <v>27</v>
      </c>
      <c r="C13" s="46"/>
      <c r="D13" s="46"/>
      <c r="E13" s="47">
        <v>0</v>
      </c>
      <c r="F13" s="48">
        <f>F10+1</f>
        <v>44789</v>
      </c>
      <c r="G13" s="48">
        <f>F13+2</f>
        <v>44791</v>
      </c>
      <c r="H13" s="43"/>
      <c r="I13" s="43">
        <f t="shared" ca="1" si="12"/>
        <v>3</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row>
    <row r="14" spans="1:72" s="44" customFormat="1" ht="30" customHeight="1" thickBot="1">
      <c r="A14" s="15" t="s">
        <v>28</v>
      </c>
      <c r="B14" s="50" t="s">
        <v>29</v>
      </c>
      <c r="C14" s="51"/>
      <c r="D14" s="51"/>
      <c r="E14" s="52"/>
      <c r="F14" s="53"/>
      <c r="G14" s="54"/>
      <c r="H14" s="43"/>
      <c r="I14" s="43" t="str">
        <f t="shared" ca="1" si="12"/>
        <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row>
    <row r="15" spans="1:72" s="44" customFormat="1" ht="30" customHeight="1" thickBot="1">
      <c r="A15" s="15"/>
      <c r="B15" s="55" t="s">
        <v>22</v>
      </c>
      <c r="C15" s="56"/>
      <c r="D15" s="56"/>
      <c r="E15" s="57">
        <v>0</v>
      </c>
      <c r="F15" s="58">
        <f>F13+1</f>
        <v>44790</v>
      </c>
      <c r="G15" s="58">
        <f>F15+4</f>
        <v>44794</v>
      </c>
      <c r="H15" s="43"/>
      <c r="I15" s="43">
        <f t="shared" ca="1" si="12"/>
        <v>5</v>
      </c>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row>
    <row r="16" spans="1:72" s="44" customFormat="1" ht="30" customHeight="1" thickBot="1">
      <c r="A16" s="24"/>
      <c r="B16" s="55" t="s">
        <v>24</v>
      </c>
      <c r="C16" s="56"/>
      <c r="D16" s="56"/>
      <c r="E16" s="57">
        <v>0</v>
      </c>
      <c r="F16" s="58">
        <f>F15+2</f>
        <v>44792</v>
      </c>
      <c r="G16" s="58">
        <f>F16+5</f>
        <v>44797</v>
      </c>
      <c r="H16" s="43"/>
      <c r="I16" s="43">
        <f t="shared" ca="1" si="12"/>
        <v>6</v>
      </c>
      <c r="J16" s="37"/>
      <c r="K16" s="37"/>
      <c r="L16" s="37"/>
      <c r="M16" s="37"/>
      <c r="N16" s="37"/>
      <c r="O16" s="37"/>
      <c r="P16" s="37"/>
      <c r="Q16" s="37"/>
      <c r="R16" s="37"/>
      <c r="S16" s="37"/>
      <c r="T16" s="37"/>
      <c r="U16" s="37"/>
      <c r="V16" s="49"/>
      <c r="W16" s="49"/>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row>
    <row r="17" spans="1:72" s="44" customFormat="1" ht="30" customHeight="1" thickBot="1">
      <c r="A17" s="24"/>
      <c r="B17" s="55" t="s">
        <v>25</v>
      </c>
      <c r="C17" s="56"/>
      <c r="D17" s="56"/>
      <c r="E17" s="57">
        <v>0</v>
      </c>
      <c r="F17" s="58">
        <f>G16</f>
        <v>44797</v>
      </c>
      <c r="G17" s="58">
        <f>F17+3</f>
        <v>44800</v>
      </c>
      <c r="H17" s="43"/>
      <c r="I17" s="43">
        <f t="shared" ca="1" si="12"/>
        <v>4</v>
      </c>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row>
    <row r="18" spans="1:72" s="44" customFormat="1" ht="30" customHeight="1" thickBot="1">
      <c r="A18" s="24"/>
      <c r="B18" s="55" t="s">
        <v>26</v>
      </c>
      <c r="C18" s="56"/>
      <c r="D18" s="56"/>
      <c r="E18" s="57">
        <v>0</v>
      </c>
      <c r="F18" s="58">
        <f>F17</f>
        <v>44797</v>
      </c>
      <c r="G18" s="58">
        <f>F18+2</f>
        <v>44799</v>
      </c>
      <c r="H18" s="43"/>
      <c r="I18" s="43">
        <f t="shared" ca="1" si="12"/>
        <v>3</v>
      </c>
      <c r="J18" s="37"/>
      <c r="K18" s="37"/>
      <c r="L18" s="37"/>
      <c r="M18" s="37"/>
      <c r="N18" s="37"/>
      <c r="O18" s="37"/>
      <c r="P18" s="37"/>
      <c r="Q18" s="37"/>
      <c r="R18" s="37"/>
      <c r="S18" s="37"/>
      <c r="T18" s="37"/>
      <c r="U18" s="37"/>
      <c r="V18" s="37"/>
      <c r="W18" s="37"/>
      <c r="X18" s="37"/>
      <c r="Y18" s="37"/>
      <c r="Z18" s="49"/>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row>
    <row r="19" spans="1:72" s="44" customFormat="1" ht="30" customHeight="1" thickBot="1">
      <c r="A19" s="24"/>
      <c r="B19" s="55" t="s">
        <v>27</v>
      </c>
      <c r="C19" s="56"/>
      <c r="D19" s="56"/>
      <c r="E19" s="57">
        <v>0</v>
      </c>
      <c r="F19" s="58">
        <f>F18</f>
        <v>44797</v>
      </c>
      <c r="G19" s="58">
        <f>F19+3</f>
        <v>44800</v>
      </c>
      <c r="H19" s="43"/>
      <c r="I19" s="43">
        <f t="shared" ca="1" si="12"/>
        <v>4</v>
      </c>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row>
    <row r="20" spans="1:72" s="44" customFormat="1" ht="30" customHeight="1" thickBot="1">
      <c r="A20" s="24" t="s">
        <v>30</v>
      </c>
      <c r="B20" s="59" t="s">
        <v>31</v>
      </c>
      <c r="C20" s="60"/>
      <c r="D20" s="60"/>
      <c r="E20" s="61"/>
      <c r="F20" s="62"/>
      <c r="G20" s="63"/>
      <c r="H20" s="43"/>
      <c r="I20" s="43" t="str">
        <f t="shared" ca="1" si="12"/>
        <v/>
      </c>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row>
    <row r="21" spans="1:72" s="44" customFormat="1" ht="30" customHeight="1" thickBot="1">
      <c r="A21" s="24"/>
      <c r="B21" s="64" t="s">
        <v>22</v>
      </c>
      <c r="C21" s="65"/>
      <c r="D21" s="65"/>
      <c r="E21" s="66">
        <v>0</v>
      </c>
      <c r="F21" s="67">
        <v>44778</v>
      </c>
      <c r="G21" s="67">
        <f>F21+5</f>
        <v>44783</v>
      </c>
      <c r="H21" s="43"/>
      <c r="I21" s="43">
        <f t="shared" ca="1" si="12"/>
        <v>6</v>
      </c>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row>
    <row r="22" spans="1:72" s="44" customFormat="1" ht="30" customHeight="1" thickBot="1">
      <c r="A22" s="24"/>
      <c r="B22" s="64" t="s">
        <v>24</v>
      </c>
      <c r="C22" s="65"/>
      <c r="D22" s="65"/>
      <c r="E22" s="66">
        <v>0</v>
      </c>
      <c r="F22" s="67">
        <f>G21+1</f>
        <v>44784</v>
      </c>
      <c r="G22" s="67">
        <f>F22+4</f>
        <v>44788</v>
      </c>
      <c r="H22" s="43"/>
      <c r="I22" s="43">
        <f t="shared" ca="1" si="12"/>
        <v>5</v>
      </c>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row>
    <row r="23" spans="1:72" s="44" customFormat="1" ht="30" customHeight="1" thickBot="1">
      <c r="A23" s="24"/>
      <c r="B23" s="64" t="s">
        <v>25</v>
      </c>
      <c r="C23" s="65"/>
      <c r="D23" s="65"/>
      <c r="E23" s="66">
        <v>0</v>
      </c>
      <c r="F23" s="67">
        <f>F22+5</f>
        <v>44789</v>
      </c>
      <c r="G23" s="67">
        <f>F23+5</f>
        <v>44794</v>
      </c>
      <c r="H23" s="43"/>
      <c r="I23" s="43">
        <f t="shared" ca="1" si="12"/>
        <v>6</v>
      </c>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row>
    <row r="24" spans="1:72" s="44" customFormat="1" ht="30" customHeight="1" thickBot="1">
      <c r="A24" s="24"/>
      <c r="B24" s="64" t="s">
        <v>26</v>
      </c>
      <c r="C24" s="65"/>
      <c r="D24" s="65"/>
      <c r="E24" s="66">
        <v>0</v>
      </c>
      <c r="F24" s="67">
        <f>G23+1</f>
        <v>44795</v>
      </c>
      <c r="G24" s="67">
        <f>F24+4</f>
        <v>44799</v>
      </c>
      <c r="H24" s="43"/>
      <c r="I24" s="43">
        <f t="shared" ca="1" si="12"/>
        <v>5</v>
      </c>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row>
    <row r="25" spans="1:72" s="44" customFormat="1" ht="30" customHeight="1" thickBot="1">
      <c r="A25" s="24"/>
      <c r="B25" s="64" t="s">
        <v>27</v>
      </c>
      <c r="C25" s="65"/>
      <c r="D25" s="65"/>
      <c r="E25" s="66">
        <v>0</v>
      </c>
      <c r="F25" s="67">
        <f>F23</f>
        <v>44789</v>
      </c>
      <c r="G25" s="67">
        <f>F25+4</f>
        <v>44793</v>
      </c>
      <c r="H25" s="43"/>
      <c r="I25" s="43">
        <f t="shared" ca="1" si="12"/>
        <v>5</v>
      </c>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row>
    <row r="26" spans="1:72" s="44" customFormat="1" ht="30" customHeight="1" thickBot="1">
      <c r="A26" s="24" t="s">
        <v>30</v>
      </c>
      <c r="B26" s="68" t="s">
        <v>32</v>
      </c>
      <c r="C26" s="69"/>
      <c r="D26" s="69"/>
      <c r="E26" s="70"/>
      <c r="F26" s="71"/>
      <c r="G26" s="72"/>
      <c r="H26" s="43"/>
      <c r="I26" s="43" t="str">
        <f t="shared" ca="1" si="12"/>
        <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row>
    <row r="27" spans="1:72" s="44" customFormat="1" ht="30" customHeight="1" thickBot="1">
      <c r="A27" s="24"/>
      <c r="B27" s="73" t="s">
        <v>22</v>
      </c>
      <c r="C27" s="74"/>
      <c r="D27" s="74"/>
      <c r="E27" s="75">
        <v>0</v>
      </c>
      <c r="F27" s="76" t="s">
        <v>33</v>
      </c>
      <c r="G27" s="76" t="s">
        <v>33</v>
      </c>
      <c r="H27" s="43"/>
      <c r="I27" s="43" t="e">
        <f t="shared" ca="1" si="12"/>
        <v>#VALUE!</v>
      </c>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row>
    <row r="28" spans="1:72" s="44" customFormat="1" ht="30" customHeight="1" thickBot="1">
      <c r="A28" s="24"/>
      <c r="B28" s="73" t="s">
        <v>24</v>
      </c>
      <c r="C28" s="74"/>
      <c r="D28" s="74"/>
      <c r="E28" s="75">
        <v>0</v>
      </c>
      <c r="F28" s="76" t="s">
        <v>33</v>
      </c>
      <c r="G28" s="76" t="s">
        <v>33</v>
      </c>
      <c r="H28" s="43"/>
      <c r="I28" s="43" t="e">
        <f t="shared" ca="1" si="12"/>
        <v>#VALUE!</v>
      </c>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row>
    <row r="29" spans="1:72" s="44" customFormat="1" ht="30" customHeight="1" thickBot="1">
      <c r="A29" s="24"/>
      <c r="B29" s="73" t="s">
        <v>25</v>
      </c>
      <c r="C29" s="74"/>
      <c r="D29" s="74"/>
      <c r="E29" s="75">
        <v>0</v>
      </c>
      <c r="F29" s="76" t="s">
        <v>33</v>
      </c>
      <c r="G29" s="76" t="s">
        <v>33</v>
      </c>
      <c r="H29" s="43"/>
      <c r="I29" s="43" t="e">
        <f t="shared" ca="1" si="12"/>
        <v>#VALUE!</v>
      </c>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row>
    <row r="30" spans="1:72" s="44" customFormat="1" ht="30" customHeight="1" thickBot="1">
      <c r="A30" s="24"/>
      <c r="B30" s="73" t="s">
        <v>26</v>
      </c>
      <c r="C30" s="74"/>
      <c r="D30" s="74"/>
      <c r="E30" s="75">
        <v>0</v>
      </c>
      <c r="F30" s="76" t="s">
        <v>33</v>
      </c>
      <c r="G30" s="76" t="s">
        <v>33</v>
      </c>
      <c r="H30" s="43"/>
      <c r="I30" s="43" t="e">
        <f t="shared" ca="1" si="12"/>
        <v>#VALUE!</v>
      </c>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row>
    <row r="31" spans="1:72" s="44" customFormat="1" ht="30" customHeight="1" thickBot="1">
      <c r="A31" s="24"/>
      <c r="B31" s="73" t="s">
        <v>27</v>
      </c>
      <c r="C31" s="74"/>
      <c r="D31" s="74"/>
      <c r="E31" s="75">
        <v>0</v>
      </c>
      <c r="F31" s="76" t="s">
        <v>33</v>
      </c>
      <c r="G31" s="76" t="s">
        <v>33</v>
      </c>
      <c r="H31" s="43"/>
      <c r="I31" s="43" t="e">
        <f t="shared" ca="1" si="12"/>
        <v>#VALUE!</v>
      </c>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row>
    <row r="32" spans="1:72" s="44" customFormat="1" ht="30" customHeight="1" thickBot="1">
      <c r="A32" s="24" t="s">
        <v>34</v>
      </c>
      <c r="B32" s="77"/>
      <c r="C32" s="78"/>
      <c r="D32" s="78"/>
      <c r="E32" s="79"/>
      <c r="F32" s="80"/>
      <c r="G32" s="80"/>
      <c r="H32" s="43"/>
      <c r="I32" s="43" t="str">
        <f t="shared" ca="1" si="12"/>
        <v/>
      </c>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row>
    <row r="33" spans="1:72" s="44" customFormat="1" ht="30" customHeight="1" thickBot="1">
      <c r="A33" s="15" t="s">
        <v>35</v>
      </c>
      <c r="B33" s="81" t="s">
        <v>36</v>
      </c>
      <c r="C33" s="82"/>
      <c r="D33" s="82"/>
      <c r="E33" s="83"/>
      <c r="F33" s="84"/>
      <c r="G33" s="85"/>
      <c r="H33" s="86"/>
      <c r="I33" s="86" t="str">
        <f t="shared" ca="1" si="12"/>
        <v/>
      </c>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row>
    <row r="34" spans="1:72" ht="30" customHeight="1">
      <c r="H34" s="88"/>
    </row>
    <row r="35" spans="1:72" ht="30" customHeight="1">
      <c r="C35" s="89"/>
      <c r="D35" s="89"/>
      <c r="G35" s="90"/>
    </row>
    <row r="36" spans="1:72" ht="30" customHeight="1">
      <c r="C36" s="2"/>
      <c r="D36" s="2"/>
    </row>
  </sheetData>
  <mergeCells count="13">
    <mergeCell ref="BN4:BT4"/>
    <mergeCell ref="C3:E3"/>
    <mergeCell ref="C4:E4"/>
    <mergeCell ref="AL4:AR4"/>
    <mergeCell ref="AS4:AY4"/>
    <mergeCell ref="AZ4:BF4"/>
    <mergeCell ref="V1:AI3"/>
    <mergeCell ref="BG4:BM4"/>
    <mergeCell ref="F3:G3"/>
    <mergeCell ref="J4:P4"/>
    <mergeCell ref="Q4:W4"/>
    <mergeCell ref="X4:AD4"/>
    <mergeCell ref="AE4:AK4"/>
  </mergeCells>
  <conditionalFormatting sqref="E7:E33">
    <cfRule type="dataBar" priority="20">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J5:BS33">
    <cfRule type="expression" dxfId="5" priority="39">
      <formula>AND(TODAY()&gt;=J$5,TODAY()&lt;K$5)</formula>
    </cfRule>
  </conditionalFormatting>
  <conditionalFormatting sqref="J7:BS33">
    <cfRule type="expression" dxfId="4" priority="33">
      <formula>AND(task_start&lt;=J$5,ROUNDDOWN((task_end-task_start+1)*task_progress,0)+task_start-1&gt;=J$5)</formula>
    </cfRule>
    <cfRule type="expression" dxfId="3" priority="34" stopIfTrue="1">
      <formula>AND(task_end&gt;=J$5,task_start&lt;K$5)</formula>
    </cfRule>
  </conditionalFormatting>
  <conditionalFormatting sqref="BT5:BT33">
    <cfRule type="expression" dxfId="2" priority="41">
      <formula>AND(TODAY()&gt;=BT$5,TODAY()&lt;#REF!)</formula>
    </cfRule>
  </conditionalFormatting>
  <conditionalFormatting sqref="BT7:BT33">
    <cfRule type="expression" dxfId="1" priority="44">
      <formula>AND(task_start&lt;=BT$5,ROUNDDOWN((task_end-task_start+1)*task_progress,0)+task_start-1&gt;=BT$5)</formula>
    </cfRule>
    <cfRule type="expression" dxfId="0" priority="45" stopIfTrue="1">
      <formula>AND(task_end&gt;=BT$5,task_start&lt;#REF!)</formula>
    </cfRule>
  </conditionalFormatting>
  <dataValidations count="1">
    <dataValidation type="whole" operator="greaterThanOrEqual" allowBlank="1" showInputMessage="1" promptTitle="Display Week" prompt="Changing this number will scroll the Gantt Chart view." sqref="F4" xr:uid="{00000000-0002-0000-0000-000000000000}">
      <formula1>1</formula1>
    </dataValidation>
  </dataValidations>
  <printOptions horizontalCentered="1"/>
  <pageMargins left="0.35" right="0.35" top="0.35" bottom="0.5" header="0.3" footer="0.3"/>
  <pageSetup scale="57" fitToHeight="0" orientation="landscape" r:id="rId1"/>
  <headerFooter differentFirst="1" scaleWithDoc="0">
    <oddFooter>Page &amp;P of &amp;N</oddFooter>
  </headerFooter>
  <ignoredErrors>
    <ignoredError sqref="G18 G22:G23 F23" formula="1"/>
  </ignoredErrors>
  <drawing r:id="rId2"/>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E7:E33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topLeftCell="A13" zoomScaleNormal="100" workbookViewId="0"/>
  </sheetViews>
  <sheetFormatPr defaultColWidth="9.140625" defaultRowHeight="12.75"/>
  <cols>
    <col min="1" max="1" width="87.140625" style="3" customWidth="1"/>
    <col min="2" max="16384" width="9.140625" style="1"/>
  </cols>
  <sheetData>
    <row r="1" spans="1:2" ht="46.5" customHeight="1"/>
    <row r="2" spans="1:2" s="5" customFormat="1" ht="15.75">
      <c r="A2" s="4" t="s">
        <v>37</v>
      </c>
      <c r="B2" s="4"/>
    </row>
    <row r="3" spans="1:2" s="9" customFormat="1" ht="27" customHeight="1">
      <c r="A3" s="14" t="s">
        <v>38</v>
      </c>
      <c r="B3" s="10"/>
    </row>
    <row r="4" spans="1:2" s="6" customFormat="1" ht="26.25">
      <c r="A4" s="7" t="s">
        <v>39</v>
      </c>
    </row>
    <row r="5" spans="1:2" ht="74.099999999999994" customHeight="1">
      <c r="A5" s="8" t="s">
        <v>40</v>
      </c>
    </row>
    <row r="6" spans="1:2" ht="26.25" customHeight="1">
      <c r="A6" s="7" t="s">
        <v>41</v>
      </c>
    </row>
    <row r="7" spans="1:2" s="3" customFormat="1" ht="204.95" customHeight="1">
      <c r="A7" s="12" t="s">
        <v>42</v>
      </c>
    </row>
    <row r="8" spans="1:2" s="6" customFormat="1" ht="26.25">
      <c r="A8" s="7" t="s">
        <v>43</v>
      </c>
    </row>
    <row r="9" spans="1:2" ht="60">
      <c r="A9" s="8" t="s">
        <v>44</v>
      </c>
    </row>
    <row r="10" spans="1:2" s="3" customFormat="1" ht="27.95" customHeight="1">
      <c r="A10" s="11" t="s">
        <v>45</v>
      </c>
    </row>
    <row r="11" spans="1:2" s="6" customFormat="1" ht="26.25">
      <c r="A11" s="7" t="s">
        <v>46</v>
      </c>
    </row>
    <row r="12" spans="1:2" ht="30">
      <c r="A12" s="8" t="s">
        <v>47</v>
      </c>
    </row>
    <row r="13" spans="1:2" s="3" customFormat="1" ht="27.95" customHeight="1">
      <c r="A13" s="11" t="s">
        <v>48</v>
      </c>
    </row>
    <row r="14" spans="1:2" s="6" customFormat="1" ht="26.25">
      <c r="A14" s="7" t="s">
        <v>49</v>
      </c>
    </row>
    <row r="15" spans="1:2" ht="75" customHeight="1">
      <c r="A15" s="8" t="s">
        <v>50</v>
      </c>
    </row>
    <row r="16" spans="1:2" ht="75">
      <c r="A16" s="8" t="s">
        <v>51</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D16D7B532C9454AB8311062609465BD" ma:contentTypeVersion="3" ma:contentTypeDescription="Crear nuevo documento." ma:contentTypeScope="" ma:versionID="1e86806dd00c1d4b0d47a5d98637cc18">
  <xsd:schema xmlns:xsd="http://www.w3.org/2001/XMLSchema" xmlns:xs="http://www.w3.org/2001/XMLSchema" xmlns:p="http://schemas.microsoft.com/office/2006/metadata/properties" xmlns:ns2="a57e0f5b-3d09-45dc-b2e9-22fb1750e82f" targetNamespace="http://schemas.microsoft.com/office/2006/metadata/properties" ma:root="true" ma:fieldsID="5623c421c8eaef5aaf4c461976513485" ns2:_="">
    <xsd:import namespace="a57e0f5b-3d09-45dc-b2e9-22fb1750e8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e0f5b-3d09-45dc-b2e9-22fb1750e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942F6D-3F8C-45CC-9E70-1F13526B9249}"/>
</file>

<file path=customXml/itemProps2.xml><?xml version="1.0" encoding="utf-8"?>
<ds:datastoreItem xmlns:ds="http://schemas.openxmlformats.org/officeDocument/2006/customXml" ds:itemID="{300CEBCB-5D1B-4959-9C71-5CD7100B8FE1}"/>
</file>

<file path=customXml/itemProps3.xml><?xml version="1.0" encoding="utf-8"?>
<ds:datastoreItem xmlns:ds="http://schemas.openxmlformats.org/officeDocument/2006/customXml" ds:itemID="{F4A3A688-EE94-46C8-A02D-92AE7C6435F9}"/>
</file>

<file path=docProps/app.xml><?xml version="1.0" encoding="utf-8"?>
<Properties xmlns="http://schemas.openxmlformats.org/officeDocument/2006/extended-properties" xmlns:vt="http://schemas.openxmlformats.org/officeDocument/2006/docPropsVTypes">
  <Template>TM16400962</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Alejandra Araya Marroni</cp:lastModifiedBy>
  <cp:revision/>
  <dcterms:created xsi:type="dcterms:W3CDTF">2022-03-11T22:40:12Z</dcterms:created>
  <dcterms:modified xsi:type="dcterms:W3CDTF">2023-09-01T13:46:11Z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0x010100ED16D7B532C9454AB8311062609465BD</vt:lpwstr>
  </property>
</Properties>
</file>