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jrojas\OneDrive - PROMOTORA\UET2022\Clústeres\Convocatoria Propyme-Clústeres\Página web\"/>
    </mc:Choice>
  </mc:AlternateContent>
  <xr:revisionPtr revIDLastSave="4" documentId="14_{57984D78-C398-4E24-993E-925A692CB8E0}" xr6:coauthVersionLast="36" xr6:coauthVersionMax="36" xr10:uidLastSave="{5272EE1F-B472-4D31-864A-1BB1AC42A0CE}"/>
  <bookViews>
    <workbookView xWindow="0" yWindow="0" windowWidth="21600" windowHeight="10110" activeTab="1" xr2:uid="{00000000-000D-0000-FFFF-FFFF00000000}"/>
  </bookViews>
  <sheets>
    <sheet name="Cálculo de recursos" sheetId="5" r:id="rId1"/>
    <sheet name="Presupuesto" sheetId="1" r:id="rId2"/>
    <sheet name="Tablero" sheetId="3" r:id="rId3"/>
    <sheet name="Tabla dinámica" sheetId="4" r:id="rId4"/>
    <sheet name="Listas desplegables" sheetId="2" state="hidden" r:id="rId5"/>
  </sheets>
  <definedNames>
    <definedName name="BienesDuraderos">Tabla7[Bienes Duraderos]</definedName>
    <definedName name="Fuente">Tabla9[Fuente]</definedName>
    <definedName name="Materialesysuministros">Tabla6[Materiales y suministros]</definedName>
    <definedName name="Partidas">Tabla3[Partidas]</definedName>
    <definedName name="Remuneraciones">Tabla4[Remuneraciones]</definedName>
    <definedName name="Servicios">Tabla5[Servicios]</definedName>
    <definedName name="Unidades">Tabla10[Unidades]</definedName>
  </definedNames>
  <calcPr calcId="191028"/>
  <pivotCaches>
    <pivotCache cacheId="4" r:id="rId6"/>
  </pivotCaches>
</workbook>
</file>

<file path=xl/calcChain.xml><?xml version="1.0" encoding="utf-8"?>
<calcChain xmlns="http://schemas.openxmlformats.org/spreadsheetml/2006/main">
  <c r="J5" i="3" l="1"/>
  <c r="L4" i="3"/>
  <c r="L7" i="3" s="1"/>
  <c r="K4" i="3"/>
  <c r="K5" i="3" s="1"/>
  <c r="K8" i="3" l="1"/>
  <c r="K7" i="3"/>
  <c r="L5" i="3"/>
  <c r="L8" i="3"/>
  <c r="K28" i="1"/>
  <c r="J26" i="1" l="1"/>
  <c r="L26" i="1" s="1"/>
  <c r="J27" i="1" l="1"/>
  <c r="L27" i="1" s="1"/>
  <c r="W7" i="3"/>
  <c r="X7" i="3" s="1"/>
  <c r="J22" i="1"/>
  <c r="L6" i="3" s="1"/>
  <c r="J23" i="1"/>
  <c r="J24" i="1"/>
  <c r="J25" i="1"/>
  <c r="J21" i="1"/>
  <c r="K6" i="3" s="1"/>
  <c r="J20" i="1"/>
  <c r="J19" i="1"/>
  <c r="J18" i="1"/>
  <c r="J17" i="1"/>
  <c r="J16" i="1"/>
  <c r="J15" i="1"/>
  <c r="J12" i="1"/>
  <c r="J13" i="1"/>
  <c r="J14" i="1"/>
  <c r="J11" i="1"/>
  <c r="J6" i="3"/>
  <c r="K9" i="3" l="1"/>
  <c r="D7" i="3"/>
  <c r="D5" i="3"/>
  <c r="D6" i="3"/>
  <c r="J28" i="1"/>
  <c r="P5" i="3" s="1"/>
  <c r="J8" i="3"/>
  <c r="J7" i="3"/>
  <c r="L9" i="3" s="1"/>
  <c r="D10" i="3" l="1"/>
  <c r="W8" i="3" s="1"/>
  <c r="X8" i="3" s="1"/>
  <c r="W6" i="3"/>
  <c r="X6" i="3"/>
  <c r="D8" i="3"/>
  <c r="E6" i="3" s="1"/>
  <c r="J9" i="3"/>
  <c r="E10" i="3" l="1"/>
  <c r="X5" i="3" s="1"/>
  <c r="E7" i="3"/>
  <c r="E5" i="3"/>
  <c r="Q5" i="3"/>
  <c r="L25" i="1"/>
  <c r="L24" i="1"/>
  <c r="L23" i="1"/>
  <c r="L22" i="1"/>
  <c r="L20" i="1"/>
  <c r="L19" i="1"/>
  <c r="L18" i="1"/>
  <c r="L17" i="1"/>
  <c r="L15" i="1"/>
  <c r="L14" i="1"/>
  <c r="L13" i="1"/>
  <c r="L12" i="1"/>
  <c r="E8" i="3" l="1"/>
  <c r="L16" i="1"/>
  <c r="L11" i="1"/>
  <c r="L21" i="1"/>
  <c r="L28" i="1" l="1"/>
  <c r="R5" i="3" s="1"/>
</calcChain>
</file>

<file path=xl/sharedStrings.xml><?xml version="1.0" encoding="utf-8"?>
<sst xmlns="http://schemas.openxmlformats.org/spreadsheetml/2006/main" count="118" uniqueCount="97">
  <si>
    <t>Promotora Costarricense de Innovación e Investigación</t>
  </si>
  <si>
    <t>Convocatoria de Propyme Clústers 2022</t>
  </si>
  <si>
    <t>(Nombre de la Pyme)</t>
  </si>
  <si>
    <t>Presupuesto propuesto para el proyecto:</t>
  </si>
  <si>
    <t>Objetivo</t>
  </si>
  <si>
    <t>Actividad</t>
  </si>
  <si>
    <t>Partida</t>
  </si>
  <si>
    <t>Rubro</t>
  </si>
  <si>
    <t>Descripción</t>
  </si>
  <si>
    <t>Cantidad</t>
  </si>
  <si>
    <t>Unidad</t>
  </si>
  <si>
    <t>¢/unidad</t>
  </si>
  <si>
    <t>Fuente</t>
  </si>
  <si>
    <t>Presupuesto</t>
  </si>
  <si>
    <t>Ejecutado</t>
  </si>
  <si>
    <t>Disponible</t>
  </si>
  <si>
    <t>Actividad1</t>
  </si>
  <si>
    <t>Remuneraciones</t>
  </si>
  <si>
    <t>Salarios</t>
  </si>
  <si>
    <t>Mes</t>
  </si>
  <si>
    <t>Contrapartida en efectivo</t>
  </si>
  <si>
    <t>Actividad2</t>
  </si>
  <si>
    <t>BienesDuraderos</t>
  </si>
  <si>
    <t>Equipo y maquinaria</t>
  </si>
  <si>
    <t>Propyme</t>
  </si>
  <si>
    <t>Actividad3</t>
  </si>
  <si>
    <t>MaterialesySuministros</t>
  </si>
  <si>
    <t>Consumibles de laboratorio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</si>
  <si>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</si>
  <si>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</si>
  <si>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</si>
  <si>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</si>
  <si>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</si>
  <si>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</si>
  <si>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</si>
  <si>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>Actividad11</t>
  </si>
  <si>
    <t>Actividad12</t>
  </si>
  <si>
    <t>Actividad13</t>
  </si>
  <si>
    <t>Actividad14</t>
  </si>
  <si>
    <t>Actividad15</t>
  </si>
  <si>
    <t>Actividad16</t>
  </si>
  <si>
    <t>Inserte sobre esta fila</t>
  </si>
  <si>
    <t>TOTAL</t>
  </si>
  <si>
    <t>Distribución por fuente de financiamiento</t>
  </si>
  <si>
    <t>Distribución por partidas y fuente de financiamiento</t>
  </si>
  <si>
    <t>Aprobado-Ejecutado-Disponible</t>
  </si>
  <si>
    <t>Restricciones de la convocatoria</t>
  </si>
  <si>
    <t>Monto</t>
  </si>
  <si>
    <t>%</t>
  </si>
  <si>
    <t>Aprobado</t>
  </si>
  <si>
    <t>Aporte de contrapartida</t>
  </si>
  <si>
    <t>Contrapartida en especie</t>
  </si>
  <si>
    <t>Servicios</t>
  </si>
  <si>
    <t xml:space="preserve">Máximo financiamiento </t>
  </si>
  <si>
    <t>Formulación gestor</t>
  </si>
  <si>
    <t>Total</t>
  </si>
  <si>
    <t>Total contrapartida</t>
  </si>
  <si>
    <t>Partidas</t>
  </si>
  <si>
    <t>Materiales y suministros</t>
  </si>
  <si>
    <t>Bienes Duraderos</t>
  </si>
  <si>
    <t>Unidades</t>
  </si>
  <si>
    <t xml:space="preserve">Publicidad </t>
  </si>
  <si>
    <t>Materia prima</t>
  </si>
  <si>
    <t>Hrs</t>
  </si>
  <si>
    <t>Aduaneros</t>
  </si>
  <si>
    <t>Patentes</t>
  </si>
  <si>
    <t>Jurídicos</t>
  </si>
  <si>
    <t>Otro</t>
  </si>
  <si>
    <t>Marcas registradas</t>
  </si>
  <si>
    <t>Kg</t>
  </si>
  <si>
    <t>Ingeniería</t>
  </si>
  <si>
    <t>Licencias tecnológicas</t>
  </si>
  <si>
    <t>Desarrollo de sistemas informáticos</t>
  </si>
  <si>
    <t>Franquicias</t>
  </si>
  <si>
    <t>Día</t>
  </si>
  <si>
    <t>Viáticos dentro y fuera del país</t>
  </si>
  <si>
    <t>Derechos de autor</t>
  </si>
  <si>
    <t>Litro</t>
  </si>
  <si>
    <t>Transporte dentro y fuera del país</t>
  </si>
  <si>
    <t>Sistema informático</t>
  </si>
  <si>
    <t>Gestor de innovación</t>
  </si>
  <si>
    <t>Seguros</t>
  </si>
  <si>
    <t>Capacitación</t>
  </si>
  <si>
    <t>Inscripción a evento</t>
  </si>
  <si>
    <t>Asesoría especializada</t>
  </si>
  <si>
    <t xml:space="preserve">Servicios de laboratorio, normalización, certificación y acreditación </t>
  </si>
  <si>
    <t>Administración y gestión del proyecto</t>
  </si>
  <si>
    <t>Unidad de implementación externa</t>
  </si>
  <si>
    <t>Arrendamiento de licencias tecnológicas</t>
  </si>
  <si>
    <t>Servicios profesionales de los socios accionistas</t>
  </si>
  <si>
    <t>Restricciones</t>
  </si>
  <si>
    <t>Criterio</t>
  </si>
  <si>
    <t>&gt;20% monto total</t>
  </si>
  <si>
    <t>Formulación-Gestor</t>
  </si>
  <si>
    <t>¢700.000</t>
  </si>
  <si>
    <t>&lt;50% del total de la contrapartida</t>
  </si>
  <si>
    <t>contrapartida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</si>
</sst>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₡&quot;#,##0.00;\-&quot;₡&quot;#,##0.00"/>
    <numFmt numFmtId="43" formatCode="_-* #,##0.00_-;\-* #,##0.00_-;_-* &quot;-&quot;??_-;_-@_-"/>
    <numFmt numFmtId="164" formatCode="&quot;₡&quot;#,##0.00"/>
  </numFmts>
  <fonts count="25">
    <font>
      <sz val="10"/>
      <color rgb="FF000000"/>
      <name val="Arial"/>
      <scheme val="minor"/>
    </font>
    <font>
      <sz val="12"/>
      <color theme="1"/>
      <name val="Calibri"/>
      <family val="2"/>
    </font>
    <font>
      <sz val="14"/>
      <color rgb="FFFFFFFF"/>
      <name val="&quot;Google Sans&quot;"/>
    </font>
    <font>
      <b/>
      <sz val="14"/>
      <color rgb="FFFFFFFF"/>
      <name val="&quot;Google Sans&quot;"/>
    </font>
    <font>
      <sz val="10"/>
      <color rgb="FF000000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sz val="10"/>
      <color theme="1"/>
      <name val="Arial"/>
      <family val="2"/>
    </font>
    <font>
      <sz val="28"/>
      <color theme="4" tint="-0.249977111117893"/>
      <name val="DejaVu Serif"/>
      <family val="1"/>
    </font>
    <font>
      <sz val="10"/>
      <color theme="1"/>
      <name val="Calibri"/>
      <family val="2"/>
    </font>
    <font>
      <sz val="10"/>
      <color theme="1"/>
      <name val="&quot;Google Sans&quot;"/>
    </font>
    <font>
      <sz val="10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sz val="20"/>
      <color rgb="FF000000"/>
      <name val="Arial"/>
      <family val="2"/>
      <scheme val="minor"/>
    </font>
    <font>
      <b/>
      <sz val="11"/>
      <color rgb="FFFFFFFF"/>
      <name val="&quot;Google Sans&quot;"/>
    </font>
    <font>
      <b/>
      <sz val="11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8"/>
      <color theme="1"/>
      <name val="Calibri"/>
      <family val="2"/>
    </font>
    <font>
      <sz val="8"/>
      <color theme="1"/>
      <name val="Arial"/>
      <family val="2"/>
    </font>
    <font>
      <b/>
      <sz val="12"/>
      <color rgb="FFFFFFFF"/>
      <name val="Calibri"/>
      <family val="2"/>
    </font>
    <font>
      <sz val="10"/>
      <color rgb="FFFFFFFF"/>
      <name val="&quot;Google Sans&quot;"/>
    </font>
    <font>
      <sz val="9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rgb="FFEEECE1"/>
        <bgColor rgb="FFEEECE1"/>
      </patternFill>
    </fill>
    <fill>
      <patternFill patternType="solid">
        <fgColor rgb="FF1F497D"/>
        <bgColor rgb="FF1F497D"/>
      </patternFill>
    </fill>
    <fill>
      <patternFill patternType="solid">
        <fgColor rgb="FF8DB3E2"/>
        <bgColor rgb="FF8DB3E2"/>
      </patternFill>
    </fill>
    <fill>
      <patternFill patternType="solid">
        <fgColor rgb="FF548DD4"/>
        <bgColor rgb="FF548DD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43" fontId="11" fillId="0" borderId="0" applyFont="0" applyFill="0" applyBorder="0" applyAlignment="0" applyProtection="0"/>
  </cellStyleXfs>
  <cellXfs count="76">
    <xf numFmtId="0" fontId="0" fillId="0" borderId="0" xfId="0"/>
    <xf numFmtId="0" fontId="8" fillId="2" borderId="0" xfId="0" applyFont="1" applyFill="1" applyAlignment="1">
      <alignment vertical="center"/>
    </xf>
    <xf numFmtId="0" fontId="4" fillId="0" borderId="0" xfId="0" applyFont="1"/>
    <xf numFmtId="164" fontId="10" fillId="4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5" borderId="0" xfId="0" applyFont="1" applyFill="1" applyAlignment="1">
      <alignment horizontal="center"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5" xfId="0" applyBorder="1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/>
    <xf numFmtId="0" fontId="15" fillId="0" borderId="0" xfId="0" applyFont="1" applyAlignment="1">
      <alignment horizontal="center"/>
    </xf>
    <xf numFmtId="7" fontId="0" fillId="0" borderId="0" xfId="4" applyNumberFormat="1" applyFont="1" applyBorder="1" applyAlignment="1"/>
    <xf numFmtId="7" fontId="19" fillId="0" borderId="0" xfId="4" applyNumberFormat="1" applyFont="1" applyBorder="1" applyAlignment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10" fillId="4" borderId="0" xfId="0" applyNumberFormat="1" applyFont="1" applyFill="1" applyAlignment="1">
      <alignment horizontal="left"/>
    </xf>
    <xf numFmtId="164" fontId="10" fillId="4" borderId="0" xfId="0" applyNumberFormat="1" applyFont="1" applyFill="1" applyAlignment="1">
      <alignment horizontal="center"/>
    </xf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17" fillId="8" borderId="0" xfId="0" applyFont="1" applyFill="1" applyAlignment="1">
      <alignment vertical="center" wrapText="1"/>
    </xf>
    <xf numFmtId="0" fontId="17" fillId="9" borderId="0" xfId="0" applyFont="1" applyFill="1" applyAlignment="1">
      <alignment vertical="center" wrapText="1"/>
    </xf>
    <xf numFmtId="0" fontId="4" fillId="0" borderId="9" xfId="0" applyFont="1" applyBorder="1"/>
    <xf numFmtId="9" fontId="0" fillId="0" borderId="9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3" applyBorder="1" applyAlignment="1">
      <alignment vertical="center"/>
    </xf>
    <xf numFmtId="0" fontId="6" fillId="0" borderId="0" xfId="3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22" fillId="5" borderId="22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3" fillId="7" borderId="2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8" fillId="0" borderId="0" xfId="0" applyFont="1" applyAlignment="1">
      <alignment wrapText="1"/>
    </xf>
    <xf numFmtId="10" fontId="10" fillId="4" borderId="0" xfId="1" applyNumberFormat="1" applyFont="1" applyFill="1" applyBorder="1" applyAlignment="1">
      <alignment horizontal="center"/>
    </xf>
    <xf numFmtId="10" fontId="0" fillId="0" borderId="0" xfId="0" applyNumberFormat="1"/>
    <xf numFmtId="164" fontId="10" fillId="4" borderId="25" xfId="0" applyNumberFormat="1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top"/>
    </xf>
    <xf numFmtId="164" fontId="23" fillId="5" borderId="25" xfId="0" applyNumberFormat="1" applyFont="1" applyFill="1" applyBorder="1" applyAlignment="1">
      <alignment horizontal="center" vertical="top" wrapText="1"/>
    </xf>
    <xf numFmtId="164" fontId="10" fillId="4" borderId="25" xfId="0" applyNumberFormat="1" applyFont="1" applyFill="1" applyBorder="1" applyAlignment="1">
      <alignment horizontal="left"/>
    </xf>
    <xf numFmtId="0" fontId="7" fillId="6" borderId="21" xfId="0" applyFont="1" applyFill="1" applyBorder="1" applyAlignment="1">
      <alignment horizontal="center" vertical="center" wrapText="1"/>
    </xf>
    <xf numFmtId="164" fontId="7" fillId="6" borderId="21" xfId="0" applyNumberFormat="1" applyFont="1" applyFill="1" applyBorder="1" applyAlignment="1">
      <alignment horizontal="center" vertical="center" wrapText="1"/>
    </xf>
    <xf numFmtId="164" fontId="21" fillId="6" borderId="21" xfId="0" applyNumberFormat="1" applyFont="1" applyFill="1" applyBorder="1" applyAlignment="1">
      <alignment horizontal="left" vertical="center" wrapText="1"/>
    </xf>
    <xf numFmtId="164" fontId="7" fillId="2" borderId="21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vertical="center" wrapText="1"/>
    </xf>
    <xf numFmtId="0" fontId="14" fillId="7" borderId="24" xfId="0" applyFont="1" applyFill="1" applyBorder="1" applyAlignment="1">
      <alignment horizontal="center" vertical="center" wrapText="1"/>
    </xf>
    <xf numFmtId="164" fontId="14" fillId="7" borderId="24" xfId="0" applyNumberFormat="1" applyFont="1" applyFill="1" applyBorder="1" applyAlignment="1">
      <alignment horizontal="center" vertical="center" wrapText="1"/>
    </xf>
    <xf numFmtId="164" fontId="14" fillId="7" borderId="2" xfId="0" applyNumberFormat="1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2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3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</cellXfs>
  <cellStyles count="5">
    <cellStyle name="Encabezado 1" xfId="3" builtinId="16"/>
    <cellStyle name="Millares" xfId="4" builtinId="3"/>
    <cellStyle name="Normal" xfId="0" builtinId="0"/>
    <cellStyle name="Porcentaje" xfId="1" builtinId="5"/>
    <cellStyle name="Título" xfId="2" builtinId="15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64" formatCode="&quot;₡&quot;#,##0.00"/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DBE5F1"/>
          <bgColor rgb="FFDBE5F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FFFFFF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&quot;₡&quot;#,##0.00"/>
      <fill>
        <patternFill patternType="solid">
          <fgColor rgb="FF8DB3E2"/>
          <bgColor rgb="FF8DB3E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₡&quot;#,##0.00"/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rgb="FF8DB3E2"/>
          <bgColor rgb="FF8DB3E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/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DBE5F1"/>
          <bgColor rgb="FFDBE5F1"/>
        </patternFill>
      </fill>
      <alignment vertical="center" textRotation="0" wrapText="1" indent="0" justifyLastLine="0" shrinkToFit="0" readingOrder="0"/>
      <border diagonalUp="0" diagonalDown="0" outline="0">
        <left style="thin">
          <color rgb="FF666666"/>
        </left>
        <right/>
        <top style="thin">
          <color rgb="FF666666"/>
        </top>
        <bottom/>
      </border>
    </dxf>
    <dxf>
      <border outline="0">
        <top style="thin">
          <color theme="4"/>
        </top>
        <bottom style="thin">
          <color rgb="FF666666"/>
        </bottom>
      </border>
    </dxf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1F497D"/>
          <bgColor rgb="FF1F497D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38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Distribución por fuente de financiamiento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89A-48EE-B31B-6DF311179F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89A-48EE-B31B-6DF311179F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0FB-4F80-80FA-577EB6151CD7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Tablero!$C$5:$C$7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Tablero!$D$5:$D$7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8-40B3-B65F-34954946D77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Distribución por partidas y fuente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Tablero!$I$5</c:f>
              <c:strCache>
                <c:ptCount val="1"/>
                <c:pt idx="0">
                  <c:v>Remuneraciones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Tablero!$J$5:$L$5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DB-4732-B2AC-2C7759C60077}"/>
            </c:ext>
          </c:extLst>
        </c:ser>
        <c:ser>
          <c:idx val="1"/>
          <c:order val="1"/>
          <c:tx>
            <c:strRef>
              <c:f>Tablero!$I$6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Tablero!$J$6:$L$6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DB-4732-B2AC-2C7759C60077}"/>
            </c:ext>
          </c:extLst>
        </c:ser>
        <c:ser>
          <c:idx val="2"/>
          <c:order val="2"/>
          <c:tx>
            <c:strRef>
              <c:f>Tablero!$I$7</c:f>
              <c:strCache>
                <c:ptCount val="1"/>
                <c:pt idx="0">
                  <c:v>MaterialesySuministros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Tablero!$J$7:$L$7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DB-4732-B2AC-2C7759C60077}"/>
            </c:ext>
          </c:extLst>
        </c:ser>
        <c:ser>
          <c:idx val="3"/>
          <c:order val="3"/>
          <c:tx>
            <c:strRef>
              <c:f>Tablero!$I$8</c:f>
              <c:strCache>
                <c:ptCount val="1"/>
                <c:pt idx="0">
                  <c:v>BienesDuraderos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Tablero!$J$8:$L$8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DB-4732-B2AC-2C7759C60077}"/>
            </c:ext>
          </c:extLst>
        </c:ser>
        <c:ser>
          <c:idx val="4"/>
          <c:order val="4"/>
          <c:tx>
            <c:strRef>
              <c:f>Tablero!$I$9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invertIfNegative val="0"/>
          <c:cat>
            <c:strRef>
              <c:f>Tablero!$J$4:$L$4</c:f>
              <c:strCache>
                <c:ptCount val="3"/>
                <c:pt idx="0">
                  <c:v>Propyme</c:v>
                </c:pt>
                <c:pt idx="1">
                  <c:v>Contrapartida en especie</c:v>
                </c:pt>
                <c:pt idx="2">
                  <c:v>Contrapartida en efectivo</c:v>
                </c:pt>
              </c:strCache>
            </c:strRef>
          </c:cat>
          <c:val>
            <c:numRef>
              <c:f>Tablero!$J$9:$L$9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2FDB-4732-B2AC-2C7759C60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6909472"/>
        <c:axId val="1058487584"/>
        <c:extLst/>
      </c:barChart>
      <c:catAx>
        <c:axId val="96690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58487584"/>
        <c:crosses val="autoZero"/>
        <c:auto val="1"/>
        <c:lblAlgn val="ctr"/>
        <c:lblOffset val="100"/>
        <c:noMultiLvlLbl val="0"/>
      </c:catAx>
      <c:valAx>
        <c:axId val="10584875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&quot;₡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6690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73526506526669"/>
          <c:y val="0.18560554441567542"/>
          <c:w val="0.20284531543486067"/>
          <c:h val="0.66056677114360063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s-MX" sz="1400" b="1"/>
              <a:t>Estado de presupuesto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Tablero!$P$4:$R$4</c:f>
              <c:strCache>
                <c:ptCount val="3"/>
                <c:pt idx="0">
                  <c:v>Aprobado</c:v>
                </c:pt>
                <c:pt idx="1">
                  <c:v>Ejecutado</c:v>
                </c:pt>
                <c:pt idx="2">
                  <c:v>Disponible</c:v>
                </c:pt>
              </c:strCache>
            </c:strRef>
          </c:cat>
          <c:val>
            <c:numRef>
              <c:f>Tablero!$P$5:$R$5</c:f>
              <c:numCache>
                <c:formatCode>"₡"#,##0.00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F-4469-AE16-3CB0AEACA8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57059616"/>
        <c:axId val="591775136"/>
      </c:barChart>
      <c:catAx>
        <c:axId val="105705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MX"/>
          </a:p>
        </c:txPr>
        <c:crossAx val="591775136"/>
        <c:crosses val="autoZero"/>
        <c:auto val="1"/>
        <c:lblAlgn val="ctr"/>
        <c:lblOffset val="100"/>
        <c:noMultiLvlLbl val="0"/>
      </c:catAx>
      <c:valAx>
        <c:axId val="591775136"/>
        <c:scaling>
          <c:orientation val="minMax"/>
        </c:scaling>
        <c:delete val="1"/>
        <c:axPos val="l"/>
        <c:numFmt formatCode="&quot;₡&quot;#,##0.00" sourceLinked="1"/>
        <c:majorTickMark val="none"/>
        <c:minorTickMark val="none"/>
        <c:tickLblPos val="nextTo"/>
        <c:crossAx val="1057059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1231900</xdr:colOff>
      <xdr:row>2</xdr:row>
      <xdr:rowOff>67733</xdr:rowOff>
    </xdr:from>
    <xdr:to>
      <xdr:col>7</xdr:col>
      <xdr:colOff>68791</xdr:colOff>
      <xdr:row>5</xdr:row>
      <xdr:rowOff>58208</xdr:rowOff>
    </xdr:to>
    <xdr:pic>
      <xdr:nvPicPr>
        <xdr:cNvPr id="2" name="Imagen 1" descr="M:\LOGOS\Propyme logo.jpg">
          <a:extLst>
            <a:ext uri="{FF2B5EF4-FFF2-40B4-BE49-F238E27FC236}">
              <a16:creationId xmlns:a16="http://schemas.microsoft.com/office/drawing/2014/main" id="{6D786FB5-B9FD-4903-8B03-03841C3D513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4233" y="607483"/>
          <a:ext cx="1673225" cy="7736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11</xdr:row>
      <xdr:rowOff>57150</xdr:rowOff>
    </xdr:from>
    <xdr:to>
      <xdr:col>5</xdr:col>
      <xdr:colOff>0</xdr:colOff>
      <xdr:row>22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800101</xdr:colOff>
      <xdr:row>9</xdr:row>
      <xdr:rowOff>152399</xdr:rowOff>
    </xdr:from>
    <xdr:to>
      <xdr:col>12</xdr:col>
      <xdr:colOff>47626</xdr:colOff>
      <xdr:row>22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53C9217-20EA-4866-BB0B-70412E4DED17}"/>
            </a:ext>
            <a:ext uri="{147F2762-F138-4A5C-976F-8EAC2B608ADB}">
              <a16:predDERef xmlns:a16="http://schemas.microsoft.com/office/drawing/2014/main" pred="{B4E48AE0-A21B-45A6-9B82-E95832D40F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323850</xdr:colOff>
      <xdr:row>6</xdr:row>
      <xdr:rowOff>142875</xdr:rowOff>
    </xdr:from>
    <xdr:to>
      <xdr:col>18</xdr:col>
      <xdr:colOff>466725</xdr:colOff>
      <xdr:row>23</xdr:row>
      <xdr:rowOff>33337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850B718-F0D2-4504-BC15-82A5961DAC64}"/>
            </a:ext>
            <a:ext uri="{147F2762-F138-4A5C-976F-8EAC2B608ADB}">
              <a16:predDERef xmlns:a16="http://schemas.microsoft.com/office/drawing/2014/main" pred="{253C9217-20EA-4866-BB0B-70412E4DED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Formato%20Presupuest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rge Rojas Vega" refreshedDate="44770.630889814813" createdVersion="6" refreshedVersion="6" minRefreshableVersion="3" recordCount="16" xr:uid="{00000000-000A-0000-FFFF-FFFF00000000}">
  <cacheSource type="worksheet">
    <worksheetSource ref="A10:L28" sheet="Presupuesto" r:id="rId2"/>
  </cacheSource>
  <cacheFields count="12">
    <cacheField name="Objetivo" numFmtId="0">
      <sharedItems containsNonDate="0" containsString="0" containsBlank="1"/>
    </cacheField>
    <cacheField name="Actividad" numFmtId="0">
      <sharedItems/>
    </cacheField>
    <cacheField name="Partida" numFmtId="0">
      <sharedItems containsNonDate="0" containsBlank="1" count="3">
        <m/>
        <s v="Remuneraciones" u="1"/>
        <s v="Servicios" u="1"/>
      </sharedItems>
    </cacheField>
    <cacheField name="Rubro" numFmtId="0">
      <sharedItems containsNonDate="0" containsBlank="1" count="4">
        <m/>
        <s v="Publicidad " u="1"/>
        <s v="Salarios" u="1"/>
        <s v="Gestor de innovación" u="1"/>
      </sharedItems>
    </cacheField>
    <cacheField name="Descripción" numFmtId="0">
      <sharedItems containsNonDate="0" containsString="0" containsBlank="1"/>
    </cacheField>
    <cacheField name="Cantidad" numFmtId="0">
      <sharedItems containsNonDate="0" containsString="0" containsBlank="1"/>
    </cacheField>
    <cacheField name="Unidad" numFmtId="0">
      <sharedItems containsNonDate="0" containsString="0" containsBlank="1"/>
    </cacheField>
    <cacheField name="¢/unidad" numFmtId="0">
      <sharedItems containsNonDate="0" containsString="0" containsBlank="1"/>
    </cacheField>
    <cacheField name="Fuente" numFmtId="0">
      <sharedItems containsNonDate="0" containsString="0" containsBlank="1"/>
    </cacheField>
    <cacheField name="Presupuesto" numFmtId="164">
      <sharedItems containsSemiMixedTypes="0" containsString="0" containsNumber="1" containsInteger="1" minValue="0" maxValue="0"/>
    </cacheField>
    <cacheField name="Ejecutado" numFmtId="164">
      <sharedItems containsNonDate="0" containsString="0" containsBlank="1"/>
    </cacheField>
    <cacheField name="Disponible" numFmtId="16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m/>
    <s v="Actividad1"/>
    <x v="0"/>
    <x v="0"/>
    <m/>
    <m/>
    <m/>
    <m/>
    <m/>
    <n v="0"/>
    <m/>
    <n v="0"/>
  </r>
  <r>
    <m/>
    <s v="Actividad2"/>
    <x v="0"/>
    <x v="0"/>
    <m/>
    <m/>
    <m/>
    <m/>
    <m/>
    <n v="0"/>
    <m/>
    <n v="0"/>
  </r>
  <r>
    <m/>
    <s v="Actividad3"/>
    <x v="0"/>
    <x v="0"/>
    <m/>
    <m/>
    <m/>
    <m/>
    <m/>
    <n v="0"/>
    <m/>
    <n v="0"/>
  </r>
  <r>
    <m/>
    <s v="Actividad4"/>
    <x v="0"/>
    <x v="0"/>
    <m/>
    <m/>
    <m/>
    <m/>
    <m/>
    <n v="0"/>
    <m/>
    <n v="0"/>
  </r>
  <r>
    <m/>
    <s v="Actividad5"/>
    <x v="0"/>
    <x v="0"/>
    <m/>
    <m/>
    <m/>
    <m/>
    <m/>
    <n v="0"/>
    <m/>
    <n v="0"/>
  </r>
  <r>
    <m/>
    <s v="Actividad6"/>
    <x v="0"/>
    <x v="0"/>
    <m/>
    <m/>
    <m/>
    <m/>
    <m/>
    <n v="0"/>
    <m/>
    <n v="0"/>
  </r>
  <r>
    <m/>
    <s v="Actividad7"/>
    <x v="0"/>
    <x v="0"/>
    <m/>
    <m/>
    <m/>
    <m/>
    <m/>
    <n v="0"/>
    <m/>
    <n v="0"/>
  </r>
  <r>
    <m/>
    <s v="Actividad8"/>
    <x v="0"/>
    <x v="0"/>
    <m/>
    <m/>
    <m/>
    <m/>
    <m/>
    <n v="0"/>
    <m/>
    <n v="0"/>
  </r>
  <r>
    <m/>
    <s v="Actividad9"/>
    <x v="0"/>
    <x v="0"/>
    <m/>
    <m/>
    <m/>
    <m/>
    <m/>
    <n v="0"/>
    <m/>
    <n v="0"/>
  </r>
  <r>
    <m/>
    <s v="Actividad10"/>
    <x v="0"/>
    <x v="0"/>
    <m/>
    <m/>
    <m/>
    <m/>
    <m/>
    <n v="0"/>
    <m/>
    <n v="0"/>
  </r>
  <r>
    <m/>
    <s v="Actividad11"/>
    <x v="0"/>
    <x v="0"/>
    <m/>
    <m/>
    <m/>
    <m/>
    <m/>
    <n v="0"/>
    <m/>
    <n v="0"/>
  </r>
  <r>
    <m/>
    <s v="Actividad12"/>
    <x v="0"/>
    <x v="0"/>
    <m/>
    <m/>
    <m/>
    <m/>
    <m/>
    <n v="0"/>
    <m/>
    <n v="0"/>
  </r>
  <r>
    <m/>
    <s v="Actividad13"/>
    <x v="0"/>
    <x v="0"/>
    <m/>
    <m/>
    <m/>
    <m/>
    <m/>
    <n v="0"/>
    <m/>
    <n v="0"/>
  </r>
  <r>
    <m/>
    <s v="Actividad14"/>
    <x v="0"/>
    <x v="0"/>
    <m/>
    <m/>
    <m/>
    <m/>
    <m/>
    <n v="0"/>
    <m/>
    <n v="0"/>
  </r>
  <r>
    <m/>
    <s v="Actividad15"/>
    <x v="0"/>
    <x v="0"/>
    <m/>
    <m/>
    <m/>
    <m/>
    <m/>
    <n v="0"/>
    <m/>
    <n v="0"/>
  </r>
  <r>
    <m/>
    <s v="Actividad16"/>
    <x v="0"/>
    <x v="0"/>
    <m/>
    <m/>
    <m/>
    <m/>
    <m/>
    <n v="0"/>
    <m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aDinámica7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C20" firstHeaderRow="1" firstDataRow="1" firstDataCol="0"/>
  <pivotFields count="12">
    <pivotField showAll="0"/>
    <pivotField showAll="0"/>
    <pivotField showAll="0">
      <items count="4">
        <item m="1" x="1"/>
        <item m="1" x="2"/>
        <item x="0"/>
        <item t="default"/>
      </items>
    </pivotField>
    <pivotField showAll="0">
      <items count="5">
        <item m="1" x="1"/>
        <item m="1" x="2"/>
        <item x="0"/>
        <item m="1" x="3"/>
        <item t="default"/>
      </items>
    </pivotField>
    <pivotField showAll="0"/>
    <pivotField showAll="0"/>
    <pivotField showAll="0"/>
    <pivotField showAll="0"/>
    <pivotField showAll="0"/>
    <pivotField numFmtId="164" showAll="0"/>
    <pivotField showAll="0"/>
    <pivotField numFmtId="164" showAll="0"/>
  </pivotFields>
  <formats count="1">
    <format dxfId="2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0:L27" totalsRowShown="0" headerRowDxfId="39" dataDxfId="38" tableBorderDxfId="37">
  <tableColumns count="12">
    <tableColumn id="1" xr3:uid="{00000000-0010-0000-0000-000001000000}" name="Objetivo" dataDxfId="36"/>
    <tableColumn id="2" xr3:uid="{00000000-0010-0000-0000-000002000000}" name="Actividad" dataDxfId="35"/>
    <tableColumn id="3" xr3:uid="{00000000-0010-0000-0000-000003000000}" name="Partida" dataDxfId="34"/>
    <tableColumn id="4" xr3:uid="{00000000-0010-0000-0000-000004000000}" name="Rubro" dataDxfId="33"/>
    <tableColumn id="5" xr3:uid="{00000000-0010-0000-0000-000005000000}" name="Descripción" dataDxfId="32"/>
    <tableColumn id="6" xr3:uid="{00000000-0010-0000-0000-000006000000}" name="Cantidad" dataDxfId="31"/>
    <tableColumn id="7" xr3:uid="{00000000-0010-0000-0000-000007000000}" name="Unidad" dataDxfId="30"/>
    <tableColumn id="8" xr3:uid="{00000000-0010-0000-0000-000008000000}" name="¢/unidad" dataDxfId="29"/>
    <tableColumn id="9" xr3:uid="{00000000-0010-0000-0000-000009000000}" name="Fuente" dataDxfId="28"/>
    <tableColumn id="10" xr3:uid="{00000000-0010-0000-0000-00000A000000}" name="Presupuesto" dataDxfId="27">
      <calculatedColumnFormula>+F11*H11</calculatedColumnFormula>
    </tableColumn>
    <tableColumn id="11" xr3:uid="{00000000-0010-0000-0000-00000B000000}" name="Ejecutado" dataDxfId="26"/>
    <tableColumn id="12" xr3:uid="{00000000-0010-0000-0000-00000C000000}" name="Disponible" dataDxfId="25">
      <calculatedColumnFormula>J11-K11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a3" displayName="Tabla3" ref="D5:D9" totalsRowShown="0" headerRowDxfId="20" dataDxfId="19">
  <autoFilter ref="D5:D9" xr:uid="{00000000-0009-0000-0100-000003000000}"/>
  <tableColumns count="1">
    <tableColumn id="1" xr3:uid="{00000000-0010-0000-0100-000001000000}" name="Partidas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a4" displayName="Tabla4" ref="F5:F6" totalsRowShown="0" headerRowDxfId="17" dataDxfId="16">
  <autoFilter ref="F5:F6" xr:uid="{00000000-0009-0000-0100-000004000000}"/>
  <tableColumns count="1">
    <tableColumn id="1" xr3:uid="{00000000-0010-0000-0200-000001000000}" name="Remuneraciones" dataDxfId="1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a5" displayName="Tabla5" ref="H5:H23" totalsRowShown="0" headerRowDxfId="14" dataDxfId="13">
  <autoFilter ref="H5:H23" xr:uid="{00000000-0009-0000-0100-000005000000}"/>
  <tableColumns count="1">
    <tableColumn id="1" xr3:uid="{00000000-0010-0000-0300-000001000000}" name="Servicios" dataDxfId="1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a6" displayName="Tabla6" ref="J5:J8" totalsRowShown="0" headerRowDxfId="11" dataDxfId="10">
  <autoFilter ref="J5:J8" xr:uid="{00000000-0009-0000-0100-000006000000}"/>
  <tableColumns count="1">
    <tableColumn id="1" xr3:uid="{00000000-0010-0000-0400-000001000000}" name="Materiales y suministros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a7" displayName="Tabla7" ref="L5:L13" totalsRowShown="0" headerRowDxfId="8" dataDxfId="7">
  <autoFilter ref="L5:L13" xr:uid="{00000000-0009-0000-0100-000007000000}"/>
  <tableColumns count="1">
    <tableColumn id="1" xr3:uid="{00000000-0010-0000-0500-000001000000}" name="Bienes Duraderos" dataDxfId="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a9" displayName="Tabla9" ref="B5:B8" totalsRowShown="0" headerRowDxfId="5" dataDxfId="4">
  <autoFilter ref="B5:B8" xr:uid="{00000000-0009-0000-0100-000009000000}"/>
  <tableColumns count="1">
    <tableColumn id="1" xr3:uid="{00000000-0010-0000-0600-000001000000}" name="Fuente" dataDxf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a10" displayName="Tabla10" ref="N5:N11" totalsRowShown="0" headerRowDxfId="2" dataDxfId="1">
  <autoFilter ref="N5:N11" xr:uid="{00000000-0009-0000-0100-00000A000000}"/>
  <tableColumns count="1">
    <tableColumn id="1" xr3:uid="{00000000-0010-0000-0700-000001000000}" name="Unidad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140625"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C984"/>
  <sheetViews>
    <sheetView showGridLines="0" tabSelected="1" zoomScale="90" zoomScaleNormal="100" workbookViewId="0">
      <selection activeCell="C4" sqref="C4"/>
    </sheetView>
  </sheetViews>
  <sheetFormatPr baseColWidth="10" defaultColWidth="12.5703125" defaultRowHeight="15.75" customHeight="1"/>
  <cols>
    <col min="1" max="1" width="12.5703125" style="34"/>
    <col min="2" max="2" width="21" style="34" customWidth="1"/>
    <col min="3" max="3" width="20" style="34" bestFit="1" customWidth="1"/>
    <col min="4" max="4" width="23.28515625" style="37" bestFit="1" customWidth="1"/>
    <col min="5" max="5" width="21" style="37" customWidth="1"/>
    <col min="6" max="6" width="11.5703125" style="34" customWidth="1"/>
    <col min="7" max="7" width="10" style="34" customWidth="1"/>
    <col min="8" max="8" width="17.7109375" style="34" bestFit="1" customWidth="1"/>
    <col min="9" max="9" width="19.7109375" style="34" bestFit="1" customWidth="1"/>
    <col min="10" max="10" width="17" style="34" bestFit="1" customWidth="1"/>
    <col min="11" max="11" width="13.42578125" style="34" bestFit="1" customWidth="1"/>
    <col min="12" max="12" width="17.7109375" style="34" bestFit="1" customWidth="1"/>
    <col min="13" max="16384" width="12.5703125" style="34"/>
  </cols>
  <sheetData>
    <row r="1" spans="1:29" ht="23.25" customHeight="1"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29" ht="19.5" customHeight="1">
      <c r="B2" s="69" t="s">
        <v>1</v>
      </c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29" ht="19.5" customHeight="1">
      <c r="C3" s="35"/>
      <c r="D3" s="36"/>
      <c r="E3" s="36"/>
      <c r="I3" s="1"/>
      <c r="J3" s="1"/>
      <c r="K3" s="1"/>
    </row>
    <row r="4" spans="1:29" ht="27" customHeight="1">
      <c r="B4" s="67"/>
      <c r="C4" s="67"/>
      <c r="F4" s="1"/>
      <c r="G4" s="1"/>
      <c r="I4" s="1"/>
      <c r="J4" s="1"/>
      <c r="K4" s="1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</row>
    <row r="5" spans="1:29" ht="15.75" customHeight="1">
      <c r="H5" s="1"/>
      <c r="K5" s="38"/>
      <c r="L5" s="38"/>
      <c r="M5" s="38"/>
      <c r="N5" s="39"/>
      <c r="O5" s="39"/>
      <c r="P5" s="39"/>
      <c r="Q5" s="39"/>
      <c r="R5" s="39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</row>
    <row r="6" spans="1:29" ht="8.25" customHeight="1">
      <c r="H6" s="1"/>
      <c r="K6" s="38"/>
      <c r="L6" s="38"/>
      <c r="M6" s="38"/>
      <c r="N6" s="39"/>
      <c r="O6" s="39"/>
      <c r="P6" s="39"/>
      <c r="Q6" s="39"/>
      <c r="R6" s="39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29" ht="24.75" customHeight="1">
      <c r="B7" s="70" t="s">
        <v>2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38"/>
      <c r="N7" s="39"/>
      <c r="O7" s="39"/>
      <c r="P7" s="39"/>
      <c r="Q7" s="39"/>
      <c r="R7" s="39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15.75" customHeight="1">
      <c r="B8" s="72" t="s">
        <v>3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38"/>
      <c r="N8" s="39"/>
      <c r="O8" s="39"/>
      <c r="P8" s="39"/>
      <c r="Q8" s="39"/>
      <c r="R8" s="3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</row>
    <row r="9" spans="1:29" ht="15.75" customHeight="1">
      <c r="B9" s="39"/>
      <c r="C9" s="39"/>
      <c r="D9" s="40"/>
      <c r="E9" s="40"/>
      <c r="F9" s="1"/>
      <c r="G9" s="1"/>
      <c r="H9" s="1"/>
      <c r="I9" s="1"/>
      <c r="M9" s="38"/>
      <c r="N9" s="39"/>
      <c r="O9" s="39"/>
      <c r="P9" s="39"/>
      <c r="Q9" s="39"/>
      <c r="R9" s="3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29" ht="15.75" customHeight="1">
      <c r="A10" s="41" t="s">
        <v>4</v>
      </c>
      <c r="B10" s="42" t="s">
        <v>5</v>
      </c>
      <c r="C10" s="42" t="s">
        <v>6</v>
      </c>
      <c r="D10" s="43" t="s">
        <v>7</v>
      </c>
      <c r="E10" s="43" t="s">
        <v>8</v>
      </c>
      <c r="F10" s="42" t="s">
        <v>9</v>
      </c>
      <c r="G10" s="42" t="s">
        <v>10</v>
      </c>
      <c r="H10" s="42" t="s">
        <v>11</v>
      </c>
      <c r="I10" s="42" t="s">
        <v>12</v>
      </c>
      <c r="J10" s="42" t="s">
        <v>13</v>
      </c>
      <c r="K10" s="42" t="s">
        <v>14</v>
      </c>
      <c r="L10" s="44" t="s">
        <v>15</v>
      </c>
      <c r="M10" s="38"/>
      <c r="N10" s="39"/>
      <c r="O10" s="39"/>
      <c r="P10" s="39"/>
      <c r="Q10" s="39"/>
      <c r="R10" s="3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29">
      <c r="A11" s="45"/>
      <c r="B11" s="45" t="s">
        <v>16</v>
      </c>
      <c r="C11" s="66"/>
      <c r="D11" s="45"/>
      <c r="E11" s="45"/>
      <c r="F11" s="57"/>
      <c r="G11" s="57"/>
      <c r="H11" s="58"/>
      <c r="I11" s="59"/>
      <c r="J11" s="60">
        <f>+F11*H11</f>
        <v>0</v>
      </c>
      <c r="K11" s="60"/>
      <c r="L11" s="61">
        <f t="shared" ref="L11:L15" si="0">J11-K11</f>
        <v>0</v>
      </c>
      <c r="M11" s="71"/>
      <c r="N11" s="39"/>
      <c r="O11" s="39"/>
      <c r="P11" s="39"/>
      <c r="Q11" s="39"/>
      <c r="R11" s="3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</row>
    <row r="12" spans="1:29" ht="15.75" customHeight="1">
      <c r="A12" s="45"/>
      <c r="B12" s="45" t="s">
        <v>21</v>
      </c>
      <c r="C12" s="66"/>
      <c r="D12" s="45"/>
      <c r="E12" s="45"/>
      <c r="F12" s="57"/>
      <c r="G12" s="57"/>
      <c r="H12" s="58"/>
      <c r="I12" s="59"/>
      <c r="J12" s="60">
        <f t="shared" ref="J12:J14" si="1">+F12*H12</f>
        <v>0</v>
      </c>
      <c r="K12" s="60"/>
      <c r="L12" s="61">
        <f t="shared" si="0"/>
        <v>0</v>
      </c>
      <c r="M12" s="71"/>
      <c r="N12" s="39"/>
      <c r="O12" s="39"/>
      <c r="P12" s="39"/>
      <c r="Q12" s="39"/>
      <c r="R12" s="3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</row>
    <row r="13" spans="1:29">
      <c r="A13" s="45"/>
      <c r="B13" s="45" t="s">
        <v>25</v>
      </c>
      <c r="C13" s="66"/>
      <c r="D13" s="45"/>
      <c r="E13" s="45"/>
      <c r="F13" s="57"/>
      <c r="G13" s="57"/>
      <c r="H13" s="58"/>
      <c r="I13" s="59"/>
      <c r="J13" s="60">
        <f t="shared" si="1"/>
        <v>0</v>
      </c>
      <c r="K13" s="60"/>
      <c r="L13" s="61">
        <f t="shared" si="0"/>
        <v>0</v>
      </c>
      <c r="M13" s="71"/>
      <c r="N13" s="39"/>
      <c r="O13" s="39"/>
      <c r="P13" s="39"/>
      <c r="Q13" s="39"/>
      <c r="R13" s="3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</row>
    <row r="14" spans="1:29" ht="15.75" customHeight="1">
      <c r="A14" s="45"/>
      <c r="B14" s="45" t="s">
        <v>28</v>
      </c>
      <c r="C14" s="66"/>
      <c r="D14" s="45"/>
      <c r="E14" s="45"/>
      <c r="F14" s="57"/>
      <c r="G14" s="57"/>
      <c r="H14" s="58"/>
      <c r="I14" s="59"/>
      <c r="J14" s="60">
        <f t="shared" si="1"/>
        <v>0</v>
      </c>
      <c r="K14" s="60"/>
      <c r="L14" s="61">
        <f t="shared" si="0"/>
        <v>0</v>
      </c>
      <c r="M14" s="71"/>
      <c r="N14" s="39"/>
      <c r="O14" s="39"/>
      <c r="P14" s="39"/>
      <c r="Q14" s="39"/>
      <c r="R14" s="3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29" ht="15.75" customHeight="1">
      <c r="A15" s="45"/>
      <c r="B15" s="45" t="s">
        <v>29</v>
      </c>
      <c r="C15" s="66"/>
      <c r="D15" s="45"/>
      <c r="E15" s="45"/>
      <c r="F15" s="57"/>
      <c r="G15" s="57"/>
      <c r="H15" s="58"/>
      <c r="I15" s="59"/>
      <c r="J15" s="60">
        <f>+F15*H15</f>
        <v>0</v>
      </c>
      <c r="K15" s="60"/>
      <c r="L15" s="61">
        <f t="shared" si="0"/>
        <v>0</v>
      </c>
      <c r="M15" s="71"/>
      <c r="N15" s="39"/>
      <c r="O15" s="39"/>
      <c r="P15" s="39"/>
      <c r="Q15" s="39"/>
      <c r="R15" s="3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 spans="1:29" ht="15.75" customHeight="1">
      <c r="A16" s="45"/>
      <c r="B16" s="45" t="s">
        <v>30</v>
      </c>
      <c r="C16" s="66"/>
      <c r="D16" s="45"/>
      <c r="E16" s="45"/>
      <c r="F16" s="57"/>
      <c r="G16" s="57"/>
      <c r="H16" s="58"/>
      <c r="I16" s="59"/>
      <c r="J16" s="60">
        <f t="shared" ref="J16:J20" si="2">+F16*H16</f>
        <v>0</v>
      </c>
      <c r="K16" s="60"/>
      <c r="L16" s="61">
        <f t="shared" ref="L16:L20" si="3">J16-K16</f>
        <v>0</v>
      </c>
      <c r="M16" s="71"/>
      <c r="N16" s="39"/>
      <c r="O16" s="39"/>
      <c r="P16" s="39"/>
      <c r="Q16" s="39"/>
      <c r="R16" s="3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ht="15.75" customHeight="1">
      <c r="A17" s="45"/>
      <c r="B17" s="45" t="s">
        <v>31</v>
      </c>
      <c r="C17" s="66"/>
      <c r="D17" s="45"/>
      <c r="E17" s="45"/>
      <c r="F17" s="57"/>
      <c r="G17" s="57"/>
      <c r="H17" s="58"/>
      <c r="I17" s="59"/>
      <c r="J17" s="60">
        <f t="shared" si="2"/>
        <v>0</v>
      </c>
      <c r="K17" s="60"/>
      <c r="L17" s="61">
        <f t="shared" si="3"/>
        <v>0</v>
      </c>
      <c r="M17" s="71"/>
      <c r="N17" s="39"/>
      <c r="O17" s="39"/>
      <c r="P17" s="39"/>
      <c r="Q17" s="39"/>
      <c r="R17" s="3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5.75" customHeight="1">
      <c r="A18" s="45"/>
      <c r="B18" s="45" t="s">
        <v>32</v>
      </c>
      <c r="C18" s="66"/>
      <c r="D18" s="45"/>
      <c r="E18" s="45"/>
      <c r="F18" s="57"/>
      <c r="G18" s="57"/>
      <c r="H18" s="58"/>
      <c r="I18" s="59"/>
      <c r="J18" s="60">
        <f t="shared" si="2"/>
        <v>0</v>
      </c>
      <c r="K18" s="60"/>
      <c r="L18" s="61">
        <f t="shared" si="3"/>
        <v>0</v>
      </c>
      <c r="M18" s="71"/>
      <c r="N18" s="39"/>
      <c r="O18" s="39"/>
      <c r="P18" s="39"/>
      <c r="Q18" s="39"/>
      <c r="R18" s="3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ht="15.75" customHeight="1">
      <c r="A19" s="45"/>
      <c r="B19" s="45" t="s">
        <v>33</v>
      </c>
      <c r="C19" s="66"/>
      <c r="D19" s="45"/>
      <c r="E19" s="45"/>
      <c r="F19" s="57"/>
      <c r="G19" s="57"/>
      <c r="H19" s="58"/>
      <c r="I19" s="59"/>
      <c r="J19" s="60">
        <f t="shared" si="2"/>
        <v>0</v>
      </c>
      <c r="K19" s="60"/>
      <c r="L19" s="61">
        <f t="shared" si="3"/>
        <v>0</v>
      </c>
      <c r="M19" s="71"/>
      <c r="N19" s="39"/>
      <c r="O19" s="39"/>
      <c r="P19" s="39"/>
      <c r="Q19" s="39"/>
      <c r="R19" s="3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ht="15.75" customHeight="1">
      <c r="A20" s="45"/>
      <c r="B20" s="45" t="s">
        <v>34</v>
      </c>
      <c r="C20" s="66"/>
      <c r="D20" s="45"/>
      <c r="E20" s="45"/>
      <c r="F20" s="57"/>
      <c r="G20" s="57"/>
      <c r="H20" s="58"/>
      <c r="I20" s="59"/>
      <c r="J20" s="60">
        <f t="shared" si="2"/>
        <v>0</v>
      </c>
      <c r="K20" s="60"/>
      <c r="L20" s="61">
        <f t="shared" si="3"/>
        <v>0</v>
      </c>
      <c r="M20" s="71"/>
      <c r="N20" s="39"/>
      <c r="O20" s="39"/>
      <c r="P20" s="39"/>
      <c r="Q20" s="39"/>
      <c r="R20" s="3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ht="15.75" customHeight="1">
      <c r="A21" s="45"/>
      <c r="B21" s="45" t="s">
        <v>35</v>
      </c>
      <c r="C21" s="66"/>
      <c r="D21" s="45"/>
      <c r="E21" s="45"/>
      <c r="F21" s="57"/>
      <c r="G21" s="57"/>
      <c r="H21" s="58"/>
      <c r="I21" s="59"/>
      <c r="J21" s="60">
        <f t="shared" ref="J21:J26" si="4">+F21*H21</f>
        <v>0</v>
      </c>
      <c r="K21" s="60"/>
      <c r="L21" s="61">
        <f t="shared" ref="L21:L26" si="5">J21-K21</f>
        <v>0</v>
      </c>
      <c r="M21" s="38"/>
      <c r="N21" s="39"/>
      <c r="O21" s="39"/>
      <c r="P21" s="39"/>
      <c r="Q21" s="39"/>
      <c r="R21" s="3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ht="15.75" customHeight="1">
      <c r="A22" s="45"/>
      <c r="B22" s="45" t="s">
        <v>36</v>
      </c>
      <c r="C22" s="66"/>
      <c r="D22" s="45"/>
      <c r="E22" s="45"/>
      <c r="F22" s="57"/>
      <c r="G22" s="57"/>
      <c r="H22" s="58"/>
      <c r="I22" s="59"/>
      <c r="J22" s="60">
        <f t="shared" si="4"/>
        <v>0</v>
      </c>
      <c r="K22" s="60"/>
      <c r="L22" s="61">
        <f t="shared" si="5"/>
        <v>0</v>
      </c>
      <c r="M22" s="38"/>
      <c r="N22" s="39"/>
      <c r="O22" s="39"/>
      <c r="P22" s="39"/>
      <c r="Q22" s="39"/>
      <c r="R22" s="3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ht="15.75" customHeight="1">
      <c r="A23" s="45"/>
      <c r="B23" s="45" t="s">
        <v>37</v>
      </c>
      <c r="C23" s="45"/>
      <c r="D23" s="45"/>
      <c r="E23" s="45"/>
      <c r="F23" s="57"/>
      <c r="G23" s="57"/>
      <c r="H23" s="58"/>
      <c r="I23" s="59"/>
      <c r="J23" s="60">
        <f t="shared" si="4"/>
        <v>0</v>
      </c>
      <c r="K23" s="60"/>
      <c r="L23" s="61">
        <f t="shared" si="5"/>
        <v>0</v>
      </c>
      <c r="M23" s="38"/>
      <c r="N23" s="39"/>
      <c r="O23" s="39"/>
      <c r="P23" s="39"/>
      <c r="Q23" s="39"/>
      <c r="R23" s="3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29" ht="15.75" customHeight="1">
      <c r="A24" s="45"/>
      <c r="B24" s="45" t="s">
        <v>38</v>
      </c>
      <c r="C24" s="45"/>
      <c r="D24" s="45"/>
      <c r="E24" s="45"/>
      <c r="F24" s="57"/>
      <c r="G24" s="57"/>
      <c r="H24" s="58"/>
      <c r="I24" s="59"/>
      <c r="J24" s="60">
        <f t="shared" si="4"/>
        <v>0</v>
      </c>
      <c r="K24" s="60"/>
      <c r="L24" s="61">
        <f t="shared" si="5"/>
        <v>0</v>
      </c>
      <c r="M24" s="38"/>
      <c r="N24" s="39"/>
      <c r="O24" s="39"/>
      <c r="P24" s="39"/>
      <c r="Q24" s="39"/>
      <c r="R24" s="3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 spans="1:29" ht="15.75" customHeight="1">
      <c r="A25" s="45"/>
      <c r="B25" s="45" t="s">
        <v>39</v>
      </c>
      <c r="C25" s="45"/>
      <c r="D25" s="45"/>
      <c r="E25" s="45"/>
      <c r="F25" s="57"/>
      <c r="G25" s="57"/>
      <c r="H25" s="58"/>
      <c r="I25" s="59"/>
      <c r="J25" s="60">
        <f t="shared" si="4"/>
        <v>0</v>
      </c>
      <c r="K25" s="60"/>
      <c r="L25" s="61">
        <f t="shared" si="5"/>
        <v>0</v>
      </c>
      <c r="M25" s="38"/>
      <c r="N25" s="39"/>
      <c r="O25" s="39"/>
      <c r="P25" s="39"/>
      <c r="Q25" s="39"/>
      <c r="R25" s="3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 spans="1:29" ht="15.75" customHeight="1">
      <c r="A26" s="45"/>
      <c r="B26" s="45" t="s">
        <v>40</v>
      </c>
      <c r="C26" s="45"/>
      <c r="D26" s="45"/>
      <c r="E26" s="45"/>
      <c r="F26" s="57"/>
      <c r="G26" s="57"/>
      <c r="H26" s="58"/>
      <c r="I26" s="59"/>
      <c r="J26" s="60">
        <f t="shared" si="4"/>
        <v>0</v>
      </c>
      <c r="K26" s="60"/>
      <c r="L26" s="61">
        <f t="shared" si="5"/>
        <v>0</v>
      </c>
      <c r="M26" s="38"/>
      <c r="N26" s="39"/>
      <c r="O26" s="39"/>
      <c r="P26" s="39"/>
      <c r="Q26" s="39"/>
      <c r="R26" s="3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 spans="1:29">
      <c r="A27" s="45"/>
      <c r="B27" s="62" t="s">
        <v>41</v>
      </c>
      <c r="C27" s="45"/>
      <c r="D27" s="45"/>
      <c r="E27" s="46"/>
      <c r="F27" s="57"/>
      <c r="G27" s="57"/>
      <c r="H27" s="57"/>
      <c r="I27" s="59"/>
      <c r="J27" s="60">
        <f t="shared" ref="J27" si="6">+F27*H27</f>
        <v>0</v>
      </c>
      <c r="K27" s="60"/>
      <c r="L27" s="61">
        <f t="shared" ref="L27" si="7">J27-K27</f>
        <v>0</v>
      </c>
      <c r="M27" s="38"/>
      <c r="N27" s="39"/>
      <c r="O27" s="39"/>
      <c r="P27" s="39"/>
      <c r="Q27" s="39"/>
      <c r="R27" s="3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</row>
    <row r="28" spans="1:29" ht="18">
      <c r="A28" s="47" t="s">
        <v>42</v>
      </c>
      <c r="B28" s="47"/>
      <c r="C28" s="47"/>
      <c r="D28" s="47"/>
      <c r="E28" s="47"/>
      <c r="F28" s="63"/>
      <c r="G28" s="63"/>
      <c r="H28" s="64"/>
      <c r="I28" s="64"/>
      <c r="J28" s="64">
        <f>SUBTOTAL(109,J11:J27)</f>
        <v>0</v>
      </c>
      <c r="K28" s="64">
        <f>SUBTOTAL(109,K11:K27)</f>
        <v>0</v>
      </c>
      <c r="L28" s="65">
        <f>SUBTOTAL(109,L11:L27)</f>
        <v>0</v>
      </c>
      <c r="M28" s="38"/>
      <c r="N28" s="39"/>
      <c r="O28" s="39"/>
      <c r="P28" s="39"/>
      <c r="Q28" s="39"/>
      <c r="R28" s="3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</row>
    <row r="29" spans="1:29">
      <c r="B29" s="38"/>
      <c r="C29" s="38"/>
      <c r="D29" s="48"/>
      <c r="E29" s="48"/>
      <c r="F29" s="38"/>
      <c r="G29" s="38"/>
      <c r="H29" s="38"/>
      <c r="I29" s="38"/>
      <c r="J29" s="38"/>
      <c r="K29" s="38"/>
      <c r="L29" s="38"/>
      <c r="M29" s="38"/>
      <c r="N29" s="39"/>
      <c r="O29" s="39"/>
      <c r="P29" s="39"/>
      <c r="Q29" s="39"/>
      <c r="R29" s="3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</row>
    <row r="30" spans="1:29">
      <c r="B30" s="38"/>
      <c r="C30" s="38"/>
      <c r="D30" s="48"/>
      <c r="E30" s="4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</row>
    <row r="31" spans="1:29">
      <c r="B31" s="38"/>
      <c r="C31" s="38"/>
      <c r="D31" s="48"/>
      <c r="E31" s="48"/>
      <c r="F31" s="38"/>
      <c r="G31" s="38"/>
      <c r="H31" s="49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 spans="1:29">
      <c r="B32" s="38"/>
      <c r="C32" s="38"/>
      <c r="D32" s="48"/>
      <c r="E32" s="4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</row>
    <row r="33" spans="2:29">
      <c r="B33" s="38"/>
      <c r="C33" s="38"/>
      <c r="D33" s="48"/>
      <c r="E33" s="4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</row>
    <row r="34" spans="2:29">
      <c r="B34" s="38"/>
      <c r="C34" s="38"/>
      <c r="D34" s="48"/>
      <c r="E34" s="4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</row>
    <row r="35" spans="2:29">
      <c r="B35" s="38"/>
      <c r="C35" s="38"/>
      <c r="D35" s="48"/>
      <c r="E35" s="4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</row>
    <row r="36" spans="2:29">
      <c r="B36" s="38"/>
      <c r="C36" s="38"/>
      <c r="D36" s="48"/>
      <c r="E36" s="4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</row>
    <row r="37" spans="2:29">
      <c r="B37" s="38"/>
      <c r="C37" s="38"/>
      <c r="D37" s="48"/>
      <c r="E37" s="4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</row>
    <row r="38" spans="2:29">
      <c r="B38" s="38"/>
      <c r="C38" s="38"/>
      <c r="D38" s="48"/>
      <c r="E38" s="4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</row>
    <row r="39" spans="2:29">
      <c r="B39" s="38"/>
      <c r="C39" s="38"/>
      <c r="D39" s="48"/>
      <c r="E39" s="4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</row>
    <row r="40" spans="2:29">
      <c r="B40" s="38"/>
      <c r="C40" s="38"/>
      <c r="D40" s="48"/>
      <c r="E40" s="4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</row>
    <row r="41" spans="2:29">
      <c r="B41" s="38"/>
      <c r="C41" s="38"/>
      <c r="D41" s="48"/>
      <c r="E41" s="4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</row>
    <row r="42" spans="2:29">
      <c r="B42" s="38"/>
      <c r="C42" s="38"/>
      <c r="D42" s="48"/>
      <c r="E42" s="4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</row>
    <row r="43" spans="2:29">
      <c r="B43" s="38"/>
      <c r="C43" s="38"/>
      <c r="D43" s="48"/>
      <c r="E43" s="4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</row>
    <row r="44" spans="2:29">
      <c r="B44" s="38"/>
      <c r="C44" s="38"/>
      <c r="D44" s="48"/>
      <c r="E44" s="4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</row>
    <row r="45" spans="2:29">
      <c r="B45" s="38"/>
      <c r="C45" s="38"/>
      <c r="D45" s="48"/>
      <c r="E45" s="4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</row>
    <row r="46" spans="2:29">
      <c r="B46" s="38"/>
      <c r="C46" s="38"/>
      <c r="D46" s="48"/>
      <c r="E46" s="4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</row>
    <row r="47" spans="2:29">
      <c r="B47" s="38"/>
      <c r="C47" s="38"/>
      <c r="D47" s="48"/>
      <c r="E47" s="4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</row>
    <row r="48" spans="2:29">
      <c r="B48" s="38"/>
      <c r="C48" s="38"/>
      <c r="D48" s="48"/>
      <c r="E48" s="4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</row>
    <row r="49" spans="2:29">
      <c r="B49" s="38"/>
      <c r="C49" s="38"/>
      <c r="D49" s="48"/>
      <c r="E49" s="4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</row>
    <row r="50" spans="2:29">
      <c r="B50" s="38"/>
      <c r="C50" s="38"/>
      <c r="D50" s="48"/>
      <c r="E50" s="4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</row>
    <row r="51" spans="2:29">
      <c r="B51" s="38"/>
      <c r="C51" s="38"/>
      <c r="D51" s="48"/>
      <c r="E51" s="4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</row>
    <row r="52" spans="2:29">
      <c r="B52" s="38"/>
      <c r="C52" s="38"/>
      <c r="D52" s="48"/>
      <c r="E52" s="4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</row>
    <row r="53" spans="2:29">
      <c r="B53" s="38"/>
      <c r="C53" s="38"/>
      <c r="D53" s="48"/>
      <c r="E53" s="4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2:29">
      <c r="B54" s="38"/>
      <c r="C54" s="38"/>
      <c r="D54" s="48"/>
      <c r="E54" s="4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</row>
    <row r="55" spans="2:29">
      <c r="B55" s="38"/>
      <c r="C55" s="38"/>
      <c r="D55" s="48"/>
      <c r="E55" s="4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</row>
    <row r="56" spans="2:29">
      <c r="B56" s="38"/>
      <c r="C56" s="38"/>
      <c r="D56" s="48"/>
      <c r="E56" s="4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</row>
    <row r="57" spans="2:29">
      <c r="B57" s="38"/>
      <c r="C57" s="38"/>
      <c r="D57" s="48"/>
      <c r="E57" s="4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</row>
    <row r="58" spans="2:29">
      <c r="B58" s="38"/>
      <c r="C58" s="38"/>
      <c r="D58" s="48"/>
      <c r="E58" s="4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</row>
    <row r="59" spans="2:29">
      <c r="B59" s="38"/>
      <c r="C59" s="38"/>
      <c r="D59" s="48"/>
      <c r="E59" s="4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</row>
    <row r="60" spans="2:29">
      <c r="B60" s="38"/>
      <c r="C60" s="38"/>
      <c r="D60" s="48"/>
      <c r="E60" s="4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</row>
    <row r="61" spans="2:29">
      <c r="B61" s="38"/>
      <c r="C61" s="38"/>
      <c r="D61" s="48"/>
      <c r="E61" s="4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</row>
    <row r="62" spans="2:29">
      <c r="B62" s="38"/>
      <c r="C62" s="38"/>
      <c r="D62" s="48"/>
      <c r="E62" s="4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</row>
    <row r="63" spans="2:29">
      <c r="B63" s="38"/>
      <c r="C63" s="38"/>
      <c r="D63" s="48"/>
      <c r="E63" s="4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</row>
    <row r="64" spans="2:29">
      <c r="B64" s="38"/>
      <c r="C64" s="38"/>
      <c r="D64" s="48"/>
      <c r="E64" s="4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</row>
    <row r="65" spans="2:29">
      <c r="B65" s="38"/>
      <c r="C65" s="38"/>
      <c r="D65" s="48"/>
      <c r="E65" s="4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</row>
    <row r="66" spans="2:29">
      <c r="B66" s="38"/>
      <c r="C66" s="38"/>
      <c r="D66" s="48"/>
      <c r="E66" s="4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</row>
    <row r="67" spans="2:29">
      <c r="B67" s="38"/>
      <c r="C67" s="38"/>
      <c r="D67" s="48"/>
      <c r="E67" s="4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</row>
    <row r="68" spans="2:29">
      <c r="B68" s="38"/>
      <c r="C68" s="38"/>
      <c r="D68" s="48"/>
      <c r="E68" s="4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</row>
    <row r="69" spans="2:29">
      <c r="B69" s="38"/>
      <c r="C69" s="38"/>
      <c r="D69" s="48"/>
      <c r="E69" s="4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</row>
    <row r="70" spans="2:29">
      <c r="B70" s="38"/>
      <c r="C70" s="38"/>
      <c r="D70" s="48"/>
      <c r="E70" s="4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</row>
    <row r="71" spans="2:29">
      <c r="B71" s="38"/>
      <c r="C71" s="38"/>
      <c r="D71" s="48"/>
      <c r="E71" s="4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</row>
    <row r="72" spans="2:29">
      <c r="B72" s="38"/>
      <c r="C72" s="38"/>
      <c r="D72" s="48"/>
      <c r="E72" s="4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</row>
    <row r="73" spans="2:29">
      <c r="B73" s="38"/>
      <c r="C73" s="38"/>
      <c r="D73" s="48"/>
      <c r="E73" s="4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</row>
    <row r="74" spans="2:29">
      <c r="B74" s="38"/>
      <c r="C74" s="38"/>
      <c r="D74" s="48"/>
      <c r="E74" s="4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</row>
    <row r="75" spans="2:29">
      <c r="B75" s="38"/>
      <c r="C75" s="38"/>
      <c r="D75" s="48"/>
      <c r="E75" s="4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</row>
    <row r="76" spans="2:29">
      <c r="B76" s="38"/>
      <c r="C76" s="38"/>
      <c r="D76" s="48"/>
      <c r="E76" s="4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</row>
    <row r="77" spans="2:29">
      <c r="B77" s="38"/>
      <c r="C77" s="38"/>
      <c r="D77" s="48"/>
      <c r="E77" s="4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</row>
    <row r="78" spans="2:29">
      <c r="B78" s="38"/>
      <c r="C78" s="38"/>
      <c r="D78" s="48"/>
      <c r="E78" s="4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</row>
    <row r="79" spans="2:29">
      <c r="B79" s="38"/>
      <c r="C79" s="38"/>
      <c r="D79" s="48"/>
      <c r="E79" s="4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</row>
    <row r="80" spans="2:29">
      <c r="B80" s="38"/>
      <c r="C80" s="38"/>
      <c r="D80" s="48"/>
      <c r="E80" s="4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</row>
    <row r="81" spans="2:29">
      <c r="B81" s="38"/>
      <c r="C81" s="38"/>
      <c r="D81" s="48"/>
      <c r="E81" s="4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</row>
    <row r="82" spans="2:29">
      <c r="B82" s="38"/>
      <c r="C82" s="38"/>
      <c r="D82" s="48"/>
      <c r="E82" s="4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</row>
    <row r="83" spans="2:29">
      <c r="B83" s="38"/>
      <c r="C83" s="38"/>
      <c r="D83" s="48"/>
      <c r="E83" s="4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</row>
    <row r="84" spans="2:29">
      <c r="B84" s="38"/>
      <c r="C84" s="38"/>
      <c r="D84" s="48"/>
      <c r="E84" s="4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</row>
    <row r="85" spans="2:29">
      <c r="B85" s="38"/>
      <c r="C85" s="38"/>
      <c r="D85" s="48"/>
      <c r="E85" s="4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</row>
    <row r="86" spans="2:29">
      <c r="B86" s="38"/>
      <c r="C86" s="38"/>
      <c r="D86" s="48"/>
      <c r="E86" s="4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</row>
    <row r="87" spans="2:29">
      <c r="B87" s="38"/>
      <c r="C87" s="38"/>
      <c r="D87" s="48"/>
      <c r="E87" s="4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</row>
    <row r="88" spans="2:29">
      <c r="B88" s="38"/>
      <c r="C88" s="38"/>
      <c r="D88" s="48"/>
      <c r="E88" s="4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</row>
    <row r="89" spans="2:29">
      <c r="B89" s="38"/>
      <c r="C89" s="38"/>
      <c r="D89" s="48"/>
      <c r="E89" s="4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</row>
    <row r="90" spans="2:29">
      <c r="B90" s="38"/>
      <c r="C90" s="38"/>
      <c r="D90" s="48"/>
      <c r="E90" s="4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</row>
    <row r="91" spans="2:29">
      <c r="B91" s="38"/>
      <c r="C91" s="38"/>
      <c r="D91" s="48"/>
      <c r="E91" s="4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</row>
    <row r="92" spans="2:29">
      <c r="B92" s="38"/>
      <c r="C92" s="38"/>
      <c r="D92" s="48"/>
      <c r="E92" s="4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</row>
    <row r="93" spans="2:29">
      <c r="B93" s="38"/>
      <c r="C93" s="38"/>
      <c r="D93" s="48"/>
      <c r="E93" s="4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</row>
    <row r="94" spans="2:29">
      <c r="B94" s="38"/>
      <c r="C94" s="38"/>
      <c r="D94" s="48"/>
      <c r="E94" s="4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</row>
    <row r="95" spans="2:29">
      <c r="B95" s="38"/>
      <c r="C95" s="38"/>
      <c r="D95" s="48"/>
      <c r="E95" s="4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</row>
    <row r="96" spans="2:29">
      <c r="B96" s="38"/>
      <c r="C96" s="38"/>
      <c r="D96" s="48"/>
      <c r="E96" s="4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</row>
    <row r="97" spans="2:29">
      <c r="B97" s="38"/>
      <c r="C97" s="38"/>
      <c r="D97" s="48"/>
      <c r="E97" s="4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</row>
    <row r="98" spans="2:29">
      <c r="B98" s="38"/>
      <c r="C98" s="38"/>
      <c r="D98" s="48"/>
      <c r="E98" s="4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</row>
    <row r="99" spans="2:29">
      <c r="B99" s="38"/>
      <c r="C99" s="38"/>
      <c r="D99" s="48"/>
      <c r="E99" s="4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</row>
    <row r="100" spans="2:29">
      <c r="B100" s="38"/>
      <c r="C100" s="38"/>
      <c r="D100" s="48"/>
      <c r="E100" s="4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</row>
    <row r="101" spans="2:29">
      <c r="B101" s="38"/>
      <c r="C101" s="38"/>
      <c r="D101" s="48"/>
      <c r="E101" s="4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</row>
    <row r="102" spans="2:29">
      <c r="B102" s="38"/>
      <c r="C102" s="38"/>
      <c r="D102" s="48"/>
      <c r="E102" s="4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</row>
    <row r="103" spans="2:29">
      <c r="B103" s="38"/>
      <c r="C103" s="38"/>
      <c r="D103" s="48"/>
      <c r="E103" s="4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</row>
    <row r="104" spans="2:29">
      <c r="B104" s="38"/>
      <c r="C104" s="38"/>
      <c r="D104" s="48"/>
      <c r="E104" s="4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</row>
    <row r="105" spans="2:29">
      <c r="B105" s="38"/>
      <c r="C105" s="38"/>
      <c r="D105" s="48"/>
      <c r="E105" s="4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</row>
    <row r="106" spans="2:29">
      <c r="B106" s="38"/>
      <c r="C106" s="38"/>
      <c r="D106" s="48"/>
      <c r="E106" s="4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</row>
    <row r="107" spans="2:29">
      <c r="B107" s="38"/>
      <c r="C107" s="38"/>
      <c r="D107" s="48"/>
      <c r="E107" s="4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</row>
    <row r="108" spans="2:29">
      <c r="B108" s="38"/>
      <c r="C108" s="38"/>
      <c r="D108" s="48"/>
      <c r="E108" s="4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</row>
    <row r="109" spans="2:29">
      <c r="B109" s="38"/>
      <c r="C109" s="38"/>
      <c r="D109" s="48"/>
      <c r="E109" s="4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</row>
    <row r="110" spans="2:29">
      <c r="B110" s="38"/>
      <c r="C110" s="38"/>
      <c r="D110" s="48"/>
      <c r="E110" s="4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</row>
    <row r="111" spans="2:29">
      <c r="B111" s="38"/>
      <c r="C111" s="38"/>
      <c r="D111" s="48"/>
      <c r="E111" s="4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</row>
    <row r="112" spans="2:29">
      <c r="B112" s="38"/>
      <c r="C112" s="38"/>
      <c r="D112" s="48"/>
      <c r="E112" s="4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</row>
    <row r="113" spans="2:29">
      <c r="B113" s="38"/>
      <c r="C113" s="38"/>
      <c r="D113" s="48"/>
      <c r="E113" s="4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</row>
    <row r="114" spans="2:29">
      <c r="B114" s="38"/>
      <c r="C114" s="38"/>
      <c r="D114" s="48"/>
      <c r="E114" s="4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</row>
    <row r="115" spans="2:29">
      <c r="B115" s="38"/>
      <c r="C115" s="38"/>
      <c r="D115" s="48"/>
      <c r="E115" s="4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</row>
    <row r="116" spans="2:29">
      <c r="B116" s="38"/>
      <c r="C116" s="38"/>
      <c r="D116" s="48"/>
      <c r="E116" s="4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</row>
    <row r="117" spans="2:29">
      <c r="B117" s="38"/>
      <c r="C117" s="38"/>
      <c r="D117" s="48"/>
      <c r="E117" s="4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</row>
    <row r="118" spans="2:29">
      <c r="B118" s="38"/>
      <c r="C118" s="38"/>
      <c r="D118" s="48"/>
      <c r="E118" s="4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</row>
    <row r="119" spans="2:29">
      <c r="B119" s="38"/>
      <c r="C119" s="38"/>
      <c r="D119" s="48"/>
      <c r="E119" s="4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</row>
    <row r="120" spans="2:29">
      <c r="B120" s="38"/>
      <c r="C120" s="38"/>
      <c r="D120" s="48"/>
      <c r="E120" s="4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</row>
    <row r="121" spans="2:29">
      <c r="B121" s="38"/>
      <c r="C121" s="38"/>
      <c r="D121" s="48"/>
      <c r="E121" s="4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</row>
    <row r="122" spans="2:29">
      <c r="B122" s="38"/>
      <c r="C122" s="38"/>
      <c r="D122" s="48"/>
      <c r="E122" s="4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</row>
    <row r="123" spans="2:29">
      <c r="B123" s="38"/>
      <c r="C123" s="38"/>
      <c r="D123" s="48"/>
      <c r="E123" s="4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</row>
    <row r="124" spans="2:29">
      <c r="B124" s="38"/>
      <c r="C124" s="38"/>
      <c r="D124" s="48"/>
      <c r="E124" s="4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 spans="2:29">
      <c r="B125" s="38"/>
      <c r="C125" s="38"/>
      <c r="D125" s="48"/>
      <c r="E125" s="4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  <row r="126" spans="2:29">
      <c r="B126" s="38"/>
      <c r="C126" s="38"/>
      <c r="D126" s="48"/>
      <c r="E126" s="4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</row>
    <row r="127" spans="2:29">
      <c r="B127" s="38"/>
      <c r="C127" s="38"/>
      <c r="D127" s="48"/>
      <c r="E127" s="4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</row>
    <row r="128" spans="2:29">
      <c r="B128" s="38"/>
      <c r="C128" s="38"/>
      <c r="D128" s="48"/>
      <c r="E128" s="4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</row>
    <row r="129" spans="2:29">
      <c r="B129" s="38"/>
      <c r="C129" s="38"/>
      <c r="D129" s="48"/>
      <c r="E129" s="4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</row>
    <row r="130" spans="2:29">
      <c r="B130" s="38"/>
      <c r="C130" s="38"/>
      <c r="D130" s="48"/>
      <c r="E130" s="4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</row>
    <row r="131" spans="2:29">
      <c r="B131" s="38"/>
      <c r="C131" s="38"/>
      <c r="D131" s="48"/>
      <c r="E131" s="4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</row>
    <row r="132" spans="2:29">
      <c r="B132" s="38"/>
      <c r="C132" s="38"/>
      <c r="D132" s="48"/>
      <c r="E132" s="4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</row>
    <row r="133" spans="2:29">
      <c r="B133" s="38"/>
      <c r="C133" s="38"/>
      <c r="D133" s="48"/>
      <c r="E133" s="4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</row>
    <row r="134" spans="2:29">
      <c r="B134" s="38"/>
      <c r="C134" s="38"/>
      <c r="D134" s="48"/>
      <c r="E134" s="4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</row>
    <row r="135" spans="2:29">
      <c r="B135" s="38"/>
      <c r="C135" s="38"/>
      <c r="D135" s="48"/>
      <c r="E135" s="4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</row>
    <row r="136" spans="2:29">
      <c r="B136" s="38"/>
      <c r="C136" s="38"/>
      <c r="D136" s="48"/>
      <c r="E136" s="4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</row>
    <row r="137" spans="2:29">
      <c r="B137" s="38"/>
      <c r="C137" s="38"/>
      <c r="D137" s="48"/>
      <c r="E137" s="4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</row>
    <row r="138" spans="2:29">
      <c r="B138" s="38"/>
      <c r="C138" s="38"/>
      <c r="D138" s="48"/>
      <c r="E138" s="4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</row>
    <row r="139" spans="2:29">
      <c r="B139" s="38"/>
      <c r="C139" s="38"/>
      <c r="D139" s="48"/>
      <c r="E139" s="4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</row>
    <row r="140" spans="2:29">
      <c r="B140" s="38"/>
      <c r="C140" s="38"/>
      <c r="D140" s="48"/>
      <c r="E140" s="4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</row>
    <row r="141" spans="2:29">
      <c r="B141" s="38"/>
      <c r="C141" s="38"/>
      <c r="D141" s="48"/>
      <c r="E141" s="4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</row>
    <row r="142" spans="2:29">
      <c r="B142" s="38"/>
      <c r="C142" s="38"/>
      <c r="D142" s="48"/>
      <c r="E142" s="4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</row>
    <row r="143" spans="2:29">
      <c r="B143" s="38"/>
      <c r="C143" s="38"/>
      <c r="D143" s="48"/>
      <c r="E143" s="4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</row>
    <row r="144" spans="2:29">
      <c r="B144" s="38"/>
      <c r="C144" s="38"/>
      <c r="D144" s="48"/>
      <c r="E144" s="4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</row>
    <row r="145" spans="2:29">
      <c r="B145" s="38"/>
      <c r="C145" s="38"/>
      <c r="D145" s="48"/>
      <c r="E145" s="4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</row>
    <row r="146" spans="2:29">
      <c r="B146" s="38"/>
      <c r="C146" s="38"/>
      <c r="D146" s="48"/>
      <c r="E146" s="4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</row>
    <row r="147" spans="2:29">
      <c r="B147" s="38"/>
      <c r="C147" s="38"/>
      <c r="D147" s="48"/>
      <c r="E147" s="4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</row>
    <row r="148" spans="2:29">
      <c r="B148" s="38"/>
      <c r="C148" s="38"/>
      <c r="D148" s="48"/>
      <c r="E148" s="4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</row>
    <row r="149" spans="2:29">
      <c r="B149" s="38"/>
      <c r="C149" s="38"/>
      <c r="D149" s="48"/>
      <c r="E149" s="4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</row>
    <row r="150" spans="2:29">
      <c r="B150" s="38"/>
      <c r="C150" s="38"/>
      <c r="D150" s="48"/>
      <c r="E150" s="4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</row>
    <row r="151" spans="2:29">
      <c r="B151" s="38"/>
      <c r="C151" s="38"/>
      <c r="D151" s="48"/>
      <c r="E151" s="4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</row>
    <row r="152" spans="2:29">
      <c r="B152" s="38"/>
      <c r="C152" s="38"/>
      <c r="D152" s="48"/>
      <c r="E152" s="4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</row>
    <row r="153" spans="2:29">
      <c r="B153" s="38"/>
      <c r="C153" s="38"/>
      <c r="D153" s="48"/>
      <c r="E153" s="4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</row>
    <row r="154" spans="2:29">
      <c r="B154" s="38"/>
      <c r="C154" s="38"/>
      <c r="D154" s="48"/>
      <c r="E154" s="4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</row>
    <row r="155" spans="2:29">
      <c r="B155" s="38"/>
      <c r="C155" s="38"/>
      <c r="D155" s="48"/>
      <c r="E155" s="4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</row>
    <row r="156" spans="2:29">
      <c r="B156" s="38"/>
      <c r="C156" s="38"/>
      <c r="D156" s="48"/>
      <c r="E156" s="4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</row>
    <row r="157" spans="2:29">
      <c r="B157" s="38"/>
      <c r="C157" s="38"/>
      <c r="D157" s="48"/>
      <c r="E157" s="4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</row>
    <row r="158" spans="2:29">
      <c r="B158" s="38"/>
      <c r="C158" s="38"/>
      <c r="D158" s="48"/>
      <c r="E158" s="4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</row>
    <row r="159" spans="2:29">
      <c r="B159" s="38"/>
      <c r="C159" s="38"/>
      <c r="D159" s="48"/>
      <c r="E159" s="4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</row>
    <row r="160" spans="2:29">
      <c r="B160" s="38"/>
      <c r="C160" s="38"/>
      <c r="D160" s="48"/>
      <c r="E160" s="4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</row>
    <row r="161" spans="2:29">
      <c r="B161" s="38"/>
      <c r="C161" s="38"/>
      <c r="D161" s="48"/>
      <c r="E161" s="4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</row>
    <row r="162" spans="2:29">
      <c r="B162" s="38"/>
      <c r="C162" s="38"/>
      <c r="D162" s="48"/>
      <c r="E162" s="4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</row>
    <row r="163" spans="2:29">
      <c r="B163" s="38"/>
      <c r="C163" s="38"/>
      <c r="D163" s="48"/>
      <c r="E163" s="4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</row>
    <row r="164" spans="2:29">
      <c r="B164" s="38"/>
      <c r="C164" s="38"/>
      <c r="D164" s="48"/>
      <c r="E164" s="4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</row>
    <row r="165" spans="2:29">
      <c r="B165" s="38"/>
      <c r="C165" s="38"/>
      <c r="D165" s="48"/>
      <c r="E165" s="4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</row>
    <row r="166" spans="2:29">
      <c r="B166" s="38"/>
      <c r="C166" s="38"/>
      <c r="D166" s="48"/>
      <c r="E166" s="4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</row>
    <row r="167" spans="2:29">
      <c r="B167" s="38"/>
      <c r="C167" s="38"/>
      <c r="D167" s="48"/>
      <c r="E167" s="4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</row>
    <row r="168" spans="2:29">
      <c r="B168" s="38"/>
      <c r="C168" s="38"/>
      <c r="D168" s="48"/>
      <c r="E168" s="4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</row>
    <row r="169" spans="2:29">
      <c r="B169" s="38"/>
      <c r="C169" s="38"/>
      <c r="D169" s="48"/>
      <c r="E169" s="4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</row>
    <row r="170" spans="2:29">
      <c r="B170" s="38"/>
      <c r="C170" s="38"/>
      <c r="D170" s="48"/>
      <c r="E170" s="4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</row>
    <row r="171" spans="2:29">
      <c r="B171" s="38"/>
      <c r="C171" s="38"/>
      <c r="D171" s="48"/>
      <c r="E171" s="4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</row>
    <row r="172" spans="2:29">
      <c r="B172" s="38"/>
      <c r="C172" s="38"/>
      <c r="D172" s="48"/>
      <c r="E172" s="4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</row>
    <row r="173" spans="2:29">
      <c r="B173" s="38"/>
      <c r="C173" s="38"/>
      <c r="D173" s="48"/>
      <c r="E173" s="4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</row>
    <row r="174" spans="2:29">
      <c r="B174" s="38"/>
      <c r="C174" s="38"/>
      <c r="D174" s="48"/>
      <c r="E174" s="4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</row>
    <row r="175" spans="2:29">
      <c r="B175" s="38"/>
      <c r="C175" s="38"/>
      <c r="D175" s="48"/>
      <c r="E175" s="4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</row>
    <row r="176" spans="2:29">
      <c r="B176" s="38"/>
      <c r="C176" s="38"/>
      <c r="D176" s="48"/>
      <c r="E176" s="4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</row>
    <row r="177" spans="2:29">
      <c r="B177" s="38"/>
      <c r="C177" s="38"/>
      <c r="D177" s="48"/>
      <c r="E177" s="4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</row>
    <row r="178" spans="2:29">
      <c r="B178" s="38"/>
      <c r="C178" s="38"/>
      <c r="D178" s="48"/>
      <c r="E178" s="4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</row>
    <row r="179" spans="2:29">
      <c r="B179" s="38"/>
      <c r="C179" s="38"/>
      <c r="D179" s="48"/>
      <c r="E179" s="4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</row>
    <row r="180" spans="2:29">
      <c r="B180" s="38"/>
      <c r="C180" s="38"/>
      <c r="D180" s="48"/>
      <c r="E180" s="4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</row>
    <row r="181" spans="2:29">
      <c r="B181" s="38"/>
      <c r="C181" s="38"/>
      <c r="D181" s="48"/>
      <c r="E181" s="4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</row>
    <row r="182" spans="2:29">
      <c r="B182" s="38"/>
      <c r="C182" s="38"/>
      <c r="D182" s="48"/>
      <c r="E182" s="4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</row>
    <row r="183" spans="2:29">
      <c r="B183" s="38"/>
      <c r="C183" s="38"/>
      <c r="D183" s="48"/>
      <c r="E183" s="4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</row>
    <row r="184" spans="2:29">
      <c r="B184" s="38"/>
      <c r="C184" s="38"/>
      <c r="D184" s="48"/>
      <c r="E184" s="4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</row>
    <row r="185" spans="2:29">
      <c r="B185" s="38"/>
      <c r="C185" s="38"/>
      <c r="D185" s="48"/>
      <c r="E185" s="4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</row>
    <row r="186" spans="2:29">
      <c r="B186" s="38"/>
      <c r="C186" s="38"/>
      <c r="D186" s="48"/>
      <c r="E186" s="4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</row>
    <row r="187" spans="2:29">
      <c r="B187" s="38"/>
      <c r="C187" s="38"/>
      <c r="D187" s="48"/>
      <c r="E187" s="4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</row>
    <row r="188" spans="2:29">
      <c r="B188" s="38"/>
      <c r="C188" s="38"/>
      <c r="D188" s="48"/>
      <c r="E188" s="4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</row>
    <row r="189" spans="2:29">
      <c r="B189" s="38"/>
      <c r="C189" s="38"/>
      <c r="D189" s="48"/>
      <c r="E189" s="4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</row>
    <row r="190" spans="2:29">
      <c r="B190" s="38"/>
      <c r="C190" s="38"/>
      <c r="D190" s="48"/>
      <c r="E190" s="4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</row>
    <row r="191" spans="2:29">
      <c r="B191" s="38"/>
      <c r="C191" s="38"/>
      <c r="D191" s="48"/>
      <c r="E191" s="4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</row>
    <row r="192" spans="2:29">
      <c r="B192" s="38"/>
      <c r="C192" s="38"/>
      <c r="D192" s="48"/>
      <c r="E192" s="4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</row>
    <row r="193" spans="2:29">
      <c r="B193" s="38"/>
      <c r="C193" s="38"/>
      <c r="D193" s="48"/>
      <c r="E193" s="4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</row>
    <row r="194" spans="2:29">
      <c r="B194" s="38"/>
      <c r="C194" s="38"/>
      <c r="D194" s="48"/>
      <c r="E194" s="4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</row>
    <row r="195" spans="2:29">
      <c r="B195" s="38"/>
      <c r="C195" s="38"/>
      <c r="D195" s="48"/>
      <c r="E195" s="4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</row>
    <row r="196" spans="2:29">
      <c r="B196" s="38"/>
      <c r="C196" s="38"/>
      <c r="D196" s="48"/>
      <c r="E196" s="4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</row>
    <row r="197" spans="2:29">
      <c r="B197" s="38"/>
      <c r="C197" s="38"/>
      <c r="D197" s="48"/>
      <c r="E197" s="4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</row>
    <row r="198" spans="2:29">
      <c r="B198" s="38"/>
      <c r="C198" s="38"/>
      <c r="D198" s="48"/>
      <c r="E198" s="4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</row>
    <row r="199" spans="2:29">
      <c r="B199" s="38"/>
      <c r="C199" s="38"/>
      <c r="D199" s="48"/>
      <c r="E199" s="4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</row>
    <row r="200" spans="2:29">
      <c r="B200" s="38"/>
      <c r="C200" s="38"/>
      <c r="D200" s="48"/>
      <c r="E200" s="4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</row>
    <row r="201" spans="2:29">
      <c r="B201" s="38"/>
      <c r="C201" s="38"/>
      <c r="D201" s="48"/>
      <c r="E201" s="4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</row>
    <row r="202" spans="2:29">
      <c r="B202" s="38"/>
      <c r="C202" s="38"/>
      <c r="D202" s="48"/>
      <c r="E202" s="4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</row>
    <row r="203" spans="2:29">
      <c r="B203" s="38"/>
      <c r="C203" s="38"/>
      <c r="D203" s="48"/>
      <c r="E203" s="4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</row>
    <row r="204" spans="2:29">
      <c r="B204" s="38"/>
      <c r="C204" s="38"/>
      <c r="D204" s="48"/>
      <c r="E204" s="4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</row>
    <row r="205" spans="2:29">
      <c r="B205" s="38"/>
      <c r="C205" s="38"/>
      <c r="D205" s="48"/>
      <c r="E205" s="4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</row>
    <row r="206" spans="2:29">
      <c r="B206" s="38"/>
      <c r="C206" s="38"/>
      <c r="D206" s="48"/>
      <c r="E206" s="4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</row>
    <row r="207" spans="2:29">
      <c r="B207" s="38"/>
      <c r="C207" s="38"/>
      <c r="D207" s="48"/>
      <c r="E207" s="4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</row>
    <row r="208" spans="2:29">
      <c r="B208" s="38"/>
      <c r="C208" s="38"/>
      <c r="D208" s="48"/>
      <c r="E208" s="4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</row>
    <row r="209" spans="2:29">
      <c r="B209" s="38"/>
      <c r="C209" s="38"/>
      <c r="D209" s="48"/>
      <c r="E209" s="4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</row>
    <row r="210" spans="2:29">
      <c r="B210" s="38"/>
      <c r="C210" s="38"/>
      <c r="D210" s="48"/>
      <c r="E210" s="4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</row>
    <row r="211" spans="2:29">
      <c r="B211" s="38"/>
      <c r="C211" s="38"/>
      <c r="D211" s="48"/>
      <c r="E211" s="4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</row>
    <row r="212" spans="2:29">
      <c r="B212" s="38"/>
      <c r="C212" s="38"/>
      <c r="D212" s="48"/>
      <c r="E212" s="4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</row>
    <row r="213" spans="2:29">
      <c r="B213" s="38"/>
      <c r="C213" s="38"/>
      <c r="D213" s="48"/>
      <c r="E213" s="4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</row>
    <row r="214" spans="2:29">
      <c r="B214" s="38"/>
      <c r="C214" s="38"/>
      <c r="D214" s="48"/>
      <c r="E214" s="4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</row>
    <row r="215" spans="2:29">
      <c r="B215" s="38"/>
      <c r="C215" s="38"/>
      <c r="D215" s="48"/>
      <c r="E215" s="4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</row>
    <row r="216" spans="2:29">
      <c r="B216" s="38"/>
      <c r="C216" s="38"/>
      <c r="D216" s="48"/>
      <c r="E216" s="4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</row>
    <row r="217" spans="2:29">
      <c r="B217" s="38"/>
      <c r="C217" s="38"/>
      <c r="D217" s="48"/>
      <c r="E217" s="4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 spans="2:29">
      <c r="B218" s="38"/>
      <c r="C218" s="38"/>
      <c r="D218" s="48"/>
      <c r="E218" s="4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 spans="2:29">
      <c r="B219" s="38"/>
      <c r="C219" s="38"/>
      <c r="D219" s="48"/>
      <c r="E219" s="4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 spans="2:29">
      <c r="B220" s="38"/>
      <c r="C220" s="38"/>
      <c r="D220" s="48"/>
      <c r="E220" s="4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 spans="2:29">
      <c r="B221" s="38"/>
      <c r="C221" s="38"/>
      <c r="D221" s="48"/>
      <c r="E221" s="4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 spans="2:29">
      <c r="B222" s="38"/>
      <c r="C222" s="38"/>
      <c r="D222" s="48"/>
      <c r="E222" s="4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 spans="2:29">
      <c r="B223" s="38"/>
      <c r="C223" s="38"/>
      <c r="D223" s="48"/>
      <c r="E223" s="4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 spans="2:29">
      <c r="B224" s="38"/>
      <c r="C224" s="38"/>
      <c r="D224" s="48"/>
      <c r="E224" s="4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</row>
    <row r="225" spans="2:29">
      <c r="B225" s="38"/>
      <c r="C225" s="38"/>
      <c r="D225" s="48"/>
      <c r="E225" s="4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</row>
    <row r="226" spans="2:29">
      <c r="B226" s="38"/>
      <c r="C226" s="38"/>
      <c r="D226" s="48"/>
      <c r="E226" s="4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</row>
    <row r="227" spans="2:29">
      <c r="B227" s="38"/>
      <c r="C227" s="38"/>
      <c r="D227" s="48"/>
      <c r="E227" s="4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</row>
    <row r="228" spans="2:29">
      <c r="B228" s="38"/>
      <c r="C228" s="38"/>
      <c r="D228" s="48"/>
      <c r="E228" s="4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</row>
    <row r="229" spans="2:29">
      <c r="B229" s="38"/>
      <c r="C229" s="38"/>
      <c r="D229" s="48"/>
      <c r="E229" s="4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</row>
    <row r="230" spans="2:29">
      <c r="B230" s="38"/>
      <c r="C230" s="38"/>
      <c r="D230" s="48"/>
      <c r="E230" s="4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</row>
    <row r="231" spans="2:29">
      <c r="B231" s="38"/>
      <c r="C231" s="38"/>
      <c r="D231" s="48"/>
      <c r="E231" s="4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</row>
    <row r="232" spans="2:29">
      <c r="B232" s="38"/>
      <c r="C232" s="38"/>
      <c r="D232" s="48"/>
      <c r="E232" s="4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</row>
    <row r="233" spans="2:29">
      <c r="B233" s="38"/>
      <c r="C233" s="38"/>
      <c r="D233" s="48"/>
      <c r="E233" s="4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</row>
    <row r="234" spans="2:29">
      <c r="B234" s="38"/>
      <c r="C234" s="38"/>
      <c r="D234" s="48"/>
      <c r="E234" s="4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</row>
    <row r="235" spans="2:29">
      <c r="B235" s="38"/>
      <c r="C235" s="38"/>
      <c r="D235" s="48"/>
      <c r="E235" s="4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</row>
    <row r="236" spans="2:29">
      <c r="B236" s="38"/>
      <c r="C236" s="38"/>
      <c r="D236" s="48"/>
      <c r="E236" s="4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</row>
    <row r="237" spans="2:29">
      <c r="B237" s="38"/>
      <c r="C237" s="38"/>
      <c r="D237" s="48"/>
      <c r="E237" s="4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</row>
    <row r="238" spans="2:29">
      <c r="B238" s="38"/>
      <c r="C238" s="38"/>
      <c r="D238" s="48"/>
      <c r="E238" s="4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</row>
    <row r="239" spans="2:29">
      <c r="B239" s="38"/>
      <c r="C239" s="38"/>
      <c r="D239" s="48"/>
      <c r="E239" s="4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</row>
    <row r="240" spans="2:29">
      <c r="B240" s="38"/>
      <c r="C240" s="38"/>
      <c r="D240" s="48"/>
      <c r="E240" s="4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</row>
    <row r="241" spans="2:29">
      <c r="B241" s="38"/>
      <c r="C241" s="38"/>
      <c r="D241" s="48"/>
      <c r="E241" s="4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</row>
    <row r="242" spans="2:29">
      <c r="B242" s="38"/>
      <c r="C242" s="38"/>
      <c r="D242" s="48"/>
      <c r="E242" s="4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</row>
    <row r="243" spans="2:29">
      <c r="B243" s="38"/>
      <c r="C243" s="38"/>
      <c r="D243" s="48"/>
      <c r="E243" s="4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</row>
    <row r="244" spans="2:29">
      <c r="B244" s="38"/>
      <c r="C244" s="38"/>
      <c r="D244" s="48"/>
      <c r="E244" s="4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</row>
    <row r="245" spans="2:29">
      <c r="B245" s="38"/>
      <c r="C245" s="38"/>
      <c r="D245" s="48"/>
      <c r="E245" s="4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</row>
    <row r="246" spans="2:29">
      <c r="B246" s="38"/>
      <c r="C246" s="38"/>
      <c r="D246" s="48"/>
      <c r="E246" s="4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</row>
    <row r="247" spans="2:29">
      <c r="B247" s="38"/>
      <c r="C247" s="38"/>
      <c r="D247" s="48"/>
      <c r="E247" s="4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</row>
    <row r="248" spans="2:29">
      <c r="B248" s="38"/>
      <c r="C248" s="38"/>
      <c r="D248" s="48"/>
      <c r="E248" s="4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</row>
    <row r="249" spans="2:29">
      <c r="B249" s="38"/>
      <c r="C249" s="38"/>
      <c r="D249" s="48"/>
      <c r="E249" s="4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</row>
    <row r="250" spans="2:29">
      <c r="B250" s="38"/>
      <c r="C250" s="38"/>
      <c r="D250" s="48"/>
      <c r="E250" s="4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</row>
    <row r="251" spans="2:29">
      <c r="B251" s="38"/>
      <c r="C251" s="38"/>
      <c r="D251" s="48"/>
      <c r="E251" s="4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</row>
    <row r="252" spans="2:29">
      <c r="B252" s="38"/>
      <c r="C252" s="38"/>
      <c r="D252" s="48"/>
      <c r="E252" s="4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</row>
    <row r="253" spans="2:29">
      <c r="B253" s="38"/>
      <c r="C253" s="38"/>
      <c r="D253" s="48"/>
      <c r="E253" s="4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</row>
    <row r="254" spans="2:29">
      <c r="B254" s="38"/>
      <c r="C254" s="38"/>
      <c r="D254" s="48"/>
      <c r="E254" s="4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</row>
    <row r="255" spans="2:29">
      <c r="B255" s="38"/>
      <c r="C255" s="38"/>
      <c r="D255" s="48"/>
      <c r="E255" s="4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</row>
    <row r="256" spans="2:29">
      <c r="B256" s="38"/>
      <c r="C256" s="38"/>
      <c r="D256" s="48"/>
      <c r="E256" s="4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</row>
    <row r="257" spans="2:29">
      <c r="B257" s="38"/>
      <c r="C257" s="38"/>
      <c r="D257" s="48"/>
      <c r="E257" s="4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</row>
    <row r="258" spans="2:29">
      <c r="B258" s="38"/>
      <c r="C258" s="38"/>
      <c r="D258" s="48"/>
      <c r="E258" s="4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</row>
    <row r="259" spans="2:29">
      <c r="B259" s="38"/>
      <c r="C259" s="38"/>
      <c r="D259" s="48"/>
      <c r="E259" s="4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</row>
    <row r="260" spans="2:29">
      <c r="B260" s="38"/>
      <c r="C260" s="38"/>
      <c r="D260" s="48"/>
      <c r="E260" s="4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</row>
    <row r="261" spans="2:29">
      <c r="B261" s="38"/>
      <c r="C261" s="38"/>
      <c r="D261" s="48"/>
      <c r="E261" s="4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</row>
    <row r="262" spans="2:29">
      <c r="B262" s="38"/>
      <c r="C262" s="38"/>
      <c r="D262" s="48"/>
      <c r="E262" s="4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</row>
    <row r="263" spans="2:29">
      <c r="B263" s="38"/>
      <c r="C263" s="38"/>
      <c r="D263" s="48"/>
      <c r="E263" s="4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</row>
    <row r="264" spans="2:29">
      <c r="B264" s="38"/>
      <c r="C264" s="38"/>
      <c r="D264" s="48"/>
      <c r="E264" s="4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</row>
    <row r="265" spans="2:29">
      <c r="B265" s="38"/>
      <c r="C265" s="38"/>
      <c r="D265" s="48"/>
      <c r="E265" s="4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</row>
    <row r="266" spans="2:29">
      <c r="B266" s="38"/>
      <c r="C266" s="38"/>
      <c r="D266" s="48"/>
      <c r="E266" s="4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</row>
    <row r="267" spans="2:29">
      <c r="B267" s="38"/>
      <c r="C267" s="38"/>
      <c r="D267" s="48"/>
      <c r="E267" s="4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</row>
    <row r="268" spans="2:29">
      <c r="B268" s="38"/>
      <c r="C268" s="38"/>
      <c r="D268" s="48"/>
      <c r="E268" s="4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</row>
    <row r="269" spans="2:29">
      <c r="B269" s="38"/>
      <c r="C269" s="38"/>
      <c r="D269" s="48"/>
      <c r="E269" s="4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</row>
    <row r="270" spans="2:29">
      <c r="B270" s="38"/>
      <c r="C270" s="38"/>
      <c r="D270" s="48"/>
      <c r="E270" s="4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</row>
    <row r="271" spans="2:29">
      <c r="B271" s="38"/>
      <c r="C271" s="38"/>
      <c r="D271" s="48"/>
      <c r="E271" s="4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</row>
    <row r="272" spans="2:29">
      <c r="B272" s="38"/>
      <c r="C272" s="38"/>
      <c r="D272" s="48"/>
      <c r="E272" s="4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</row>
    <row r="273" spans="2:29">
      <c r="B273" s="38"/>
      <c r="C273" s="38"/>
      <c r="D273" s="48"/>
      <c r="E273" s="4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</row>
    <row r="274" spans="2:29">
      <c r="B274" s="38"/>
      <c r="C274" s="38"/>
      <c r="D274" s="48"/>
      <c r="E274" s="4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</row>
    <row r="275" spans="2:29">
      <c r="B275" s="38"/>
      <c r="C275" s="38"/>
      <c r="D275" s="48"/>
      <c r="E275" s="4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</row>
    <row r="276" spans="2:29">
      <c r="B276" s="38"/>
      <c r="C276" s="38"/>
      <c r="D276" s="48"/>
      <c r="E276" s="4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</row>
    <row r="277" spans="2:29">
      <c r="B277" s="38"/>
      <c r="C277" s="38"/>
      <c r="D277" s="48"/>
      <c r="E277" s="4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</row>
    <row r="278" spans="2:29">
      <c r="B278" s="38"/>
      <c r="C278" s="38"/>
      <c r="D278" s="48"/>
      <c r="E278" s="4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</row>
    <row r="279" spans="2:29">
      <c r="B279" s="38"/>
      <c r="C279" s="38"/>
      <c r="D279" s="48"/>
      <c r="E279" s="4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</row>
    <row r="280" spans="2:29">
      <c r="B280" s="38"/>
      <c r="C280" s="38"/>
      <c r="D280" s="48"/>
      <c r="E280" s="4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</row>
    <row r="281" spans="2:29">
      <c r="B281" s="38"/>
      <c r="C281" s="38"/>
      <c r="D281" s="48"/>
      <c r="E281" s="4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</row>
    <row r="282" spans="2:29">
      <c r="B282" s="38"/>
      <c r="C282" s="38"/>
      <c r="D282" s="48"/>
      <c r="E282" s="4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</row>
    <row r="283" spans="2:29">
      <c r="B283" s="38"/>
      <c r="C283" s="38"/>
      <c r="D283" s="48"/>
      <c r="E283" s="4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</row>
    <row r="284" spans="2:29">
      <c r="B284" s="38"/>
      <c r="C284" s="38"/>
      <c r="D284" s="48"/>
      <c r="E284" s="4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</row>
    <row r="285" spans="2:29">
      <c r="B285" s="38"/>
      <c r="C285" s="38"/>
      <c r="D285" s="48"/>
      <c r="E285" s="4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</row>
    <row r="286" spans="2:29">
      <c r="B286" s="38"/>
      <c r="C286" s="38"/>
      <c r="D286" s="48"/>
      <c r="E286" s="4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</row>
    <row r="287" spans="2:29">
      <c r="B287" s="38"/>
      <c r="C287" s="38"/>
      <c r="D287" s="48"/>
      <c r="E287" s="4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</row>
    <row r="288" spans="2:29">
      <c r="B288" s="38"/>
      <c r="C288" s="38"/>
      <c r="D288" s="48"/>
      <c r="E288" s="4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</row>
    <row r="289" spans="2:29">
      <c r="B289" s="38"/>
      <c r="C289" s="38"/>
      <c r="D289" s="48"/>
      <c r="E289" s="4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</row>
    <row r="290" spans="2:29">
      <c r="B290" s="38"/>
      <c r="C290" s="38"/>
      <c r="D290" s="48"/>
      <c r="E290" s="4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</row>
    <row r="291" spans="2:29">
      <c r="B291" s="38"/>
      <c r="C291" s="38"/>
      <c r="D291" s="48"/>
      <c r="E291" s="4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</row>
    <row r="292" spans="2:29">
      <c r="B292" s="38"/>
      <c r="C292" s="38"/>
      <c r="D292" s="48"/>
      <c r="E292" s="4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</row>
    <row r="293" spans="2:29">
      <c r="B293" s="38"/>
      <c r="C293" s="38"/>
      <c r="D293" s="48"/>
      <c r="E293" s="4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</row>
    <row r="294" spans="2:29">
      <c r="B294" s="38"/>
      <c r="C294" s="38"/>
      <c r="D294" s="48"/>
      <c r="E294" s="4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</row>
    <row r="295" spans="2:29">
      <c r="B295" s="38"/>
      <c r="C295" s="38"/>
      <c r="D295" s="48"/>
      <c r="E295" s="4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</row>
    <row r="296" spans="2:29">
      <c r="B296" s="38"/>
      <c r="C296" s="38"/>
      <c r="D296" s="48"/>
      <c r="E296" s="4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</row>
    <row r="297" spans="2:29">
      <c r="B297" s="38"/>
      <c r="C297" s="38"/>
      <c r="D297" s="48"/>
      <c r="E297" s="4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</row>
    <row r="298" spans="2:29">
      <c r="B298" s="38"/>
      <c r="C298" s="38"/>
      <c r="D298" s="48"/>
      <c r="E298" s="4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</row>
    <row r="299" spans="2:29">
      <c r="B299" s="38"/>
      <c r="C299" s="38"/>
      <c r="D299" s="48"/>
      <c r="E299" s="4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</row>
    <row r="300" spans="2:29">
      <c r="B300" s="38"/>
      <c r="C300" s="38"/>
      <c r="D300" s="48"/>
      <c r="E300" s="4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</row>
    <row r="301" spans="2:29">
      <c r="B301" s="38"/>
      <c r="C301" s="38"/>
      <c r="D301" s="48"/>
      <c r="E301" s="4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</row>
    <row r="302" spans="2:29">
      <c r="B302" s="38"/>
      <c r="C302" s="38"/>
      <c r="D302" s="48"/>
      <c r="E302" s="4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</row>
    <row r="303" spans="2:29">
      <c r="B303" s="38"/>
      <c r="C303" s="38"/>
      <c r="D303" s="48"/>
      <c r="E303" s="4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</row>
    <row r="304" spans="2:29">
      <c r="B304" s="38"/>
      <c r="C304" s="38"/>
      <c r="D304" s="48"/>
      <c r="E304" s="4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</row>
    <row r="305" spans="2:29">
      <c r="B305" s="38"/>
      <c r="C305" s="38"/>
      <c r="D305" s="48"/>
      <c r="E305" s="4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</row>
    <row r="306" spans="2:29">
      <c r="B306" s="38"/>
      <c r="C306" s="38"/>
      <c r="D306" s="48"/>
      <c r="E306" s="4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</row>
    <row r="307" spans="2:29">
      <c r="B307" s="38"/>
      <c r="C307" s="38"/>
      <c r="D307" s="48"/>
      <c r="E307" s="4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</row>
    <row r="308" spans="2:29">
      <c r="B308" s="38"/>
      <c r="C308" s="38"/>
      <c r="D308" s="48"/>
      <c r="E308" s="4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</row>
    <row r="309" spans="2:29">
      <c r="B309" s="38"/>
      <c r="C309" s="38"/>
      <c r="D309" s="48"/>
      <c r="E309" s="4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</row>
    <row r="310" spans="2:29">
      <c r="B310" s="38"/>
      <c r="C310" s="38"/>
      <c r="D310" s="48"/>
      <c r="E310" s="4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</row>
    <row r="311" spans="2:29">
      <c r="B311" s="38"/>
      <c r="C311" s="38"/>
      <c r="D311" s="48"/>
      <c r="E311" s="4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</row>
    <row r="312" spans="2:29">
      <c r="B312" s="38"/>
      <c r="C312" s="38"/>
      <c r="D312" s="48"/>
      <c r="E312" s="4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</row>
    <row r="313" spans="2:29">
      <c r="B313" s="38"/>
      <c r="C313" s="38"/>
      <c r="D313" s="48"/>
      <c r="E313" s="4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</row>
    <row r="314" spans="2:29">
      <c r="B314" s="38"/>
      <c r="C314" s="38"/>
      <c r="D314" s="48"/>
      <c r="E314" s="4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</row>
    <row r="315" spans="2:29">
      <c r="B315" s="38"/>
      <c r="C315" s="38"/>
      <c r="D315" s="48"/>
      <c r="E315" s="4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</row>
    <row r="316" spans="2:29">
      <c r="B316" s="38"/>
      <c r="C316" s="38"/>
      <c r="D316" s="48"/>
      <c r="E316" s="4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</row>
    <row r="317" spans="2:29">
      <c r="B317" s="38"/>
      <c r="C317" s="38"/>
      <c r="D317" s="48"/>
      <c r="E317" s="4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</row>
    <row r="318" spans="2:29">
      <c r="B318" s="38"/>
      <c r="C318" s="38"/>
      <c r="D318" s="48"/>
      <c r="E318" s="4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</row>
    <row r="319" spans="2:29">
      <c r="B319" s="38"/>
      <c r="C319" s="38"/>
      <c r="D319" s="48"/>
      <c r="E319" s="4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</row>
    <row r="320" spans="2:29">
      <c r="B320" s="38"/>
      <c r="C320" s="38"/>
      <c r="D320" s="48"/>
      <c r="E320" s="4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</row>
    <row r="321" spans="2:29">
      <c r="B321" s="38"/>
      <c r="C321" s="38"/>
      <c r="D321" s="48"/>
      <c r="E321" s="4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</row>
    <row r="322" spans="2:29">
      <c r="B322" s="38"/>
      <c r="C322" s="38"/>
      <c r="D322" s="48"/>
      <c r="E322" s="4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</row>
    <row r="323" spans="2:29">
      <c r="B323" s="38"/>
      <c r="C323" s="38"/>
      <c r="D323" s="48"/>
      <c r="E323" s="4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</row>
    <row r="324" spans="2:29">
      <c r="B324" s="38"/>
      <c r="C324" s="38"/>
      <c r="D324" s="48"/>
      <c r="E324" s="4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</row>
    <row r="325" spans="2:29">
      <c r="B325" s="38"/>
      <c r="C325" s="38"/>
      <c r="D325" s="48"/>
      <c r="E325" s="4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</row>
    <row r="326" spans="2:29">
      <c r="B326" s="38"/>
      <c r="C326" s="38"/>
      <c r="D326" s="48"/>
      <c r="E326" s="4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</row>
    <row r="327" spans="2:29">
      <c r="B327" s="38"/>
      <c r="C327" s="38"/>
      <c r="D327" s="48"/>
      <c r="E327" s="4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</row>
    <row r="328" spans="2:29">
      <c r="B328" s="38"/>
      <c r="C328" s="38"/>
      <c r="D328" s="48"/>
      <c r="E328" s="4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</row>
    <row r="329" spans="2:29">
      <c r="B329" s="38"/>
      <c r="C329" s="38"/>
      <c r="D329" s="48"/>
      <c r="E329" s="4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</row>
    <row r="330" spans="2:29">
      <c r="B330" s="38"/>
      <c r="C330" s="38"/>
      <c r="D330" s="48"/>
      <c r="E330" s="4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</row>
    <row r="331" spans="2:29">
      <c r="B331" s="38"/>
      <c r="C331" s="38"/>
      <c r="D331" s="48"/>
      <c r="E331" s="4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</row>
    <row r="332" spans="2:29">
      <c r="B332" s="38"/>
      <c r="C332" s="38"/>
      <c r="D332" s="48"/>
      <c r="E332" s="4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</row>
    <row r="333" spans="2:29">
      <c r="B333" s="38"/>
      <c r="C333" s="38"/>
      <c r="D333" s="48"/>
      <c r="E333" s="4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</row>
    <row r="334" spans="2:29">
      <c r="B334" s="38"/>
      <c r="C334" s="38"/>
      <c r="D334" s="48"/>
      <c r="E334" s="4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</row>
    <row r="335" spans="2:29">
      <c r="B335" s="38"/>
      <c r="C335" s="38"/>
      <c r="D335" s="48"/>
      <c r="E335" s="4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</row>
    <row r="336" spans="2:29">
      <c r="B336" s="38"/>
      <c r="C336" s="38"/>
      <c r="D336" s="48"/>
      <c r="E336" s="4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</row>
    <row r="337" spans="2:29">
      <c r="B337" s="38"/>
      <c r="C337" s="38"/>
      <c r="D337" s="48"/>
      <c r="E337" s="4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</row>
    <row r="338" spans="2:29">
      <c r="B338" s="38"/>
      <c r="C338" s="38"/>
      <c r="D338" s="48"/>
      <c r="E338" s="4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</row>
    <row r="339" spans="2:29">
      <c r="B339" s="38"/>
      <c r="C339" s="38"/>
      <c r="D339" s="48"/>
      <c r="E339" s="4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</row>
    <row r="340" spans="2:29">
      <c r="B340" s="38"/>
      <c r="C340" s="38"/>
      <c r="D340" s="48"/>
      <c r="E340" s="4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</row>
    <row r="341" spans="2:29">
      <c r="B341" s="38"/>
      <c r="C341" s="38"/>
      <c r="D341" s="48"/>
      <c r="E341" s="4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</row>
    <row r="342" spans="2:29">
      <c r="B342" s="38"/>
      <c r="C342" s="38"/>
      <c r="D342" s="48"/>
      <c r="E342" s="4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</row>
    <row r="343" spans="2:29">
      <c r="B343" s="38"/>
      <c r="C343" s="38"/>
      <c r="D343" s="48"/>
      <c r="E343" s="4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</row>
    <row r="344" spans="2:29">
      <c r="B344" s="38"/>
      <c r="C344" s="38"/>
      <c r="D344" s="48"/>
      <c r="E344" s="4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</row>
    <row r="345" spans="2:29">
      <c r="B345" s="38"/>
      <c r="C345" s="38"/>
      <c r="D345" s="48"/>
      <c r="E345" s="4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</row>
    <row r="346" spans="2:29">
      <c r="B346" s="38"/>
      <c r="C346" s="38"/>
      <c r="D346" s="48"/>
      <c r="E346" s="4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</row>
    <row r="347" spans="2:29">
      <c r="B347" s="38"/>
      <c r="C347" s="38"/>
      <c r="D347" s="48"/>
      <c r="E347" s="4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</row>
    <row r="348" spans="2:29">
      <c r="B348" s="38"/>
      <c r="C348" s="38"/>
      <c r="D348" s="48"/>
      <c r="E348" s="4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</row>
    <row r="349" spans="2:29">
      <c r="B349" s="38"/>
      <c r="C349" s="38"/>
      <c r="D349" s="48"/>
      <c r="E349" s="4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</row>
    <row r="350" spans="2:29">
      <c r="B350" s="38"/>
      <c r="C350" s="38"/>
      <c r="D350" s="48"/>
      <c r="E350" s="4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</row>
    <row r="351" spans="2:29">
      <c r="B351" s="38"/>
      <c r="C351" s="38"/>
      <c r="D351" s="48"/>
      <c r="E351" s="4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</row>
    <row r="352" spans="2:29">
      <c r="B352" s="38"/>
      <c r="C352" s="38"/>
      <c r="D352" s="48"/>
      <c r="E352" s="4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</row>
    <row r="353" spans="2:29">
      <c r="B353" s="38"/>
      <c r="C353" s="38"/>
      <c r="D353" s="48"/>
      <c r="E353" s="4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</row>
    <row r="354" spans="2:29">
      <c r="B354" s="38"/>
      <c r="C354" s="38"/>
      <c r="D354" s="48"/>
      <c r="E354" s="4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</row>
    <row r="355" spans="2:29">
      <c r="B355" s="38"/>
      <c r="C355" s="38"/>
      <c r="D355" s="48"/>
      <c r="E355" s="4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</row>
    <row r="356" spans="2:29">
      <c r="B356" s="38"/>
      <c r="C356" s="38"/>
      <c r="D356" s="48"/>
      <c r="E356" s="4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</row>
    <row r="357" spans="2:29">
      <c r="B357" s="38"/>
      <c r="C357" s="38"/>
      <c r="D357" s="48"/>
      <c r="E357" s="4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</row>
    <row r="358" spans="2:29">
      <c r="B358" s="38"/>
      <c r="C358" s="38"/>
      <c r="D358" s="48"/>
      <c r="E358" s="4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</row>
    <row r="359" spans="2:29">
      <c r="B359" s="38"/>
      <c r="C359" s="38"/>
      <c r="D359" s="48"/>
      <c r="E359" s="4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</row>
    <row r="360" spans="2:29">
      <c r="B360" s="38"/>
      <c r="C360" s="38"/>
      <c r="D360" s="48"/>
      <c r="E360" s="4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</row>
    <row r="361" spans="2:29">
      <c r="B361" s="38"/>
      <c r="C361" s="38"/>
      <c r="D361" s="48"/>
      <c r="E361" s="4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</row>
    <row r="362" spans="2:29">
      <c r="B362" s="38"/>
      <c r="C362" s="38"/>
      <c r="D362" s="48"/>
      <c r="E362" s="4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</row>
    <row r="363" spans="2:29">
      <c r="B363" s="38"/>
      <c r="C363" s="38"/>
      <c r="D363" s="48"/>
      <c r="E363" s="4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</row>
    <row r="364" spans="2:29">
      <c r="B364" s="38"/>
      <c r="C364" s="38"/>
      <c r="D364" s="48"/>
      <c r="E364" s="4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</row>
    <row r="365" spans="2:29">
      <c r="B365" s="38"/>
      <c r="C365" s="38"/>
      <c r="D365" s="48"/>
      <c r="E365" s="4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</row>
    <row r="366" spans="2:29">
      <c r="B366" s="38"/>
      <c r="C366" s="38"/>
      <c r="D366" s="48"/>
      <c r="E366" s="4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</row>
    <row r="367" spans="2:29">
      <c r="B367" s="38"/>
      <c r="C367" s="38"/>
      <c r="D367" s="48"/>
      <c r="E367" s="4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</row>
    <row r="368" spans="2:29">
      <c r="B368" s="38"/>
      <c r="C368" s="38"/>
      <c r="D368" s="48"/>
      <c r="E368" s="4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</row>
    <row r="369" spans="2:29">
      <c r="B369" s="38"/>
      <c r="C369" s="38"/>
      <c r="D369" s="48"/>
      <c r="E369" s="4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</row>
    <row r="370" spans="2:29">
      <c r="B370" s="38"/>
      <c r="C370" s="38"/>
      <c r="D370" s="48"/>
      <c r="E370" s="4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</row>
    <row r="371" spans="2:29">
      <c r="B371" s="38"/>
      <c r="C371" s="38"/>
      <c r="D371" s="48"/>
      <c r="E371" s="4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</row>
    <row r="372" spans="2:29">
      <c r="B372" s="38"/>
      <c r="C372" s="38"/>
      <c r="D372" s="48"/>
      <c r="E372" s="4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</row>
    <row r="373" spans="2:29">
      <c r="B373" s="38"/>
      <c r="C373" s="38"/>
      <c r="D373" s="48"/>
      <c r="E373" s="4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</row>
    <row r="374" spans="2:29">
      <c r="B374" s="38"/>
      <c r="C374" s="38"/>
      <c r="D374" s="48"/>
      <c r="E374" s="4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</row>
    <row r="375" spans="2:29">
      <c r="B375" s="38"/>
      <c r="C375" s="38"/>
      <c r="D375" s="48"/>
      <c r="E375" s="4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</row>
    <row r="376" spans="2:29">
      <c r="B376" s="38"/>
      <c r="C376" s="38"/>
      <c r="D376" s="48"/>
      <c r="E376" s="4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</row>
    <row r="377" spans="2:29">
      <c r="B377" s="38"/>
      <c r="C377" s="38"/>
      <c r="D377" s="48"/>
      <c r="E377" s="4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</row>
    <row r="378" spans="2:29">
      <c r="B378" s="38"/>
      <c r="C378" s="38"/>
      <c r="D378" s="48"/>
      <c r="E378" s="4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</row>
    <row r="379" spans="2:29">
      <c r="B379" s="38"/>
      <c r="C379" s="38"/>
      <c r="D379" s="48"/>
      <c r="E379" s="4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</row>
    <row r="380" spans="2:29">
      <c r="B380" s="38"/>
      <c r="C380" s="38"/>
      <c r="D380" s="48"/>
      <c r="E380" s="4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</row>
    <row r="381" spans="2:29">
      <c r="B381" s="38"/>
      <c r="C381" s="38"/>
      <c r="D381" s="48"/>
      <c r="E381" s="4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</row>
    <row r="382" spans="2:29">
      <c r="B382" s="38"/>
      <c r="C382" s="38"/>
      <c r="D382" s="48"/>
      <c r="E382" s="4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</row>
    <row r="383" spans="2:29">
      <c r="B383" s="38"/>
      <c r="C383" s="38"/>
      <c r="D383" s="48"/>
      <c r="E383" s="4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</row>
    <row r="384" spans="2:29">
      <c r="B384" s="38"/>
      <c r="C384" s="38"/>
      <c r="D384" s="48"/>
      <c r="E384" s="4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</row>
    <row r="385" spans="2:29">
      <c r="B385" s="38"/>
      <c r="C385" s="38"/>
      <c r="D385" s="48"/>
      <c r="E385" s="4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</row>
    <row r="386" spans="2:29">
      <c r="B386" s="38"/>
      <c r="C386" s="38"/>
      <c r="D386" s="48"/>
      <c r="E386" s="4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</row>
    <row r="387" spans="2:29">
      <c r="B387" s="38"/>
      <c r="C387" s="38"/>
      <c r="D387" s="48"/>
      <c r="E387" s="4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</row>
    <row r="388" spans="2:29">
      <c r="B388" s="38"/>
      <c r="C388" s="38"/>
      <c r="D388" s="48"/>
      <c r="E388" s="4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</row>
    <row r="389" spans="2:29">
      <c r="B389" s="38"/>
      <c r="C389" s="38"/>
      <c r="D389" s="48"/>
      <c r="E389" s="4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</row>
    <row r="390" spans="2:29">
      <c r="B390" s="38"/>
      <c r="C390" s="38"/>
      <c r="D390" s="48"/>
      <c r="E390" s="4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</row>
    <row r="391" spans="2:29">
      <c r="B391" s="38"/>
      <c r="C391" s="38"/>
      <c r="D391" s="48"/>
      <c r="E391" s="4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</row>
    <row r="392" spans="2:29">
      <c r="B392" s="38"/>
      <c r="C392" s="38"/>
      <c r="D392" s="48"/>
      <c r="E392" s="4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</row>
    <row r="393" spans="2:29">
      <c r="B393" s="38"/>
      <c r="C393" s="38"/>
      <c r="D393" s="48"/>
      <c r="E393" s="4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</row>
    <row r="394" spans="2:29">
      <c r="B394" s="38"/>
      <c r="C394" s="38"/>
      <c r="D394" s="48"/>
      <c r="E394" s="4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</row>
    <row r="395" spans="2:29">
      <c r="B395" s="38"/>
      <c r="C395" s="38"/>
      <c r="D395" s="48"/>
      <c r="E395" s="4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</row>
    <row r="396" spans="2:29">
      <c r="B396" s="38"/>
      <c r="C396" s="38"/>
      <c r="D396" s="48"/>
      <c r="E396" s="4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</row>
    <row r="397" spans="2:29">
      <c r="B397" s="38"/>
      <c r="C397" s="38"/>
      <c r="D397" s="48"/>
      <c r="E397" s="4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</row>
    <row r="398" spans="2:29">
      <c r="B398" s="38"/>
      <c r="C398" s="38"/>
      <c r="D398" s="48"/>
      <c r="E398" s="4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</row>
    <row r="399" spans="2:29">
      <c r="B399" s="38"/>
      <c r="C399" s="38"/>
      <c r="D399" s="48"/>
      <c r="E399" s="4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</row>
    <row r="400" spans="2:29">
      <c r="B400" s="38"/>
      <c r="C400" s="38"/>
      <c r="D400" s="48"/>
      <c r="E400" s="4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</row>
    <row r="401" spans="2:29">
      <c r="B401" s="38"/>
      <c r="C401" s="38"/>
      <c r="D401" s="48"/>
      <c r="E401" s="4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</row>
    <row r="402" spans="2:29">
      <c r="B402" s="38"/>
      <c r="C402" s="38"/>
      <c r="D402" s="48"/>
      <c r="E402" s="4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</row>
    <row r="403" spans="2:29">
      <c r="B403" s="38"/>
      <c r="C403" s="38"/>
      <c r="D403" s="48"/>
      <c r="E403" s="4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</row>
    <row r="404" spans="2:29">
      <c r="B404" s="38"/>
      <c r="C404" s="38"/>
      <c r="D404" s="48"/>
      <c r="E404" s="4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</row>
    <row r="405" spans="2:29">
      <c r="B405" s="38"/>
      <c r="C405" s="38"/>
      <c r="D405" s="48"/>
      <c r="E405" s="4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</row>
    <row r="406" spans="2:29">
      <c r="B406" s="38"/>
      <c r="C406" s="38"/>
      <c r="D406" s="48"/>
      <c r="E406" s="4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</row>
    <row r="407" spans="2:29">
      <c r="B407" s="38"/>
      <c r="C407" s="38"/>
      <c r="D407" s="48"/>
      <c r="E407" s="4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</row>
    <row r="408" spans="2:29">
      <c r="B408" s="38"/>
      <c r="C408" s="38"/>
      <c r="D408" s="48"/>
      <c r="E408" s="4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</row>
    <row r="409" spans="2:29">
      <c r="B409" s="38"/>
      <c r="C409" s="38"/>
      <c r="D409" s="48"/>
      <c r="E409" s="4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</row>
    <row r="410" spans="2:29">
      <c r="B410" s="38"/>
      <c r="C410" s="38"/>
      <c r="D410" s="48"/>
      <c r="E410" s="4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</row>
    <row r="411" spans="2:29">
      <c r="B411" s="38"/>
      <c r="C411" s="38"/>
      <c r="D411" s="48"/>
      <c r="E411" s="4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</row>
    <row r="412" spans="2:29">
      <c r="B412" s="38"/>
      <c r="C412" s="38"/>
      <c r="D412" s="48"/>
      <c r="E412" s="4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</row>
    <row r="413" spans="2:29">
      <c r="B413" s="38"/>
      <c r="C413" s="38"/>
      <c r="D413" s="48"/>
      <c r="E413" s="4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</row>
    <row r="414" spans="2:29">
      <c r="B414" s="38"/>
      <c r="C414" s="38"/>
      <c r="D414" s="48"/>
      <c r="E414" s="4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</row>
    <row r="415" spans="2:29">
      <c r="B415" s="38"/>
      <c r="C415" s="38"/>
      <c r="D415" s="48"/>
      <c r="E415" s="4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</row>
    <row r="416" spans="2:29">
      <c r="B416" s="38"/>
      <c r="C416" s="38"/>
      <c r="D416" s="48"/>
      <c r="E416" s="4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</row>
    <row r="417" spans="2:29">
      <c r="B417" s="38"/>
      <c r="C417" s="38"/>
      <c r="D417" s="48"/>
      <c r="E417" s="4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</row>
    <row r="418" spans="2:29">
      <c r="B418" s="38"/>
      <c r="C418" s="38"/>
      <c r="D418" s="48"/>
      <c r="E418" s="4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</row>
    <row r="419" spans="2:29">
      <c r="B419" s="38"/>
      <c r="C419" s="38"/>
      <c r="D419" s="48"/>
      <c r="E419" s="4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</row>
    <row r="420" spans="2:29">
      <c r="B420" s="38"/>
      <c r="C420" s="38"/>
      <c r="D420" s="48"/>
      <c r="E420" s="4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</row>
    <row r="421" spans="2:29">
      <c r="B421" s="38"/>
      <c r="C421" s="38"/>
      <c r="D421" s="48"/>
      <c r="E421" s="4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</row>
    <row r="422" spans="2:29">
      <c r="B422" s="38"/>
      <c r="C422" s="38"/>
      <c r="D422" s="48"/>
      <c r="E422" s="4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</row>
    <row r="423" spans="2:29">
      <c r="B423" s="38"/>
      <c r="C423" s="38"/>
      <c r="D423" s="48"/>
      <c r="E423" s="4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</row>
    <row r="424" spans="2:29">
      <c r="B424" s="38"/>
      <c r="C424" s="38"/>
      <c r="D424" s="48"/>
      <c r="E424" s="4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</row>
    <row r="425" spans="2:29">
      <c r="B425" s="38"/>
      <c r="C425" s="38"/>
      <c r="D425" s="48"/>
      <c r="E425" s="4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</row>
    <row r="426" spans="2:29">
      <c r="B426" s="38"/>
      <c r="C426" s="38"/>
      <c r="D426" s="48"/>
      <c r="E426" s="4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</row>
    <row r="427" spans="2:29">
      <c r="B427" s="38"/>
      <c r="C427" s="38"/>
      <c r="D427" s="48"/>
      <c r="E427" s="4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</row>
    <row r="428" spans="2:29">
      <c r="B428" s="38"/>
      <c r="C428" s="38"/>
      <c r="D428" s="48"/>
      <c r="E428" s="4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</row>
    <row r="429" spans="2:29">
      <c r="B429" s="38"/>
      <c r="C429" s="38"/>
      <c r="D429" s="48"/>
      <c r="E429" s="4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</row>
    <row r="430" spans="2:29">
      <c r="B430" s="38"/>
      <c r="C430" s="38"/>
      <c r="D430" s="48"/>
      <c r="E430" s="4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</row>
    <row r="431" spans="2:29">
      <c r="B431" s="38"/>
      <c r="C431" s="38"/>
      <c r="D431" s="48"/>
      <c r="E431" s="4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</row>
    <row r="432" spans="2:29">
      <c r="B432" s="38"/>
      <c r="C432" s="38"/>
      <c r="D432" s="48"/>
      <c r="E432" s="4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</row>
    <row r="433" spans="2:29">
      <c r="B433" s="38"/>
      <c r="C433" s="38"/>
      <c r="D433" s="48"/>
      <c r="E433" s="4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</row>
    <row r="434" spans="2:29">
      <c r="B434" s="38"/>
      <c r="C434" s="38"/>
      <c r="D434" s="48"/>
      <c r="E434" s="4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</row>
    <row r="435" spans="2:29">
      <c r="B435" s="38"/>
      <c r="C435" s="38"/>
      <c r="D435" s="48"/>
      <c r="E435" s="4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</row>
    <row r="436" spans="2:29">
      <c r="B436" s="38"/>
      <c r="C436" s="38"/>
      <c r="D436" s="48"/>
      <c r="E436" s="4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</row>
    <row r="437" spans="2:29">
      <c r="B437" s="38"/>
      <c r="C437" s="38"/>
      <c r="D437" s="48"/>
      <c r="E437" s="4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</row>
    <row r="438" spans="2:29">
      <c r="B438" s="38"/>
      <c r="C438" s="38"/>
      <c r="D438" s="48"/>
      <c r="E438" s="4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</row>
    <row r="439" spans="2:29">
      <c r="B439" s="38"/>
      <c r="C439" s="38"/>
      <c r="D439" s="48"/>
      <c r="E439" s="4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</row>
    <row r="440" spans="2:29">
      <c r="B440" s="38"/>
      <c r="C440" s="38"/>
      <c r="D440" s="48"/>
      <c r="E440" s="4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</row>
    <row r="441" spans="2:29">
      <c r="B441" s="38"/>
      <c r="C441" s="38"/>
      <c r="D441" s="48"/>
      <c r="E441" s="4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</row>
    <row r="442" spans="2:29">
      <c r="B442" s="38"/>
      <c r="C442" s="38"/>
      <c r="D442" s="48"/>
      <c r="E442" s="4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</row>
    <row r="443" spans="2:29">
      <c r="B443" s="38"/>
      <c r="C443" s="38"/>
      <c r="D443" s="48"/>
      <c r="E443" s="4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</row>
    <row r="444" spans="2:29">
      <c r="B444" s="38"/>
      <c r="C444" s="38"/>
      <c r="D444" s="48"/>
      <c r="E444" s="4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</row>
    <row r="445" spans="2:29">
      <c r="B445" s="38"/>
      <c r="C445" s="38"/>
      <c r="D445" s="48"/>
      <c r="E445" s="4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</row>
    <row r="446" spans="2:29">
      <c r="B446" s="38"/>
      <c r="C446" s="38"/>
      <c r="D446" s="48"/>
      <c r="E446" s="4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</row>
    <row r="447" spans="2:29">
      <c r="B447" s="38"/>
      <c r="C447" s="38"/>
      <c r="D447" s="48"/>
      <c r="E447" s="4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</row>
    <row r="448" spans="2:29">
      <c r="B448" s="38"/>
      <c r="C448" s="38"/>
      <c r="D448" s="48"/>
      <c r="E448" s="4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</row>
    <row r="449" spans="2:29">
      <c r="B449" s="38"/>
      <c r="C449" s="38"/>
      <c r="D449" s="48"/>
      <c r="E449" s="4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</row>
    <row r="450" spans="2:29">
      <c r="B450" s="38"/>
      <c r="C450" s="38"/>
      <c r="D450" s="48"/>
      <c r="E450" s="4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</row>
    <row r="451" spans="2:29">
      <c r="B451" s="38"/>
      <c r="C451" s="38"/>
      <c r="D451" s="48"/>
      <c r="E451" s="4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</row>
    <row r="452" spans="2:29">
      <c r="B452" s="38"/>
      <c r="C452" s="38"/>
      <c r="D452" s="48"/>
      <c r="E452" s="4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</row>
    <row r="453" spans="2:29">
      <c r="B453" s="38"/>
      <c r="C453" s="38"/>
      <c r="D453" s="48"/>
      <c r="E453" s="4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</row>
    <row r="454" spans="2:29">
      <c r="B454" s="38"/>
      <c r="C454" s="38"/>
      <c r="D454" s="48"/>
      <c r="E454" s="4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</row>
    <row r="455" spans="2:29">
      <c r="B455" s="38"/>
      <c r="C455" s="38"/>
      <c r="D455" s="48"/>
      <c r="E455" s="4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</row>
    <row r="456" spans="2:29">
      <c r="B456" s="38"/>
      <c r="C456" s="38"/>
      <c r="D456" s="48"/>
      <c r="E456" s="4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</row>
    <row r="457" spans="2:29">
      <c r="B457" s="38"/>
      <c r="C457" s="38"/>
      <c r="D457" s="48"/>
      <c r="E457" s="4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</row>
    <row r="458" spans="2:29">
      <c r="B458" s="38"/>
      <c r="C458" s="38"/>
      <c r="D458" s="48"/>
      <c r="E458" s="4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</row>
    <row r="459" spans="2:29">
      <c r="B459" s="38"/>
      <c r="C459" s="38"/>
      <c r="D459" s="48"/>
      <c r="E459" s="4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</row>
    <row r="460" spans="2:29">
      <c r="B460" s="38"/>
      <c r="C460" s="38"/>
      <c r="D460" s="48"/>
      <c r="E460" s="4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</row>
    <row r="461" spans="2:29">
      <c r="B461" s="38"/>
      <c r="C461" s="38"/>
      <c r="D461" s="48"/>
      <c r="E461" s="4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</row>
    <row r="462" spans="2:29">
      <c r="B462" s="38"/>
      <c r="C462" s="38"/>
      <c r="D462" s="48"/>
      <c r="E462" s="4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</row>
    <row r="463" spans="2:29">
      <c r="B463" s="38"/>
      <c r="C463" s="38"/>
      <c r="D463" s="48"/>
      <c r="E463" s="4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</row>
    <row r="464" spans="2:29">
      <c r="B464" s="38"/>
      <c r="C464" s="38"/>
      <c r="D464" s="48"/>
      <c r="E464" s="4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</row>
    <row r="465" spans="2:29">
      <c r="B465" s="38"/>
      <c r="C465" s="38"/>
      <c r="D465" s="48"/>
      <c r="E465" s="4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</row>
    <row r="466" spans="2:29">
      <c r="B466" s="38"/>
      <c r="C466" s="38"/>
      <c r="D466" s="48"/>
      <c r="E466" s="4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</row>
    <row r="467" spans="2:29">
      <c r="B467" s="38"/>
      <c r="C467" s="38"/>
      <c r="D467" s="48"/>
      <c r="E467" s="4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</row>
    <row r="468" spans="2:29">
      <c r="B468" s="38"/>
      <c r="C468" s="38"/>
      <c r="D468" s="48"/>
      <c r="E468" s="4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</row>
    <row r="469" spans="2:29">
      <c r="B469" s="38"/>
      <c r="C469" s="38"/>
      <c r="D469" s="48"/>
      <c r="E469" s="4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</row>
    <row r="470" spans="2:29">
      <c r="B470" s="38"/>
      <c r="C470" s="38"/>
      <c r="D470" s="48"/>
      <c r="E470" s="4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</row>
    <row r="471" spans="2:29">
      <c r="B471" s="38"/>
      <c r="C471" s="38"/>
      <c r="D471" s="48"/>
      <c r="E471" s="4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</row>
    <row r="472" spans="2:29">
      <c r="B472" s="38"/>
      <c r="C472" s="38"/>
      <c r="D472" s="48"/>
      <c r="E472" s="4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</row>
    <row r="473" spans="2:29">
      <c r="B473" s="38"/>
      <c r="C473" s="38"/>
      <c r="D473" s="48"/>
      <c r="E473" s="4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</row>
    <row r="474" spans="2:29">
      <c r="B474" s="38"/>
      <c r="C474" s="38"/>
      <c r="D474" s="48"/>
      <c r="E474" s="4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</row>
    <row r="475" spans="2:29">
      <c r="B475" s="38"/>
      <c r="C475" s="38"/>
      <c r="D475" s="48"/>
      <c r="E475" s="4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</row>
    <row r="476" spans="2:29">
      <c r="B476" s="38"/>
      <c r="C476" s="38"/>
      <c r="D476" s="48"/>
      <c r="E476" s="4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</row>
    <row r="477" spans="2:29">
      <c r="B477" s="38"/>
      <c r="C477" s="38"/>
      <c r="D477" s="48"/>
      <c r="E477" s="4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</row>
    <row r="478" spans="2:29">
      <c r="B478" s="38"/>
      <c r="C478" s="38"/>
      <c r="D478" s="48"/>
      <c r="E478" s="4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</row>
    <row r="479" spans="2:29">
      <c r="B479" s="38"/>
      <c r="C479" s="38"/>
      <c r="D479" s="48"/>
      <c r="E479" s="4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</row>
    <row r="480" spans="2:29">
      <c r="B480" s="38"/>
      <c r="C480" s="38"/>
      <c r="D480" s="48"/>
      <c r="E480" s="4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</row>
    <row r="481" spans="2:29">
      <c r="B481" s="38"/>
      <c r="C481" s="38"/>
      <c r="D481" s="48"/>
      <c r="E481" s="4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</row>
    <row r="482" spans="2:29">
      <c r="B482" s="38"/>
      <c r="C482" s="38"/>
      <c r="D482" s="48"/>
      <c r="E482" s="4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</row>
    <row r="483" spans="2:29">
      <c r="B483" s="38"/>
      <c r="C483" s="38"/>
      <c r="D483" s="48"/>
      <c r="E483" s="4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</row>
    <row r="484" spans="2:29">
      <c r="B484" s="38"/>
      <c r="C484" s="38"/>
      <c r="D484" s="48"/>
      <c r="E484" s="4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</row>
    <row r="485" spans="2:29">
      <c r="B485" s="38"/>
      <c r="C485" s="38"/>
      <c r="D485" s="48"/>
      <c r="E485" s="4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</row>
    <row r="486" spans="2:29">
      <c r="B486" s="38"/>
      <c r="C486" s="38"/>
      <c r="D486" s="48"/>
      <c r="E486" s="4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</row>
    <row r="487" spans="2:29">
      <c r="B487" s="38"/>
      <c r="C487" s="38"/>
      <c r="D487" s="48"/>
      <c r="E487" s="4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</row>
    <row r="488" spans="2:29">
      <c r="B488" s="38"/>
      <c r="C488" s="38"/>
      <c r="D488" s="48"/>
      <c r="E488" s="4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</row>
    <row r="489" spans="2:29">
      <c r="B489" s="38"/>
      <c r="C489" s="38"/>
      <c r="D489" s="48"/>
      <c r="E489" s="4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</row>
    <row r="490" spans="2:29">
      <c r="B490" s="38"/>
      <c r="C490" s="38"/>
      <c r="D490" s="48"/>
      <c r="E490" s="4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</row>
    <row r="491" spans="2:29">
      <c r="B491" s="38"/>
      <c r="C491" s="38"/>
      <c r="D491" s="48"/>
      <c r="E491" s="4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</row>
    <row r="492" spans="2:29">
      <c r="B492" s="38"/>
      <c r="C492" s="38"/>
      <c r="D492" s="48"/>
      <c r="E492" s="4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</row>
    <row r="493" spans="2:29">
      <c r="B493" s="38"/>
      <c r="C493" s="38"/>
      <c r="D493" s="48"/>
      <c r="E493" s="4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</row>
    <row r="494" spans="2:29">
      <c r="B494" s="38"/>
      <c r="C494" s="38"/>
      <c r="D494" s="48"/>
      <c r="E494" s="4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</row>
    <row r="495" spans="2:29">
      <c r="B495" s="38"/>
      <c r="C495" s="38"/>
      <c r="D495" s="48"/>
      <c r="E495" s="4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</row>
    <row r="496" spans="2:29">
      <c r="B496" s="38"/>
      <c r="C496" s="38"/>
      <c r="D496" s="48"/>
      <c r="E496" s="4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</row>
    <row r="497" spans="2:29">
      <c r="B497" s="38"/>
      <c r="C497" s="38"/>
      <c r="D497" s="48"/>
      <c r="E497" s="4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</row>
    <row r="498" spans="2:29">
      <c r="B498" s="38"/>
      <c r="C498" s="38"/>
      <c r="D498" s="48"/>
      <c r="E498" s="4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</row>
    <row r="499" spans="2:29">
      <c r="B499" s="38"/>
      <c r="C499" s="38"/>
      <c r="D499" s="48"/>
      <c r="E499" s="4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</row>
    <row r="500" spans="2:29">
      <c r="B500" s="38"/>
      <c r="C500" s="38"/>
      <c r="D500" s="48"/>
      <c r="E500" s="4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</row>
    <row r="501" spans="2:29">
      <c r="B501" s="38"/>
      <c r="C501" s="38"/>
      <c r="D501" s="48"/>
      <c r="E501" s="4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</row>
    <row r="502" spans="2:29">
      <c r="B502" s="38"/>
      <c r="C502" s="38"/>
      <c r="D502" s="48"/>
      <c r="E502" s="4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</row>
    <row r="503" spans="2:29">
      <c r="B503" s="38"/>
      <c r="C503" s="38"/>
      <c r="D503" s="48"/>
      <c r="E503" s="4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</row>
    <row r="504" spans="2:29">
      <c r="B504" s="38"/>
      <c r="C504" s="38"/>
      <c r="D504" s="48"/>
      <c r="E504" s="4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</row>
    <row r="505" spans="2:29">
      <c r="B505" s="38"/>
      <c r="C505" s="38"/>
      <c r="D505" s="48"/>
      <c r="E505" s="4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</row>
    <row r="506" spans="2:29">
      <c r="B506" s="38"/>
      <c r="C506" s="38"/>
      <c r="D506" s="48"/>
      <c r="E506" s="4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</row>
    <row r="507" spans="2:29">
      <c r="B507" s="38"/>
      <c r="C507" s="38"/>
      <c r="D507" s="48"/>
      <c r="E507" s="4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</row>
    <row r="508" spans="2:29">
      <c r="B508" s="38"/>
      <c r="C508" s="38"/>
      <c r="D508" s="48"/>
      <c r="E508" s="4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</row>
    <row r="509" spans="2:29">
      <c r="B509" s="38"/>
      <c r="C509" s="38"/>
      <c r="D509" s="48"/>
      <c r="E509" s="4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</row>
    <row r="510" spans="2:29">
      <c r="B510" s="38"/>
      <c r="C510" s="38"/>
      <c r="D510" s="48"/>
      <c r="E510" s="4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</row>
    <row r="511" spans="2:29">
      <c r="B511" s="38"/>
      <c r="C511" s="38"/>
      <c r="D511" s="48"/>
      <c r="E511" s="4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</row>
    <row r="512" spans="2:29">
      <c r="B512" s="38"/>
      <c r="C512" s="38"/>
      <c r="D512" s="48"/>
      <c r="E512" s="4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</row>
    <row r="513" spans="2:29">
      <c r="B513" s="38"/>
      <c r="C513" s="38"/>
      <c r="D513" s="48"/>
      <c r="E513" s="4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</row>
    <row r="514" spans="2:29">
      <c r="B514" s="38"/>
      <c r="C514" s="38"/>
      <c r="D514" s="48"/>
      <c r="E514" s="4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</row>
    <row r="515" spans="2:29">
      <c r="B515" s="38"/>
      <c r="C515" s="38"/>
      <c r="D515" s="48"/>
      <c r="E515" s="4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</row>
    <row r="516" spans="2:29">
      <c r="B516" s="38"/>
      <c r="C516" s="38"/>
      <c r="D516" s="48"/>
      <c r="E516" s="4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</row>
    <row r="517" spans="2:29">
      <c r="B517" s="38"/>
      <c r="C517" s="38"/>
      <c r="D517" s="48"/>
      <c r="E517" s="4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</row>
    <row r="518" spans="2:29">
      <c r="B518" s="38"/>
      <c r="C518" s="38"/>
      <c r="D518" s="48"/>
      <c r="E518" s="4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</row>
    <row r="519" spans="2:29">
      <c r="B519" s="38"/>
      <c r="C519" s="38"/>
      <c r="D519" s="48"/>
      <c r="E519" s="4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</row>
    <row r="520" spans="2:29">
      <c r="B520" s="38"/>
      <c r="C520" s="38"/>
      <c r="D520" s="48"/>
      <c r="E520" s="4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</row>
    <row r="521" spans="2:29">
      <c r="B521" s="38"/>
      <c r="C521" s="38"/>
      <c r="D521" s="48"/>
      <c r="E521" s="4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</row>
    <row r="522" spans="2:29">
      <c r="B522" s="38"/>
      <c r="C522" s="38"/>
      <c r="D522" s="48"/>
      <c r="E522" s="4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</row>
    <row r="523" spans="2:29">
      <c r="B523" s="38"/>
      <c r="C523" s="38"/>
      <c r="D523" s="48"/>
      <c r="E523" s="4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</row>
    <row r="524" spans="2:29">
      <c r="B524" s="38"/>
      <c r="C524" s="38"/>
      <c r="D524" s="48"/>
      <c r="E524" s="4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</row>
    <row r="525" spans="2:29">
      <c r="B525" s="38"/>
      <c r="C525" s="38"/>
      <c r="D525" s="48"/>
      <c r="E525" s="4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</row>
    <row r="526" spans="2:29">
      <c r="B526" s="38"/>
      <c r="C526" s="38"/>
      <c r="D526" s="48"/>
      <c r="E526" s="4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</row>
    <row r="527" spans="2:29">
      <c r="B527" s="38"/>
      <c r="C527" s="38"/>
      <c r="D527" s="48"/>
      <c r="E527" s="4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</row>
    <row r="528" spans="2:29">
      <c r="B528" s="38"/>
      <c r="C528" s="38"/>
      <c r="D528" s="48"/>
      <c r="E528" s="4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</row>
    <row r="529" spans="2:29">
      <c r="B529" s="38"/>
      <c r="C529" s="38"/>
      <c r="D529" s="48"/>
      <c r="E529" s="4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</row>
    <row r="530" spans="2:29">
      <c r="B530" s="38"/>
      <c r="C530" s="38"/>
      <c r="D530" s="48"/>
      <c r="E530" s="4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</row>
    <row r="531" spans="2:29">
      <c r="B531" s="38"/>
      <c r="C531" s="38"/>
      <c r="D531" s="48"/>
      <c r="E531" s="4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</row>
    <row r="532" spans="2:29">
      <c r="B532" s="38"/>
      <c r="C532" s="38"/>
      <c r="D532" s="48"/>
      <c r="E532" s="4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</row>
    <row r="533" spans="2:29">
      <c r="B533" s="38"/>
      <c r="C533" s="38"/>
      <c r="D533" s="48"/>
      <c r="E533" s="4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</row>
    <row r="534" spans="2:29">
      <c r="B534" s="38"/>
      <c r="C534" s="38"/>
      <c r="D534" s="48"/>
      <c r="E534" s="4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</row>
    <row r="535" spans="2:29">
      <c r="B535" s="38"/>
      <c r="C535" s="38"/>
      <c r="D535" s="48"/>
      <c r="E535" s="4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</row>
    <row r="536" spans="2:29">
      <c r="B536" s="38"/>
      <c r="C536" s="38"/>
      <c r="D536" s="48"/>
      <c r="E536" s="4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</row>
    <row r="537" spans="2:29">
      <c r="B537" s="38"/>
      <c r="C537" s="38"/>
      <c r="D537" s="48"/>
      <c r="E537" s="4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</row>
    <row r="538" spans="2:29">
      <c r="B538" s="38"/>
      <c r="C538" s="38"/>
      <c r="D538" s="48"/>
      <c r="E538" s="4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</row>
    <row r="539" spans="2:29">
      <c r="B539" s="38"/>
      <c r="C539" s="38"/>
      <c r="D539" s="48"/>
      <c r="E539" s="4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</row>
    <row r="540" spans="2:29">
      <c r="B540" s="38"/>
      <c r="C540" s="38"/>
      <c r="D540" s="48"/>
      <c r="E540" s="4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</row>
    <row r="541" spans="2:29">
      <c r="B541" s="38"/>
      <c r="C541" s="38"/>
      <c r="D541" s="48"/>
      <c r="E541" s="4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</row>
    <row r="542" spans="2:29">
      <c r="B542" s="38"/>
      <c r="C542" s="38"/>
      <c r="D542" s="48"/>
      <c r="E542" s="4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</row>
    <row r="543" spans="2:29">
      <c r="B543" s="38"/>
      <c r="C543" s="38"/>
      <c r="D543" s="48"/>
      <c r="E543" s="4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</row>
    <row r="544" spans="2:29">
      <c r="B544" s="38"/>
      <c r="C544" s="38"/>
      <c r="D544" s="48"/>
      <c r="E544" s="4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</row>
    <row r="545" spans="2:29">
      <c r="B545" s="38"/>
      <c r="C545" s="38"/>
      <c r="D545" s="48"/>
      <c r="E545" s="4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</row>
    <row r="546" spans="2:29">
      <c r="B546" s="38"/>
      <c r="C546" s="38"/>
      <c r="D546" s="48"/>
      <c r="E546" s="4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</row>
    <row r="547" spans="2:29">
      <c r="B547" s="38"/>
      <c r="C547" s="38"/>
      <c r="D547" s="48"/>
      <c r="E547" s="4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</row>
    <row r="548" spans="2:29">
      <c r="B548" s="38"/>
      <c r="C548" s="38"/>
      <c r="D548" s="48"/>
      <c r="E548" s="4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</row>
    <row r="549" spans="2:29">
      <c r="B549" s="38"/>
      <c r="C549" s="38"/>
      <c r="D549" s="48"/>
      <c r="E549" s="4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</row>
    <row r="550" spans="2:29">
      <c r="B550" s="38"/>
      <c r="C550" s="38"/>
      <c r="D550" s="48"/>
      <c r="E550" s="4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</row>
    <row r="551" spans="2:29">
      <c r="B551" s="38"/>
      <c r="C551" s="38"/>
      <c r="D551" s="48"/>
      <c r="E551" s="4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</row>
    <row r="552" spans="2:29">
      <c r="B552" s="38"/>
      <c r="C552" s="38"/>
      <c r="D552" s="48"/>
      <c r="E552" s="4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</row>
    <row r="553" spans="2:29">
      <c r="B553" s="38"/>
      <c r="C553" s="38"/>
      <c r="D553" s="48"/>
      <c r="E553" s="4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</row>
    <row r="554" spans="2:29">
      <c r="B554" s="38"/>
      <c r="C554" s="38"/>
      <c r="D554" s="48"/>
      <c r="E554" s="4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</row>
    <row r="555" spans="2:29">
      <c r="B555" s="38"/>
      <c r="C555" s="38"/>
      <c r="D555" s="48"/>
      <c r="E555" s="4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</row>
    <row r="556" spans="2:29">
      <c r="B556" s="38"/>
      <c r="C556" s="38"/>
      <c r="D556" s="48"/>
      <c r="E556" s="4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</row>
    <row r="557" spans="2:29">
      <c r="B557" s="38"/>
      <c r="C557" s="38"/>
      <c r="D557" s="48"/>
      <c r="E557" s="4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</row>
    <row r="558" spans="2:29">
      <c r="B558" s="38"/>
      <c r="C558" s="38"/>
      <c r="D558" s="48"/>
      <c r="E558" s="4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</row>
    <row r="559" spans="2:29">
      <c r="B559" s="38"/>
      <c r="C559" s="38"/>
      <c r="D559" s="48"/>
      <c r="E559" s="4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</row>
    <row r="560" spans="2:29">
      <c r="B560" s="38"/>
      <c r="C560" s="38"/>
      <c r="D560" s="48"/>
      <c r="E560" s="4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</row>
    <row r="561" spans="2:29">
      <c r="B561" s="38"/>
      <c r="C561" s="38"/>
      <c r="D561" s="48"/>
      <c r="E561" s="4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</row>
    <row r="562" spans="2:29">
      <c r="B562" s="38"/>
      <c r="C562" s="38"/>
      <c r="D562" s="48"/>
      <c r="E562" s="4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</row>
    <row r="563" spans="2:29">
      <c r="B563" s="38"/>
      <c r="C563" s="38"/>
      <c r="D563" s="48"/>
      <c r="E563" s="4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</row>
    <row r="564" spans="2:29">
      <c r="B564" s="38"/>
      <c r="C564" s="38"/>
      <c r="D564" s="48"/>
      <c r="E564" s="4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</row>
    <row r="565" spans="2:29">
      <c r="B565" s="38"/>
      <c r="C565" s="38"/>
      <c r="D565" s="48"/>
      <c r="E565" s="4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</row>
    <row r="566" spans="2:29">
      <c r="B566" s="38"/>
      <c r="C566" s="38"/>
      <c r="D566" s="48"/>
      <c r="E566" s="4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</row>
    <row r="567" spans="2:29">
      <c r="B567" s="38"/>
      <c r="C567" s="38"/>
      <c r="D567" s="48"/>
      <c r="E567" s="4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</row>
    <row r="568" spans="2:29">
      <c r="B568" s="38"/>
      <c r="C568" s="38"/>
      <c r="D568" s="48"/>
      <c r="E568" s="4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</row>
    <row r="569" spans="2:29">
      <c r="B569" s="38"/>
      <c r="C569" s="38"/>
      <c r="D569" s="48"/>
      <c r="E569" s="4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</row>
    <row r="570" spans="2:29">
      <c r="B570" s="38"/>
      <c r="C570" s="38"/>
      <c r="D570" s="48"/>
      <c r="E570" s="4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</row>
    <row r="571" spans="2:29">
      <c r="B571" s="38"/>
      <c r="C571" s="38"/>
      <c r="D571" s="48"/>
      <c r="E571" s="4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</row>
    <row r="572" spans="2:29">
      <c r="B572" s="38"/>
      <c r="C572" s="38"/>
      <c r="D572" s="48"/>
      <c r="E572" s="4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</row>
    <row r="573" spans="2:29">
      <c r="B573" s="38"/>
      <c r="C573" s="38"/>
      <c r="D573" s="48"/>
      <c r="E573" s="4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</row>
    <row r="574" spans="2:29">
      <c r="B574" s="38"/>
      <c r="C574" s="38"/>
      <c r="D574" s="48"/>
      <c r="E574" s="4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</row>
    <row r="575" spans="2:29">
      <c r="B575" s="38"/>
      <c r="C575" s="38"/>
      <c r="D575" s="48"/>
      <c r="E575" s="4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</row>
    <row r="576" spans="2:29">
      <c r="B576" s="38"/>
      <c r="C576" s="38"/>
      <c r="D576" s="48"/>
      <c r="E576" s="4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</row>
    <row r="577" spans="2:29">
      <c r="B577" s="38"/>
      <c r="C577" s="38"/>
      <c r="D577" s="48"/>
      <c r="E577" s="4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</row>
    <row r="578" spans="2:29">
      <c r="B578" s="38"/>
      <c r="C578" s="38"/>
      <c r="D578" s="48"/>
      <c r="E578" s="4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</row>
    <row r="579" spans="2:29">
      <c r="B579" s="38"/>
      <c r="C579" s="38"/>
      <c r="D579" s="48"/>
      <c r="E579" s="4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</row>
    <row r="580" spans="2:29">
      <c r="B580" s="38"/>
      <c r="C580" s="38"/>
      <c r="D580" s="48"/>
      <c r="E580" s="4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</row>
    <row r="581" spans="2:29">
      <c r="B581" s="38"/>
      <c r="C581" s="38"/>
      <c r="D581" s="48"/>
      <c r="E581" s="4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</row>
    <row r="582" spans="2:29">
      <c r="B582" s="38"/>
      <c r="C582" s="38"/>
      <c r="D582" s="48"/>
      <c r="E582" s="4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</row>
    <row r="583" spans="2:29">
      <c r="B583" s="38"/>
      <c r="C583" s="38"/>
      <c r="D583" s="48"/>
      <c r="E583" s="4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</row>
    <row r="584" spans="2:29">
      <c r="B584" s="38"/>
      <c r="C584" s="38"/>
      <c r="D584" s="48"/>
      <c r="E584" s="4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</row>
    <row r="585" spans="2:29">
      <c r="B585" s="38"/>
      <c r="C585" s="38"/>
      <c r="D585" s="48"/>
      <c r="E585" s="4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</row>
    <row r="586" spans="2:29">
      <c r="B586" s="38"/>
      <c r="C586" s="38"/>
      <c r="D586" s="48"/>
      <c r="E586" s="4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</row>
    <row r="587" spans="2:29">
      <c r="B587" s="38"/>
      <c r="C587" s="38"/>
      <c r="D587" s="48"/>
      <c r="E587" s="4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</row>
    <row r="588" spans="2:29">
      <c r="B588" s="38"/>
      <c r="C588" s="38"/>
      <c r="D588" s="48"/>
      <c r="E588" s="4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</row>
    <row r="589" spans="2:29">
      <c r="B589" s="38"/>
      <c r="C589" s="38"/>
      <c r="D589" s="48"/>
      <c r="E589" s="4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</row>
    <row r="590" spans="2:29">
      <c r="B590" s="38"/>
      <c r="C590" s="38"/>
      <c r="D590" s="48"/>
      <c r="E590" s="4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</row>
    <row r="591" spans="2:29">
      <c r="B591" s="38"/>
      <c r="C591" s="38"/>
      <c r="D591" s="48"/>
      <c r="E591" s="4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</row>
    <row r="592" spans="2:29">
      <c r="B592" s="38"/>
      <c r="C592" s="38"/>
      <c r="D592" s="48"/>
      <c r="E592" s="4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</row>
    <row r="593" spans="2:29">
      <c r="B593" s="38"/>
      <c r="C593" s="38"/>
      <c r="D593" s="48"/>
      <c r="E593" s="4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</row>
    <row r="594" spans="2:29">
      <c r="B594" s="38"/>
      <c r="C594" s="38"/>
      <c r="D594" s="48"/>
      <c r="E594" s="4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</row>
    <row r="595" spans="2:29">
      <c r="B595" s="38"/>
      <c r="C595" s="38"/>
      <c r="D595" s="48"/>
      <c r="E595" s="4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</row>
    <row r="596" spans="2:29">
      <c r="B596" s="38"/>
      <c r="C596" s="38"/>
      <c r="D596" s="48"/>
      <c r="E596" s="4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</row>
    <row r="597" spans="2:29">
      <c r="B597" s="38"/>
      <c r="C597" s="38"/>
      <c r="D597" s="48"/>
      <c r="E597" s="4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</row>
    <row r="598" spans="2:29">
      <c r="B598" s="38"/>
      <c r="C598" s="38"/>
      <c r="D598" s="48"/>
      <c r="E598" s="4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</row>
    <row r="599" spans="2:29">
      <c r="B599" s="38"/>
      <c r="C599" s="38"/>
      <c r="D599" s="48"/>
      <c r="E599" s="4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</row>
    <row r="600" spans="2:29">
      <c r="B600" s="38"/>
      <c r="C600" s="38"/>
      <c r="D600" s="48"/>
      <c r="E600" s="4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</row>
    <row r="601" spans="2:29">
      <c r="B601" s="38"/>
      <c r="C601" s="38"/>
      <c r="D601" s="48"/>
      <c r="E601" s="4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</row>
    <row r="602" spans="2:29">
      <c r="B602" s="38"/>
      <c r="C602" s="38"/>
      <c r="D602" s="48"/>
      <c r="E602" s="4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</row>
    <row r="603" spans="2:29">
      <c r="B603" s="38"/>
      <c r="C603" s="38"/>
      <c r="D603" s="48"/>
      <c r="E603" s="4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</row>
    <row r="604" spans="2:29">
      <c r="B604" s="38"/>
      <c r="C604" s="38"/>
      <c r="D604" s="48"/>
      <c r="E604" s="4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</row>
    <row r="605" spans="2:29">
      <c r="B605" s="38"/>
      <c r="C605" s="38"/>
      <c r="D605" s="48"/>
      <c r="E605" s="4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</row>
    <row r="606" spans="2:29">
      <c r="B606" s="38"/>
      <c r="C606" s="38"/>
      <c r="D606" s="48"/>
      <c r="E606" s="4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</row>
    <row r="607" spans="2:29">
      <c r="B607" s="38"/>
      <c r="C607" s="38"/>
      <c r="D607" s="48"/>
      <c r="E607" s="4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</row>
    <row r="608" spans="2:29">
      <c r="B608" s="38"/>
      <c r="C608" s="38"/>
      <c r="D608" s="48"/>
      <c r="E608" s="4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</row>
    <row r="609" spans="2:29">
      <c r="B609" s="38"/>
      <c r="C609" s="38"/>
      <c r="D609" s="48"/>
      <c r="E609" s="4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</row>
    <row r="610" spans="2:29">
      <c r="B610" s="38"/>
      <c r="C610" s="38"/>
      <c r="D610" s="48"/>
      <c r="E610" s="4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</row>
    <row r="611" spans="2:29">
      <c r="B611" s="38"/>
      <c r="C611" s="38"/>
      <c r="D611" s="48"/>
      <c r="E611" s="4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</row>
    <row r="612" spans="2:29">
      <c r="B612" s="38"/>
      <c r="C612" s="38"/>
      <c r="D612" s="48"/>
      <c r="E612" s="4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</row>
    <row r="613" spans="2:29">
      <c r="B613" s="38"/>
      <c r="C613" s="38"/>
      <c r="D613" s="48"/>
      <c r="E613" s="4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</row>
    <row r="614" spans="2:29">
      <c r="B614" s="38"/>
      <c r="C614" s="38"/>
      <c r="D614" s="48"/>
      <c r="E614" s="4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</row>
    <row r="615" spans="2:29">
      <c r="B615" s="38"/>
      <c r="C615" s="38"/>
      <c r="D615" s="48"/>
      <c r="E615" s="4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</row>
    <row r="616" spans="2:29">
      <c r="B616" s="38"/>
      <c r="C616" s="38"/>
      <c r="D616" s="48"/>
      <c r="E616" s="4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</row>
    <row r="617" spans="2:29">
      <c r="B617" s="38"/>
      <c r="C617" s="38"/>
      <c r="D617" s="48"/>
      <c r="E617" s="4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</row>
    <row r="618" spans="2:29">
      <c r="B618" s="38"/>
      <c r="C618" s="38"/>
      <c r="D618" s="48"/>
      <c r="E618" s="4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</row>
    <row r="619" spans="2:29">
      <c r="B619" s="38"/>
      <c r="C619" s="38"/>
      <c r="D619" s="48"/>
      <c r="E619" s="4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</row>
    <row r="620" spans="2:29">
      <c r="B620" s="38"/>
      <c r="C620" s="38"/>
      <c r="D620" s="48"/>
      <c r="E620" s="4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</row>
    <row r="621" spans="2:29">
      <c r="B621" s="38"/>
      <c r="C621" s="38"/>
      <c r="D621" s="48"/>
      <c r="E621" s="4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</row>
    <row r="622" spans="2:29">
      <c r="B622" s="38"/>
      <c r="C622" s="38"/>
      <c r="D622" s="48"/>
      <c r="E622" s="4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</row>
    <row r="623" spans="2:29">
      <c r="B623" s="38"/>
      <c r="C623" s="38"/>
      <c r="D623" s="48"/>
      <c r="E623" s="4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</row>
    <row r="624" spans="2:29">
      <c r="B624" s="38"/>
      <c r="C624" s="38"/>
      <c r="D624" s="48"/>
      <c r="E624" s="4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</row>
    <row r="625" spans="2:29">
      <c r="B625" s="38"/>
      <c r="C625" s="38"/>
      <c r="D625" s="48"/>
      <c r="E625" s="4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</row>
    <row r="626" spans="2:29">
      <c r="B626" s="38"/>
      <c r="C626" s="38"/>
      <c r="D626" s="48"/>
      <c r="E626" s="4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</row>
    <row r="627" spans="2:29">
      <c r="B627" s="38"/>
      <c r="C627" s="38"/>
      <c r="D627" s="48"/>
      <c r="E627" s="4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</row>
    <row r="628" spans="2:29">
      <c r="B628" s="38"/>
      <c r="C628" s="38"/>
      <c r="D628" s="48"/>
      <c r="E628" s="4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</row>
    <row r="629" spans="2:29">
      <c r="B629" s="38"/>
      <c r="C629" s="38"/>
      <c r="D629" s="48"/>
      <c r="E629" s="4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</row>
    <row r="630" spans="2:29">
      <c r="B630" s="38"/>
      <c r="C630" s="38"/>
      <c r="D630" s="48"/>
      <c r="E630" s="4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</row>
    <row r="631" spans="2:29">
      <c r="B631" s="38"/>
      <c r="C631" s="38"/>
      <c r="D631" s="48"/>
      <c r="E631" s="4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</row>
    <row r="632" spans="2:29">
      <c r="B632" s="38"/>
      <c r="C632" s="38"/>
      <c r="D632" s="48"/>
      <c r="E632" s="4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</row>
    <row r="633" spans="2:29">
      <c r="B633" s="38"/>
      <c r="C633" s="38"/>
      <c r="D633" s="48"/>
      <c r="E633" s="4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</row>
    <row r="634" spans="2:29">
      <c r="B634" s="38"/>
      <c r="C634" s="38"/>
      <c r="D634" s="48"/>
      <c r="E634" s="4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</row>
    <row r="635" spans="2:29">
      <c r="B635" s="38"/>
      <c r="C635" s="38"/>
      <c r="D635" s="48"/>
      <c r="E635" s="4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</row>
    <row r="636" spans="2:29">
      <c r="B636" s="38"/>
      <c r="C636" s="38"/>
      <c r="D636" s="48"/>
      <c r="E636" s="4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</row>
    <row r="637" spans="2:29">
      <c r="B637" s="38"/>
      <c r="C637" s="38"/>
      <c r="D637" s="48"/>
      <c r="E637" s="4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</row>
    <row r="638" spans="2:29">
      <c r="B638" s="38"/>
      <c r="C638" s="38"/>
      <c r="D638" s="48"/>
      <c r="E638" s="4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</row>
    <row r="639" spans="2:29">
      <c r="B639" s="38"/>
      <c r="C639" s="38"/>
      <c r="D639" s="48"/>
      <c r="E639" s="4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</row>
    <row r="640" spans="2:29">
      <c r="B640" s="38"/>
      <c r="C640" s="38"/>
      <c r="D640" s="48"/>
      <c r="E640" s="4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</row>
    <row r="641" spans="2:29">
      <c r="B641" s="38"/>
      <c r="C641" s="38"/>
      <c r="D641" s="48"/>
      <c r="E641" s="4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</row>
    <row r="642" spans="2:29">
      <c r="B642" s="38"/>
      <c r="C642" s="38"/>
      <c r="D642" s="48"/>
      <c r="E642" s="4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</row>
    <row r="643" spans="2:29">
      <c r="B643" s="38"/>
      <c r="C643" s="38"/>
      <c r="D643" s="48"/>
      <c r="E643" s="4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</row>
    <row r="644" spans="2:29">
      <c r="B644" s="38"/>
      <c r="C644" s="38"/>
      <c r="D644" s="48"/>
      <c r="E644" s="4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</row>
    <row r="645" spans="2:29">
      <c r="B645" s="38"/>
      <c r="C645" s="38"/>
      <c r="D645" s="48"/>
      <c r="E645" s="4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</row>
    <row r="646" spans="2:29">
      <c r="B646" s="38"/>
      <c r="C646" s="38"/>
      <c r="D646" s="48"/>
      <c r="E646" s="4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</row>
    <row r="647" spans="2:29">
      <c r="B647" s="38"/>
      <c r="C647" s="38"/>
      <c r="D647" s="48"/>
      <c r="E647" s="4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</row>
    <row r="648" spans="2:29">
      <c r="B648" s="38"/>
      <c r="C648" s="38"/>
      <c r="D648" s="48"/>
      <c r="E648" s="4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</row>
    <row r="649" spans="2:29">
      <c r="B649" s="38"/>
      <c r="C649" s="38"/>
      <c r="D649" s="48"/>
      <c r="E649" s="4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</row>
    <row r="650" spans="2:29">
      <c r="B650" s="38"/>
      <c r="C650" s="38"/>
      <c r="D650" s="48"/>
      <c r="E650" s="4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</row>
    <row r="651" spans="2:29">
      <c r="B651" s="38"/>
      <c r="C651" s="38"/>
      <c r="D651" s="48"/>
      <c r="E651" s="4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</row>
    <row r="652" spans="2:29">
      <c r="B652" s="38"/>
      <c r="C652" s="38"/>
      <c r="D652" s="48"/>
      <c r="E652" s="4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</row>
    <row r="653" spans="2:29">
      <c r="B653" s="38"/>
      <c r="C653" s="38"/>
      <c r="D653" s="48"/>
      <c r="E653" s="4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</row>
    <row r="654" spans="2:29">
      <c r="B654" s="38"/>
      <c r="C654" s="38"/>
      <c r="D654" s="48"/>
      <c r="E654" s="4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</row>
    <row r="655" spans="2:29">
      <c r="B655" s="38"/>
      <c r="C655" s="38"/>
      <c r="D655" s="48"/>
      <c r="E655" s="4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</row>
    <row r="656" spans="2:29">
      <c r="B656" s="38"/>
      <c r="C656" s="38"/>
      <c r="D656" s="48"/>
      <c r="E656" s="4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</row>
    <row r="657" spans="2:29">
      <c r="B657" s="38"/>
      <c r="C657" s="38"/>
      <c r="D657" s="48"/>
      <c r="E657" s="4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</row>
    <row r="658" spans="2:29">
      <c r="B658" s="38"/>
      <c r="C658" s="38"/>
      <c r="D658" s="48"/>
      <c r="E658" s="4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</row>
    <row r="659" spans="2:29">
      <c r="B659" s="38"/>
      <c r="C659" s="38"/>
      <c r="D659" s="48"/>
      <c r="E659" s="4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</row>
    <row r="660" spans="2:29">
      <c r="B660" s="38"/>
      <c r="C660" s="38"/>
      <c r="D660" s="48"/>
      <c r="E660" s="4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</row>
    <row r="661" spans="2:29">
      <c r="B661" s="38"/>
      <c r="C661" s="38"/>
      <c r="D661" s="48"/>
      <c r="E661" s="4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</row>
    <row r="662" spans="2:29">
      <c r="B662" s="38"/>
      <c r="C662" s="38"/>
      <c r="D662" s="48"/>
      <c r="E662" s="4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</row>
    <row r="663" spans="2:29">
      <c r="B663" s="38"/>
      <c r="C663" s="38"/>
      <c r="D663" s="48"/>
      <c r="E663" s="4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</row>
    <row r="664" spans="2:29">
      <c r="B664" s="38"/>
      <c r="C664" s="38"/>
      <c r="D664" s="48"/>
      <c r="E664" s="4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</row>
    <row r="665" spans="2:29">
      <c r="B665" s="38"/>
      <c r="C665" s="38"/>
      <c r="D665" s="48"/>
      <c r="E665" s="4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</row>
    <row r="666" spans="2:29">
      <c r="B666" s="38"/>
      <c r="C666" s="38"/>
      <c r="D666" s="48"/>
      <c r="E666" s="4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</row>
    <row r="667" spans="2:29">
      <c r="B667" s="38"/>
      <c r="C667" s="38"/>
      <c r="D667" s="48"/>
      <c r="E667" s="4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</row>
    <row r="668" spans="2:29">
      <c r="B668" s="38"/>
      <c r="C668" s="38"/>
      <c r="D668" s="48"/>
      <c r="E668" s="4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</row>
    <row r="669" spans="2:29">
      <c r="B669" s="38"/>
      <c r="C669" s="38"/>
      <c r="D669" s="48"/>
      <c r="E669" s="4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</row>
    <row r="670" spans="2:29">
      <c r="B670" s="38"/>
      <c r="C670" s="38"/>
      <c r="D670" s="48"/>
      <c r="E670" s="4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</row>
    <row r="671" spans="2:29">
      <c r="B671" s="38"/>
      <c r="C671" s="38"/>
      <c r="D671" s="48"/>
      <c r="E671" s="4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</row>
    <row r="672" spans="2:29">
      <c r="B672" s="38"/>
      <c r="C672" s="38"/>
      <c r="D672" s="48"/>
      <c r="E672" s="4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</row>
    <row r="673" spans="2:29">
      <c r="B673" s="38"/>
      <c r="C673" s="38"/>
      <c r="D673" s="48"/>
      <c r="E673" s="4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</row>
    <row r="674" spans="2:29">
      <c r="B674" s="38"/>
      <c r="C674" s="38"/>
      <c r="D674" s="48"/>
      <c r="E674" s="4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</row>
    <row r="675" spans="2:29">
      <c r="B675" s="38"/>
      <c r="C675" s="38"/>
      <c r="D675" s="48"/>
      <c r="E675" s="4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</row>
    <row r="676" spans="2:29">
      <c r="B676" s="38"/>
      <c r="C676" s="38"/>
      <c r="D676" s="48"/>
      <c r="E676" s="4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</row>
    <row r="677" spans="2:29">
      <c r="B677" s="38"/>
      <c r="C677" s="38"/>
      <c r="D677" s="48"/>
      <c r="E677" s="4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</row>
    <row r="678" spans="2:29">
      <c r="B678" s="38"/>
      <c r="C678" s="38"/>
      <c r="D678" s="48"/>
      <c r="E678" s="4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</row>
    <row r="679" spans="2:29">
      <c r="B679" s="38"/>
      <c r="C679" s="38"/>
      <c r="D679" s="48"/>
      <c r="E679" s="4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</row>
    <row r="680" spans="2:29">
      <c r="B680" s="38"/>
      <c r="C680" s="38"/>
      <c r="D680" s="48"/>
      <c r="E680" s="4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</row>
    <row r="681" spans="2:29">
      <c r="B681" s="38"/>
      <c r="C681" s="38"/>
      <c r="D681" s="48"/>
      <c r="E681" s="4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</row>
    <row r="682" spans="2:29">
      <c r="B682" s="38"/>
      <c r="C682" s="38"/>
      <c r="D682" s="48"/>
      <c r="E682" s="4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</row>
    <row r="683" spans="2:29">
      <c r="B683" s="38"/>
      <c r="C683" s="38"/>
      <c r="D683" s="48"/>
      <c r="E683" s="4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</row>
    <row r="684" spans="2:29">
      <c r="B684" s="38"/>
      <c r="C684" s="38"/>
      <c r="D684" s="48"/>
      <c r="E684" s="4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</row>
    <row r="685" spans="2:29">
      <c r="B685" s="38"/>
      <c r="C685" s="38"/>
      <c r="D685" s="48"/>
      <c r="E685" s="4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</row>
    <row r="686" spans="2:29">
      <c r="B686" s="38"/>
      <c r="C686" s="38"/>
      <c r="D686" s="48"/>
      <c r="E686" s="4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</row>
    <row r="687" spans="2:29">
      <c r="B687" s="38"/>
      <c r="C687" s="38"/>
      <c r="D687" s="48"/>
      <c r="E687" s="4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</row>
    <row r="688" spans="2:29">
      <c r="B688" s="38"/>
      <c r="C688" s="38"/>
      <c r="D688" s="48"/>
      <c r="E688" s="4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</row>
    <row r="689" spans="2:29">
      <c r="B689" s="38"/>
      <c r="C689" s="38"/>
      <c r="D689" s="48"/>
      <c r="E689" s="4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</row>
    <row r="690" spans="2:29">
      <c r="B690" s="38"/>
      <c r="C690" s="38"/>
      <c r="D690" s="48"/>
      <c r="E690" s="4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</row>
    <row r="691" spans="2:29">
      <c r="B691" s="38"/>
      <c r="C691" s="38"/>
      <c r="D691" s="48"/>
      <c r="E691" s="4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</row>
    <row r="692" spans="2:29">
      <c r="B692" s="38"/>
      <c r="C692" s="38"/>
      <c r="D692" s="48"/>
      <c r="E692" s="4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</row>
    <row r="693" spans="2:29">
      <c r="B693" s="38"/>
      <c r="C693" s="38"/>
      <c r="D693" s="48"/>
      <c r="E693" s="4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</row>
    <row r="694" spans="2:29">
      <c r="B694" s="38"/>
      <c r="C694" s="38"/>
      <c r="D694" s="48"/>
      <c r="E694" s="4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</row>
    <row r="695" spans="2:29">
      <c r="B695" s="38"/>
      <c r="C695" s="38"/>
      <c r="D695" s="48"/>
      <c r="E695" s="4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</row>
    <row r="696" spans="2:29">
      <c r="B696" s="38"/>
      <c r="C696" s="38"/>
      <c r="D696" s="48"/>
      <c r="E696" s="4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</row>
    <row r="697" spans="2:29">
      <c r="B697" s="38"/>
      <c r="C697" s="38"/>
      <c r="D697" s="48"/>
      <c r="E697" s="4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</row>
    <row r="698" spans="2:29">
      <c r="B698" s="38"/>
      <c r="C698" s="38"/>
      <c r="D698" s="48"/>
      <c r="E698" s="4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</row>
    <row r="699" spans="2:29">
      <c r="B699" s="38"/>
      <c r="C699" s="38"/>
      <c r="D699" s="48"/>
      <c r="E699" s="4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</row>
    <row r="700" spans="2:29">
      <c r="B700" s="38"/>
      <c r="C700" s="38"/>
      <c r="D700" s="48"/>
      <c r="E700" s="4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</row>
    <row r="701" spans="2:29">
      <c r="B701" s="38"/>
      <c r="C701" s="38"/>
      <c r="D701" s="48"/>
      <c r="E701" s="4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</row>
    <row r="702" spans="2:29">
      <c r="B702" s="38"/>
      <c r="C702" s="38"/>
      <c r="D702" s="48"/>
      <c r="E702" s="4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</row>
    <row r="703" spans="2:29">
      <c r="B703" s="38"/>
      <c r="C703" s="38"/>
      <c r="D703" s="48"/>
      <c r="E703" s="4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</row>
    <row r="704" spans="2:29">
      <c r="B704" s="38"/>
      <c r="C704" s="38"/>
      <c r="D704" s="48"/>
      <c r="E704" s="4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</row>
    <row r="705" spans="2:29">
      <c r="B705" s="38"/>
      <c r="C705" s="38"/>
      <c r="D705" s="48"/>
      <c r="E705" s="4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</row>
    <row r="706" spans="2:29">
      <c r="B706" s="38"/>
      <c r="C706" s="38"/>
      <c r="D706" s="48"/>
      <c r="E706" s="4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</row>
    <row r="707" spans="2:29">
      <c r="B707" s="38"/>
      <c r="C707" s="38"/>
      <c r="D707" s="48"/>
      <c r="E707" s="4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</row>
    <row r="708" spans="2:29">
      <c r="B708" s="38"/>
      <c r="C708" s="38"/>
      <c r="D708" s="48"/>
      <c r="E708" s="4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</row>
    <row r="709" spans="2:29">
      <c r="B709" s="38"/>
      <c r="C709" s="38"/>
      <c r="D709" s="48"/>
      <c r="E709" s="4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</row>
    <row r="710" spans="2:29">
      <c r="B710" s="38"/>
      <c r="C710" s="38"/>
      <c r="D710" s="48"/>
      <c r="E710" s="4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</row>
    <row r="711" spans="2:29">
      <c r="B711" s="38"/>
      <c r="C711" s="38"/>
      <c r="D711" s="48"/>
      <c r="E711" s="4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</row>
    <row r="712" spans="2:29">
      <c r="B712" s="38"/>
      <c r="C712" s="38"/>
      <c r="D712" s="48"/>
      <c r="E712" s="4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</row>
    <row r="713" spans="2:29">
      <c r="B713" s="38"/>
      <c r="C713" s="38"/>
      <c r="D713" s="48"/>
      <c r="E713" s="4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</row>
    <row r="714" spans="2:29">
      <c r="B714" s="38"/>
      <c r="C714" s="38"/>
      <c r="D714" s="48"/>
      <c r="E714" s="4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</row>
    <row r="715" spans="2:29">
      <c r="B715" s="38"/>
      <c r="C715" s="38"/>
      <c r="D715" s="48"/>
      <c r="E715" s="4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</row>
    <row r="716" spans="2:29">
      <c r="B716" s="38"/>
      <c r="C716" s="38"/>
      <c r="D716" s="48"/>
      <c r="E716" s="4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</row>
    <row r="717" spans="2:29">
      <c r="B717" s="38"/>
      <c r="C717" s="38"/>
      <c r="D717" s="48"/>
      <c r="E717" s="4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</row>
    <row r="718" spans="2:29">
      <c r="B718" s="38"/>
      <c r="C718" s="38"/>
      <c r="D718" s="48"/>
      <c r="E718" s="4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</row>
    <row r="719" spans="2:29">
      <c r="B719" s="38"/>
      <c r="C719" s="38"/>
      <c r="D719" s="48"/>
      <c r="E719" s="4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</row>
    <row r="720" spans="2:29">
      <c r="B720" s="38"/>
      <c r="C720" s="38"/>
      <c r="D720" s="48"/>
      <c r="E720" s="4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</row>
    <row r="721" spans="2:29">
      <c r="B721" s="38"/>
      <c r="C721" s="38"/>
      <c r="D721" s="48"/>
      <c r="E721" s="4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 spans="2:29">
      <c r="B722" s="38"/>
      <c r="C722" s="38"/>
      <c r="D722" s="48"/>
      <c r="E722" s="4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</row>
    <row r="723" spans="2:29">
      <c r="B723" s="38"/>
      <c r="C723" s="38"/>
      <c r="D723" s="48"/>
      <c r="E723" s="4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</row>
    <row r="724" spans="2:29">
      <c r="B724" s="38"/>
      <c r="C724" s="38"/>
      <c r="D724" s="48"/>
      <c r="E724" s="4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</row>
    <row r="725" spans="2:29">
      <c r="B725" s="38"/>
      <c r="C725" s="38"/>
      <c r="D725" s="48"/>
      <c r="E725" s="4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</row>
    <row r="726" spans="2:29">
      <c r="B726" s="38"/>
      <c r="C726" s="38"/>
      <c r="D726" s="48"/>
      <c r="E726" s="4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</row>
    <row r="727" spans="2:29">
      <c r="B727" s="38"/>
      <c r="C727" s="38"/>
      <c r="D727" s="48"/>
      <c r="E727" s="4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</row>
    <row r="728" spans="2:29">
      <c r="B728" s="38"/>
      <c r="C728" s="38"/>
      <c r="D728" s="48"/>
      <c r="E728" s="4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</row>
    <row r="729" spans="2:29">
      <c r="B729" s="38"/>
      <c r="C729" s="38"/>
      <c r="D729" s="48"/>
      <c r="E729" s="4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</row>
    <row r="730" spans="2:29">
      <c r="B730" s="38"/>
      <c r="C730" s="38"/>
      <c r="D730" s="48"/>
      <c r="E730" s="4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</row>
    <row r="731" spans="2:29">
      <c r="B731" s="38"/>
      <c r="C731" s="38"/>
      <c r="D731" s="48"/>
      <c r="E731" s="4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</row>
    <row r="732" spans="2:29">
      <c r="B732" s="38"/>
      <c r="C732" s="38"/>
      <c r="D732" s="48"/>
      <c r="E732" s="4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</row>
    <row r="733" spans="2:29">
      <c r="B733" s="38"/>
      <c r="C733" s="38"/>
      <c r="D733" s="48"/>
      <c r="E733" s="4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</row>
    <row r="734" spans="2:29">
      <c r="B734" s="38"/>
      <c r="C734" s="38"/>
      <c r="D734" s="48"/>
      <c r="E734" s="4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</row>
    <row r="735" spans="2:29">
      <c r="B735" s="38"/>
      <c r="C735" s="38"/>
      <c r="D735" s="48"/>
      <c r="E735" s="4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</row>
    <row r="736" spans="2:29">
      <c r="B736" s="38"/>
      <c r="C736" s="38"/>
      <c r="D736" s="48"/>
      <c r="E736" s="4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</row>
    <row r="737" spans="2:29">
      <c r="B737" s="38"/>
      <c r="C737" s="38"/>
      <c r="D737" s="48"/>
      <c r="E737" s="4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 spans="2:29">
      <c r="B738" s="38"/>
      <c r="C738" s="38"/>
      <c r="D738" s="48"/>
      <c r="E738" s="4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</row>
    <row r="739" spans="2:29">
      <c r="B739" s="38"/>
      <c r="C739" s="38"/>
      <c r="D739" s="48"/>
      <c r="E739" s="4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</row>
    <row r="740" spans="2:29">
      <c r="B740" s="38"/>
      <c r="C740" s="38"/>
      <c r="D740" s="48"/>
      <c r="E740" s="4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</row>
    <row r="741" spans="2:29">
      <c r="B741" s="38"/>
      <c r="C741" s="38"/>
      <c r="D741" s="48"/>
      <c r="E741" s="4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</row>
    <row r="742" spans="2:29">
      <c r="B742" s="38"/>
      <c r="C742" s="38"/>
      <c r="D742" s="48"/>
      <c r="E742" s="4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</row>
    <row r="743" spans="2:29">
      <c r="B743" s="38"/>
      <c r="C743" s="38"/>
      <c r="D743" s="48"/>
      <c r="E743" s="4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</row>
    <row r="744" spans="2:29">
      <c r="B744" s="38"/>
      <c r="C744" s="38"/>
      <c r="D744" s="48"/>
      <c r="E744" s="4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</row>
    <row r="745" spans="2:29">
      <c r="B745" s="38"/>
      <c r="C745" s="38"/>
      <c r="D745" s="48"/>
      <c r="E745" s="4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</row>
    <row r="746" spans="2:29">
      <c r="B746" s="38"/>
      <c r="C746" s="38"/>
      <c r="D746" s="48"/>
      <c r="E746" s="4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</row>
    <row r="747" spans="2:29">
      <c r="B747" s="38"/>
      <c r="C747" s="38"/>
      <c r="D747" s="48"/>
      <c r="E747" s="4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</row>
    <row r="748" spans="2:29">
      <c r="B748" s="38"/>
      <c r="C748" s="38"/>
      <c r="D748" s="48"/>
      <c r="E748" s="4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</row>
    <row r="749" spans="2:29">
      <c r="B749" s="38"/>
      <c r="C749" s="38"/>
      <c r="D749" s="48"/>
      <c r="E749" s="4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</row>
    <row r="750" spans="2:29">
      <c r="B750" s="38"/>
      <c r="C750" s="38"/>
      <c r="D750" s="48"/>
      <c r="E750" s="4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</row>
    <row r="751" spans="2:29">
      <c r="B751" s="38"/>
      <c r="C751" s="38"/>
      <c r="D751" s="48"/>
      <c r="E751" s="4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</row>
    <row r="752" spans="2:29">
      <c r="B752" s="38"/>
      <c r="C752" s="38"/>
      <c r="D752" s="48"/>
      <c r="E752" s="4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</row>
    <row r="753" spans="2:29">
      <c r="B753" s="38"/>
      <c r="C753" s="38"/>
      <c r="D753" s="48"/>
      <c r="E753" s="4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 spans="2:29">
      <c r="B754" s="38"/>
      <c r="C754" s="38"/>
      <c r="D754" s="48"/>
      <c r="E754" s="4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</row>
    <row r="755" spans="2:29">
      <c r="B755" s="38"/>
      <c r="C755" s="38"/>
      <c r="D755" s="48"/>
      <c r="E755" s="4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</row>
    <row r="756" spans="2:29">
      <c r="B756" s="38"/>
      <c r="C756" s="38"/>
      <c r="D756" s="48"/>
      <c r="E756" s="4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</row>
    <row r="757" spans="2:29">
      <c r="B757" s="38"/>
      <c r="C757" s="38"/>
      <c r="D757" s="48"/>
      <c r="E757" s="4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</row>
    <row r="758" spans="2:29">
      <c r="B758" s="38"/>
      <c r="C758" s="38"/>
      <c r="D758" s="48"/>
      <c r="E758" s="4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</row>
    <row r="759" spans="2:29">
      <c r="B759" s="38"/>
      <c r="C759" s="38"/>
      <c r="D759" s="48"/>
      <c r="E759" s="4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</row>
    <row r="760" spans="2:29">
      <c r="B760" s="38"/>
      <c r="C760" s="38"/>
      <c r="D760" s="48"/>
      <c r="E760" s="4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</row>
    <row r="761" spans="2:29">
      <c r="B761" s="38"/>
      <c r="C761" s="38"/>
      <c r="D761" s="48"/>
      <c r="E761" s="4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</row>
    <row r="762" spans="2:29">
      <c r="B762" s="38"/>
      <c r="C762" s="38"/>
      <c r="D762" s="48"/>
      <c r="E762" s="4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</row>
    <row r="763" spans="2:29">
      <c r="B763" s="38"/>
      <c r="C763" s="38"/>
      <c r="D763" s="48"/>
      <c r="E763" s="4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</row>
    <row r="764" spans="2:29">
      <c r="B764" s="38"/>
      <c r="C764" s="38"/>
      <c r="D764" s="48"/>
      <c r="E764" s="4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</row>
    <row r="765" spans="2:29">
      <c r="B765" s="38"/>
      <c r="C765" s="38"/>
      <c r="D765" s="48"/>
      <c r="E765" s="4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</row>
    <row r="766" spans="2:29">
      <c r="B766" s="38"/>
      <c r="C766" s="38"/>
      <c r="D766" s="48"/>
      <c r="E766" s="4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</row>
    <row r="767" spans="2:29">
      <c r="B767" s="38"/>
      <c r="C767" s="38"/>
      <c r="D767" s="48"/>
      <c r="E767" s="4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</row>
    <row r="768" spans="2:29">
      <c r="B768" s="38"/>
      <c r="C768" s="38"/>
      <c r="D768" s="48"/>
      <c r="E768" s="4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</row>
    <row r="769" spans="2:29">
      <c r="B769" s="38"/>
      <c r="C769" s="38"/>
      <c r="D769" s="48"/>
      <c r="E769" s="4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 spans="2:29">
      <c r="B770" s="38"/>
      <c r="C770" s="38"/>
      <c r="D770" s="48"/>
      <c r="E770" s="4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</row>
    <row r="771" spans="2:29">
      <c r="B771" s="38"/>
      <c r="C771" s="38"/>
      <c r="D771" s="48"/>
      <c r="E771" s="4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</row>
    <row r="772" spans="2:29">
      <c r="B772" s="38"/>
      <c r="C772" s="38"/>
      <c r="D772" s="48"/>
      <c r="E772" s="4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</row>
    <row r="773" spans="2:29">
      <c r="B773" s="38"/>
      <c r="C773" s="38"/>
      <c r="D773" s="48"/>
      <c r="E773" s="4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</row>
    <row r="774" spans="2:29">
      <c r="B774" s="38"/>
      <c r="C774" s="38"/>
      <c r="D774" s="48"/>
      <c r="E774" s="4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</row>
    <row r="775" spans="2:29">
      <c r="B775" s="38"/>
      <c r="C775" s="38"/>
      <c r="D775" s="48"/>
      <c r="E775" s="4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</row>
    <row r="776" spans="2:29">
      <c r="B776" s="38"/>
      <c r="C776" s="38"/>
      <c r="D776" s="48"/>
      <c r="E776" s="4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</row>
    <row r="777" spans="2:29">
      <c r="B777" s="38"/>
      <c r="C777" s="38"/>
      <c r="D777" s="48"/>
      <c r="E777" s="4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</row>
    <row r="778" spans="2:29">
      <c r="B778" s="38"/>
      <c r="C778" s="38"/>
      <c r="D778" s="48"/>
      <c r="E778" s="4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</row>
    <row r="779" spans="2:29">
      <c r="B779" s="38"/>
      <c r="C779" s="38"/>
      <c r="D779" s="48"/>
      <c r="E779" s="4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</row>
    <row r="780" spans="2:29">
      <c r="B780" s="38"/>
      <c r="C780" s="38"/>
      <c r="D780" s="48"/>
      <c r="E780" s="4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</row>
    <row r="781" spans="2:29">
      <c r="B781" s="38"/>
      <c r="C781" s="38"/>
      <c r="D781" s="48"/>
      <c r="E781" s="4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</row>
    <row r="782" spans="2:29">
      <c r="B782" s="38"/>
      <c r="C782" s="38"/>
      <c r="D782" s="48"/>
      <c r="E782" s="4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</row>
    <row r="783" spans="2:29">
      <c r="B783" s="38"/>
      <c r="C783" s="38"/>
      <c r="D783" s="48"/>
      <c r="E783" s="4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</row>
    <row r="784" spans="2:29">
      <c r="B784" s="38"/>
      <c r="C784" s="38"/>
      <c r="D784" s="48"/>
      <c r="E784" s="4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</row>
    <row r="785" spans="2:29">
      <c r="B785" s="38"/>
      <c r="C785" s="38"/>
      <c r="D785" s="48"/>
      <c r="E785" s="4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 spans="2:29">
      <c r="B786" s="38"/>
      <c r="C786" s="38"/>
      <c r="D786" s="48"/>
      <c r="E786" s="4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</row>
    <row r="787" spans="2:29">
      <c r="B787" s="38"/>
      <c r="C787" s="38"/>
      <c r="D787" s="48"/>
      <c r="E787" s="4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</row>
    <row r="788" spans="2:29">
      <c r="B788" s="38"/>
      <c r="C788" s="38"/>
      <c r="D788" s="48"/>
      <c r="E788" s="4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</row>
    <row r="789" spans="2:29">
      <c r="B789" s="38"/>
      <c r="C789" s="38"/>
      <c r="D789" s="48"/>
      <c r="E789" s="4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</row>
    <row r="790" spans="2:29">
      <c r="B790" s="38"/>
      <c r="C790" s="38"/>
      <c r="D790" s="48"/>
      <c r="E790" s="4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</row>
    <row r="791" spans="2:29">
      <c r="B791" s="38"/>
      <c r="C791" s="38"/>
      <c r="D791" s="48"/>
      <c r="E791" s="4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</row>
    <row r="792" spans="2:29">
      <c r="B792" s="38"/>
      <c r="C792" s="38"/>
      <c r="D792" s="48"/>
      <c r="E792" s="4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</row>
    <row r="793" spans="2:29">
      <c r="B793" s="38"/>
      <c r="C793" s="38"/>
      <c r="D793" s="48"/>
      <c r="E793" s="4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</row>
    <row r="794" spans="2:29">
      <c r="B794" s="38"/>
      <c r="C794" s="38"/>
      <c r="D794" s="48"/>
      <c r="E794" s="4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</row>
    <row r="795" spans="2:29">
      <c r="B795" s="38"/>
      <c r="C795" s="38"/>
      <c r="D795" s="48"/>
      <c r="E795" s="4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</row>
    <row r="796" spans="2:29">
      <c r="B796" s="38"/>
      <c r="C796" s="38"/>
      <c r="D796" s="48"/>
      <c r="E796" s="4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</row>
    <row r="797" spans="2:29">
      <c r="B797" s="38"/>
      <c r="C797" s="38"/>
      <c r="D797" s="48"/>
      <c r="E797" s="4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</row>
    <row r="798" spans="2:29">
      <c r="B798" s="38"/>
      <c r="C798" s="38"/>
      <c r="D798" s="48"/>
      <c r="E798" s="4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</row>
    <row r="799" spans="2:29">
      <c r="B799" s="38"/>
      <c r="C799" s="38"/>
      <c r="D799" s="48"/>
      <c r="E799" s="4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</row>
    <row r="800" spans="2:29">
      <c r="B800" s="38"/>
      <c r="C800" s="38"/>
      <c r="D800" s="48"/>
      <c r="E800" s="4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</row>
    <row r="801" spans="2:29">
      <c r="B801" s="38"/>
      <c r="C801" s="38"/>
      <c r="D801" s="48"/>
      <c r="E801" s="4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 spans="2:29">
      <c r="B802" s="38"/>
      <c r="C802" s="38"/>
      <c r="D802" s="48"/>
      <c r="E802" s="4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</row>
    <row r="803" spans="2:29">
      <c r="B803" s="38"/>
      <c r="C803" s="38"/>
      <c r="D803" s="48"/>
      <c r="E803" s="4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</row>
    <row r="804" spans="2:29">
      <c r="B804" s="38"/>
      <c r="C804" s="38"/>
      <c r="D804" s="48"/>
      <c r="E804" s="4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</row>
    <row r="805" spans="2:29">
      <c r="B805" s="38"/>
      <c r="C805" s="38"/>
      <c r="D805" s="48"/>
      <c r="E805" s="4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</row>
    <row r="806" spans="2:29">
      <c r="B806" s="38"/>
      <c r="C806" s="38"/>
      <c r="D806" s="48"/>
      <c r="E806" s="4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</row>
    <row r="807" spans="2:29">
      <c r="B807" s="38"/>
      <c r="C807" s="38"/>
      <c r="D807" s="48"/>
      <c r="E807" s="4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</row>
    <row r="808" spans="2:29">
      <c r="B808" s="38"/>
      <c r="C808" s="38"/>
      <c r="D808" s="48"/>
      <c r="E808" s="4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</row>
    <row r="809" spans="2:29">
      <c r="B809" s="38"/>
      <c r="C809" s="38"/>
      <c r="D809" s="48"/>
      <c r="E809" s="4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</row>
    <row r="810" spans="2:29">
      <c r="B810" s="38"/>
      <c r="C810" s="38"/>
      <c r="D810" s="48"/>
      <c r="E810" s="4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</row>
    <row r="811" spans="2:29">
      <c r="B811" s="38"/>
      <c r="C811" s="38"/>
      <c r="D811" s="48"/>
      <c r="E811" s="4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</row>
    <row r="812" spans="2:29">
      <c r="B812" s="38"/>
      <c r="C812" s="38"/>
      <c r="D812" s="48"/>
      <c r="E812" s="4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</row>
    <row r="813" spans="2:29">
      <c r="B813" s="38"/>
      <c r="C813" s="38"/>
      <c r="D813" s="48"/>
      <c r="E813" s="4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</row>
    <row r="814" spans="2:29">
      <c r="B814" s="38"/>
      <c r="C814" s="38"/>
      <c r="D814" s="48"/>
      <c r="E814" s="4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</row>
    <row r="815" spans="2:29">
      <c r="B815" s="38"/>
      <c r="C815" s="38"/>
      <c r="D815" s="48"/>
      <c r="E815" s="4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</row>
    <row r="816" spans="2:29">
      <c r="B816" s="38"/>
      <c r="C816" s="38"/>
      <c r="D816" s="48"/>
      <c r="E816" s="4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</row>
    <row r="817" spans="2:29">
      <c r="B817" s="38"/>
      <c r="C817" s="38"/>
      <c r="D817" s="48"/>
      <c r="E817" s="4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 spans="2:29">
      <c r="B818" s="38"/>
      <c r="C818" s="38"/>
      <c r="D818" s="48"/>
      <c r="E818" s="4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</row>
    <row r="819" spans="2:29">
      <c r="B819" s="38"/>
      <c r="C819" s="38"/>
      <c r="D819" s="48"/>
      <c r="E819" s="4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</row>
    <row r="820" spans="2:29">
      <c r="B820" s="38"/>
      <c r="C820" s="38"/>
      <c r="D820" s="48"/>
      <c r="E820" s="4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</row>
    <row r="821" spans="2:29">
      <c r="B821" s="38"/>
      <c r="C821" s="38"/>
      <c r="D821" s="48"/>
      <c r="E821" s="4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</row>
    <row r="822" spans="2:29">
      <c r="B822" s="38"/>
      <c r="C822" s="38"/>
      <c r="D822" s="48"/>
      <c r="E822" s="4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</row>
    <row r="823" spans="2:29">
      <c r="B823" s="38"/>
      <c r="C823" s="38"/>
      <c r="D823" s="48"/>
      <c r="E823" s="4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</row>
    <row r="824" spans="2:29">
      <c r="B824" s="38"/>
      <c r="C824" s="38"/>
      <c r="D824" s="48"/>
      <c r="E824" s="4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</row>
    <row r="825" spans="2:29">
      <c r="B825" s="38"/>
      <c r="C825" s="38"/>
      <c r="D825" s="48"/>
      <c r="E825" s="4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</row>
    <row r="826" spans="2:29">
      <c r="B826" s="38"/>
      <c r="C826" s="38"/>
      <c r="D826" s="48"/>
      <c r="E826" s="4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</row>
    <row r="827" spans="2:29">
      <c r="B827" s="38"/>
      <c r="C827" s="38"/>
      <c r="D827" s="48"/>
      <c r="E827" s="4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</row>
    <row r="828" spans="2:29">
      <c r="B828" s="38"/>
      <c r="C828" s="38"/>
      <c r="D828" s="48"/>
      <c r="E828" s="4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</row>
    <row r="829" spans="2:29">
      <c r="B829" s="38"/>
      <c r="C829" s="38"/>
      <c r="D829" s="48"/>
      <c r="E829" s="4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 spans="2:29">
      <c r="B830" s="38"/>
      <c r="C830" s="38"/>
      <c r="D830" s="48"/>
      <c r="E830" s="4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</row>
    <row r="831" spans="2:29">
      <c r="B831" s="38"/>
      <c r="C831" s="38"/>
      <c r="D831" s="48"/>
      <c r="E831" s="4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</row>
    <row r="832" spans="2:29">
      <c r="B832" s="38"/>
      <c r="C832" s="38"/>
      <c r="D832" s="48"/>
      <c r="E832" s="4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</row>
    <row r="833" spans="2:29">
      <c r="B833" s="38"/>
      <c r="C833" s="38"/>
      <c r="D833" s="48"/>
      <c r="E833" s="4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 spans="2:29">
      <c r="B834" s="38"/>
      <c r="C834" s="38"/>
      <c r="D834" s="48"/>
      <c r="E834" s="4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</row>
    <row r="835" spans="2:29">
      <c r="B835" s="38"/>
      <c r="C835" s="38"/>
      <c r="D835" s="48"/>
      <c r="E835" s="4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</row>
    <row r="836" spans="2:29">
      <c r="B836" s="38"/>
      <c r="C836" s="38"/>
      <c r="D836" s="48"/>
      <c r="E836" s="4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</row>
    <row r="837" spans="2:29">
      <c r="B837" s="38"/>
      <c r="C837" s="38"/>
      <c r="D837" s="48"/>
      <c r="E837" s="4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</row>
    <row r="838" spans="2:29">
      <c r="B838" s="38"/>
      <c r="C838" s="38"/>
      <c r="D838" s="48"/>
      <c r="E838" s="4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</row>
    <row r="839" spans="2:29">
      <c r="B839" s="38"/>
      <c r="C839" s="38"/>
      <c r="D839" s="48"/>
      <c r="E839" s="4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</row>
    <row r="840" spans="2:29">
      <c r="B840" s="38"/>
      <c r="C840" s="38"/>
      <c r="D840" s="48"/>
      <c r="E840" s="4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</row>
    <row r="841" spans="2:29">
      <c r="B841" s="38"/>
      <c r="C841" s="38"/>
      <c r="D841" s="48"/>
      <c r="E841" s="4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</row>
    <row r="842" spans="2:29">
      <c r="B842" s="38"/>
      <c r="C842" s="38"/>
      <c r="D842" s="48"/>
      <c r="E842" s="4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</row>
    <row r="843" spans="2:29">
      <c r="B843" s="38"/>
      <c r="C843" s="38"/>
      <c r="D843" s="48"/>
      <c r="E843" s="4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</row>
    <row r="844" spans="2:29">
      <c r="B844" s="38"/>
      <c r="C844" s="38"/>
      <c r="D844" s="48"/>
      <c r="E844" s="4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</row>
    <row r="845" spans="2:29">
      <c r="B845" s="38"/>
      <c r="C845" s="38"/>
      <c r="D845" s="48"/>
      <c r="E845" s="4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</row>
    <row r="846" spans="2:29">
      <c r="B846" s="38"/>
      <c r="C846" s="38"/>
      <c r="D846" s="48"/>
      <c r="E846" s="4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</row>
    <row r="847" spans="2:29">
      <c r="B847" s="38"/>
      <c r="C847" s="38"/>
      <c r="D847" s="48"/>
      <c r="E847" s="4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</row>
    <row r="848" spans="2:29">
      <c r="B848" s="38"/>
      <c r="C848" s="38"/>
      <c r="D848" s="48"/>
      <c r="E848" s="4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</row>
    <row r="849" spans="2:29">
      <c r="B849" s="38"/>
      <c r="C849" s="38"/>
      <c r="D849" s="48"/>
      <c r="E849" s="4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 spans="2:29">
      <c r="B850" s="38"/>
      <c r="C850" s="38"/>
      <c r="D850" s="48"/>
      <c r="E850" s="4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</row>
    <row r="851" spans="2:29">
      <c r="B851" s="38"/>
      <c r="C851" s="38"/>
      <c r="D851" s="48"/>
      <c r="E851" s="4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</row>
    <row r="852" spans="2:29">
      <c r="B852" s="38"/>
      <c r="C852" s="38"/>
      <c r="D852" s="48"/>
      <c r="E852" s="4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</row>
    <row r="853" spans="2:29">
      <c r="B853" s="38"/>
      <c r="C853" s="38"/>
      <c r="D853" s="48"/>
      <c r="E853" s="4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</row>
    <row r="854" spans="2:29">
      <c r="B854" s="38"/>
      <c r="C854" s="38"/>
      <c r="D854" s="48"/>
      <c r="E854" s="4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</row>
    <row r="855" spans="2:29">
      <c r="B855" s="38"/>
      <c r="C855" s="38"/>
      <c r="D855" s="48"/>
      <c r="E855" s="4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</row>
    <row r="856" spans="2:29">
      <c r="B856" s="38"/>
      <c r="C856" s="38"/>
      <c r="D856" s="48"/>
      <c r="E856" s="4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</row>
    <row r="857" spans="2:29">
      <c r="B857" s="38"/>
      <c r="C857" s="38"/>
      <c r="D857" s="48"/>
      <c r="E857" s="4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</row>
    <row r="858" spans="2:29">
      <c r="B858" s="38"/>
      <c r="C858" s="38"/>
      <c r="D858" s="48"/>
      <c r="E858" s="4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</row>
    <row r="859" spans="2:29">
      <c r="B859" s="38"/>
      <c r="C859" s="38"/>
      <c r="D859" s="48"/>
      <c r="E859" s="4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</row>
    <row r="860" spans="2:29">
      <c r="B860" s="38"/>
      <c r="C860" s="38"/>
      <c r="D860" s="48"/>
      <c r="E860" s="4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</row>
    <row r="861" spans="2:29">
      <c r="B861" s="38"/>
      <c r="C861" s="38"/>
      <c r="D861" s="48"/>
      <c r="E861" s="4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</row>
    <row r="862" spans="2:29">
      <c r="B862" s="38"/>
      <c r="C862" s="38"/>
      <c r="D862" s="48"/>
      <c r="E862" s="4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</row>
    <row r="863" spans="2:29">
      <c r="B863" s="38"/>
      <c r="C863" s="38"/>
      <c r="D863" s="48"/>
      <c r="E863" s="4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</row>
    <row r="864" spans="2:29">
      <c r="B864" s="38"/>
      <c r="C864" s="38"/>
      <c r="D864" s="48"/>
      <c r="E864" s="4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</row>
    <row r="865" spans="2:29">
      <c r="B865" s="38"/>
      <c r="C865" s="38"/>
      <c r="D865" s="48"/>
      <c r="E865" s="4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 spans="2:29">
      <c r="B866" s="38"/>
      <c r="C866" s="38"/>
      <c r="D866" s="48"/>
      <c r="E866" s="4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</row>
    <row r="867" spans="2:29">
      <c r="B867" s="38"/>
      <c r="C867" s="38"/>
      <c r="D867" s="48"/>
      <c r="E867" s="4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</row>
    <row r="868" spans="2:29">
      <c r="B868" s="38"/>
      <c r="C868" s="38"/>
      <c r="D868" s="48"/>
      <c r="E868" s="4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</row>
    <row r="869" spans="2:29">
      <c r="B869" s="38"/>
      <c r="C869" s="38"/>
      <c r="D869" s="48"/>
      <c r="E869" s="4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</row>
    <row r="870" spans="2:29">
      <c r="B870" s="38"/>
      <c r="C870" s="38"/>
      <c r="D870" s="48"/>
      <c r="E870" s="4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</row>
    <row r="871" spans="2:29">
      <c r="B871" s="38"/>
      <c r="C871" s="38"/>
      <c r="D871" s="48"/>
      <c r="E871" s="4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</row>
    <row r="872" spans="2:29">
      <c r="B872" s="38"/>
      <c r="C872" s="38"/>
      <c r="D872" s="48"/>
      <c r="E872" s="4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</row>
    <row r="873" spans="2:29">
      <c r="B873" s="38"/>
      <c r="C873" s="38"/>
      <c r="D873" s="48"/>
      <c r="E873" s="4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</row>
    <row r="874" spans="2:29">
      <c r="B874" s="38"/>
      <c r="C874" s="38"/>
      <c r="D874" s="48"/>
      <c r="E874" s="4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</row>
    <row r="875" spans="2:29">
      <c r="B875" s="38"/>
      <c r="C875" s="38"/>
      <c r="D875" s="48"/>
      <c r="E875" s="4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</row>
    <row r="876" spans="2:29">
      <c r="B876" s="38"/>
      <c r="C876" s="38"/>
      <c r="D876" s="48"/>
      <c r="E876" s="4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</row>
    <row r="877" spans="2:29">
      <c r="B877" s="38"/>
      <c r="C877" s="38"/>
      <c r="D877" s="48"/>
      <c r="E877" s="4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</row>
    <row r="878" spans="2:29">
      <c r="B878" s="38"/>
      <c r="C878" s="38"/>
      <c r="D878" s="48"/>
      <c r="E878" s="4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</row>
    <row r="879" spans="2:29">
      <c r="B879" s="38"/>
      <c r="C879" s="38"/>
      <c r="D879" s="48"/>
      <c r="E879" s="4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</row>
    <row r="880" spans="2:29">
      <c r="B880" s="38"/>
      <c r="C880" s="38"/>
      <c r="D880" s="48"/>
      <c r="E880" s="4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</row>
    <row r="881" spans="2:29">
      <c r="B881" s="38"/>
      <c r="C881" s="38"/>
      <c r="D881" s="48"/>
      <c r="E881" s="4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 spans="2:29">
      <c r="B882" s="38"/>
      <c r="C882" s="38"/>
      <c r="D882" s="48"/>
      <c r="E882" s="4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</row>
    <row r="883" spans="2:29">
      <c r="B883" s="38"/>
      <c r="C883" s="38"/>
      <c r="D883" s="48"/>
      <c r="E883" s="4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</row>
    <row r="884" spans="2:29">
      <c r="B884" s="38"/>
      <c r="C884" s="38"/>
      <c r="D884" s="48"/>
      <c r="E884" s="4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</row>
    <row r="885" spans="2:29">
      <c r="B885" s="38"/>
      <c r="C885" s="38"/>
      <c r="D885" s="48"/>
      <c r="E885" s="4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</row>
    <row r="886" spans="2:29">
      <c r="B886" s="38"/>
      <c r="C886" s="38"/>
      <c r="D886" s="48"/>
      <c r="E886" s="4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2:29">
      <c r="B887" s="38"/>
      <c r="C887" s="38"/>
      <c r="D887" s="48"/>
      <c r="E887" s="4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</row>
    <row r="888" spans="2:29">
      <c r="B888" s="38"/>
      <c r="C888" s="38"/>
      <c r="D888" s="48"/>
      <c r="E888" s="4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</row>
    <row r="889" spans="2:29">
      <c r="B889" s="38"/>
      <c r="C889" s="38"/>
      <c r="D889" s="48"/>
      <c r="E889" s="4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</row>
    <row r="890" spans="2:29">
      <c r="B890" s="38"/>
      <c r="C890" s="38"/>
      <c r="D890" s="48"/>
      <c r="E890" s="4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</row>
    <row r="891" spans="2:29">
      <c r="B891" s="38"/>
      <c r="C891" s="38"/>
      <c r="D891" s="48"/>
      <c r="E891" s="4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</row>
    <row r="892" spans="2:29">
      <c r="B892" s="38"/>
      <c r="C892" s="38"/>
      <c r="D892" s="48"/>
      <c r="E892" s="4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</row>
    <row r="893" spans="2:29">
      <c r="B893" s="38"/>
      <c r="C893" s="38"/>
      <c r="D893" s="48"/>
      <c r="E893" s="4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</row>
    <row r="894" spans="2:29">
      <c r="B894" s="38"/>
      <c r="C894" s="38"/>
      <c r="D894" s="48"/>
      <c r="E894" s="4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</row>
    <row r="895" spans="2:29">
      <c r="B895" s="38"/>
      <c r="C895" s="38"/>
      <c r="D895" s="48"/>
      <c r="E895" s="4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</row>
    <row r="896" spans="2:29">
      <c r="B896" s="38"/>
      <c r="C896" s="38"/>
      <c r="D896" s="48"/>
      <c r="E896" s="4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</row>
    <row r="897" spans="2:29">
      <c r="B897" s="38"/>
      <c r="C897" s="38"/>
      <c r="D897" s="48"/>
      <c r="E897" s="4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 spans="2:29">
      <c r="B898" s="38"/>
      <c r="C898" s="38"/>
      <c r="D898" s="48"/>
      <c r="E898" s="4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</row>
    <row r="899" spans="2:29">
      <c r="B899" s="38"/>
      <c r="C899" s="38"/>
      <c r="D899" s="48"/>
      <c r="E899" s="4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</row>
    <row r="900" spans="2:29">
      <c r="B900" s="38"/>
      <c r="C900" s="38"/>
      <c r="D900" s="48"/>
      <c r="E900" s="4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</row>
    <row r="901" spans="2:29">
      <c r="B901" s="38"/>
      <c r="C901" s="38"/>
      <c r="D901" s="48"/>
      <c r="E901" s="4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</row>
    <row r="902" spans="2:29">
      <c r="B902" s="38"/>
      <c r="C902" s="38"/>
      <c r="D902" s="48"/>
      <c r="E902" s="4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</row>
    <row r="903" spans="2:29">
      <c r="B903" s="38"/>
      <c r="C903" s="38"/>
      <c r="D903" s="48"/>
      <c r="E903" s="4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</row>
    <row r="904" spans="2:29">
      <c r="B904" s="38"/>
      <c r="C904" s="38"/>
      <c r="D904" s="48"/>
      <c r="E904" s="4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</row>
    <row r="905" spans="2:29">
      <c r="B905" s="38"/>
      <c r="C905" s="38"/>
      <c r="D905" s="48"/>
      <c r="E905" s="4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</row>
    <row r="906" spans="2:29">
      <c r="B906" s="38"/>
      <c r="C906" s="38"/>
      <c r="D906" s="48"/>
      <c r="E906" s="4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</row>
    <row r="907" spans="2:29">
      <c r="B907" s="38"/>
      <c r="C907" s="38"/>
      <c r="D907" s="48"/>
      <c r="E907" s="4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</row>
    <row r="908" spans="2:29">
      <c r="B908" s="38"/>
      <c r="C908" s="38"/>
      <c r="D908" s="48"/>
      <c r="E908" s="4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</row>
    <row r="909" spans="2:29">
      <c r="B909" s="38"/>
      <c r="C909" s="38"/>
      <c r="D909" s="48"/>
      <c r="E909" s="4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</row>
    <row r="910" spans="2:29">
      <c r="B910" s="38"/>
      <c r="C910" s="38"/>
      <c r="D910" s="48"/>
      <c r="E910" s="4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</row>
    <row r="911" spans="2:29">
      <c r="B911" s="38"/>
      <c r="C911" s="38"/>
      <c r="D911" s="48"/>
      <c r="E911" s="4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</row>
    <row r="912" spans="2:29">
      <c r="B912" s="38"/>
      <c r="C912" s="38"/>
      <c r="D912" s="48"/>
      <c r="E912" s="4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</row>
    <row r="913" spans="2:29">
      <c r="B913" s="38"/>
      <c r="C913" s="38"/>
      <c r="D913" s="48"/>
      <c r="E913" s="4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 spans="2:29">
      <c r="B914" s="38"/>
      <c r="C914" s="38"/>
      <c r="D914" s="48"/>
      <c r="E914" s="4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</row>
    <row r="915" spans="2:29">
      <c r="B915" s="38"/>
      <c r="C915" s="38"/>
      <c r="D915" s="48"/>
      <c r="E915" s="4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</row>
    <row r="916" spans="2:29">
      <c r="B916" s="38"/>
      <c r="C916" s="38"/>
      <c r="D916" s="48"/>
      <c r="E916" s="4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</row>
    <row r="917" spans="2:29">
      <c r="B917" s="38"/>
      <c r="C917" s="38"/>
      <c r="D917" s="48"/>
      <c r="E917" s="4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</row>
    <row r="918" spans="2:29">
      <c r="B918" s="38"/>
      <c r="C918" s="38"/>
      <c r="D918" s="48"/>
      <c r="E918" s="4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</row>
    <row r="919" spans="2:29">
      <c r="B919" s="38"/>
      <c r="C919" s="38"/>
      <c r="D919" s="48"/>
      <c r="E919" s="4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</row>
    <row r="920" spans="2:29">
      <c r="B920" s="38"/>
      <c r="C920" s="38"/>
      <c r="D920" s="48"/>
      <c r="E920" s="4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</row>
    <row r="921" spans="2:29">
      <c r="B921" s="38"/>
      <c r="C921" s="38"/>
      <c r="D921" s="48"/>
      <c r="E921" s="4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</row>
    <row r="922" spans="2:29">
      <c r="B922" s="38"/>
      <c r="C922" s="38"/>
      <c r="D922" s="48"/>
      <c r="E922" s="4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</row>
    <row r="923" spans="2:29">
      <c r="B923" s="38"/>
      <c r="C923" s="38"/>
      <c r="D923" s="48"/>
      <c r="E923" s="4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</row>
    <row r="924" spans="2:29">
      <c r="B924" s="38"/>
      <c r="C924" s="38"/>
      <c r="D924" s="48"/>
      <c r="E924" s="4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</row>
    <row r="925" spans="2:29">
      <c r="B925" s="38"/>
      <c r="C925" s="38"/>
      <c r="D925" s="48"/>
      <c r="E925" s="4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</row>
    <row r="926" spans="2:29">
      <c r="B926" s="38"/>
      <c r="C926" s="38"/>
      <c r="D926" s="48"/>
      <c r="E926" s="4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</row>
    <row r="927" spans="2:29">
      <c r="B927" s="38"/>
      <c r="C927" s="38"/>
      <c r="D927" s="48"/>
      <c r="E927" s="4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</row>
    <row r="928" spans="2:29">
      <c r="B928" s="38"/>
      <c r="C928" s="38"/>
      <c r="D928" s="48"/>
      <c r="E928" s="4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</row>
    <row r="929" spans="2:29">
      <c r="B929" s="38"/>
      <c r="C929" s="38"/>
      <c r="D929" s="48"/>
      <c r="E929" s="4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 spans="2:29">
      <c r="B930" s="38"/>
      <c r="C930" s="38"/>
      <c r="D930" s="48"/>
      <c r="E930" s="4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</row>
    <row r="931" spans="2:29">
      <c r="B931" s="38"/>
      <c r="C931" s="38"/>
      <c r="D931" s="48"/>
      <c r="E931" s="4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</row>
    <row r="932" spans="2:29">
      <c r="B932" s="38"/>
      <c r="C932" s="38"/>
      <c r="D932" s="48"/>
      <c r="E932" s="4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</row>
    <row r="933" spans="2:29">
      <c r="B933" s="38"/>
      <c r="C933" s="38"/>
      <c r="D933" s="48"/>
      <c r="E933" s="4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</row>
    <row r="934" spans="2:29">
      <c r="B934" s="38"/>
      <c r="C934" s="38"/>
      <c r="D934" s="48"/>
      <c r="E934" s="4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</row>
    <row r="935" spans="2:29">
      <c r="B935" s="38"/>
      <c r="C935" s="38"/>
      <c r="D935" s="48"/>
      <c r="E935" s="4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</row>
    <row r="936" spans="2:29">
      <c r="B936" s="38"/>
      <c r="C936" s="38"/>
      <c r="D936" s="48"/>
      <c r="E936" s="4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</row>
    <row r="937" spans="2:29">
      <c r="B937" s="38"/>
      <c r="C937" s="38"/>
      <c r="D937" s="48"/>
      <c r="E937" s="4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</row>
    <row r="938" spans="2:29">
      <c r="B938" s="38"/>
      <c r="C938" s="38"/>
      <c r="D938" s="48"/>
      <c r="E938" s="4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</row>
    <row r="939" spans="2:29">
      <c r="B939" s="38"/>
      <c r="C939" s="38"/>
      <c r="D939" s="48"/>
      <c r="E939" s="4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</row>
    <row r="940" spans="2:29">
      <c r="B940" s="38"/>
      <c r="C940" s="38"/>
      <c r="D940" s="48"/>
      <c r="E940" s="4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</row>
    <row r="941" spans="2:29">
      <c r="B941" s="38"/>
      <c r="C941" s="38"/>
      <c r="D941" s="48"/>
      <c r="E941" s="4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</row>
    <row r="942" spans="2:29">
      <c r="B942" s="38"/>
      <c r="C942" s="38"/>
      <c r="D942" s="48"/>
      <c r="E942" s="4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</row>
    <row r="943" spans="2:29">
      <c r="B943" s="38"/>
      <c r="C943" s="38"/>
      <c r="D943" s="48"/>
      <c r="E943" s="4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</row>
    <row r="944" spans="2:29">
      <c r="B944" s="38"/>
      <c r="C944" s="38"/>
      <c r="D944" s="48"/>
      <c r="E944" s="4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</row>
    <row r="945" spans="2:29">
      <c r="B945" s="38"/>
      <c r="C945" s="38"/>
      <c r="D945" s="48"/>
      <c r="E945" s="4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 spans="2:29">
      <c r="B946" s="38"/>
      <c r="C946" s="38"/>
      <c r="D946" s="48"/>
      <c r="E946" s="4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</row>
    <row r="947" spans="2:29">
      <c r="B947" s="38"/>
      <c r="C947" s="38"/>
      <c r="D947" s="48"/>
      <c r="E947" s="4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</row>
    <row r="948" spans="2:29">
      <c r="B948" s="38"/>
      <c r="C948" s="38"/>
      <c r="D948" s="48"/>
      <c r="E948" s="4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</row>
    <row r="949" spans="2:29">
      <c r="B949" s="38"/>
      <c r="C949" s="38"/>
      <c r="D949" s="48"/>
      <c r="E949" s="4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</row>
    <row r="950" spans="2:29">
      <c r="B950" s="38"/>
      <c r="C950" s="38"/>
      <c r="D950" s="48"/>
      <c r="E950" s="4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</row>
    <row r="951" spans="2:29">
      <c r="B951" s="38"/>
      <c r="C951" s="38"/>
      <c r="D951" s="48"/>
      <c r="E951" s="4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</row>
    <row r="952" spans="2:29">
      <c r="B952" s="38"/>
      <c r="C952" s="38"/>
      <c r="D952" s="48"/>
      <c r="E952" s="4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</row>
    <row r="953" spans="2:29">
      <c r="B953" s="38"/>
      <c r="C953" s="38"/>
      <c r="D953" s="48"/>
      <c r="E953" s="4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</row>
    <row r="954" spans="2:29">
      <c r="B954" s="38"/>
      <c r="C954" s="38"/>
      <c r="D954" s="48"/>
      <c r="E954" s="4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</row>
    <row r="955" spans="2:29">
      <c r="B955" s="38"/>
      <c r="C955" s="38"/>
      <c r="D955" s="48"/>
      <c r="E955" s="4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</row>
    <row r="956" spans="2:29">
      <c r="B956" s="38"/>
      <c r="C956" s="38"/>
      <c r="D956" s="48"/>
      <c r="E956" s="4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</row>
    <row r="957" spans="2:29">
      <c r="B957" s="38"/>
      <c r="C957" s="38"/>
      <c r="D957" s="48"/>
      <c r="E957" s="4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</row>
    <row r="958" spans="2:29">
      <c r="B958" s="38"/>
      <c r="C958" s="38"/>
      <c r="D958" s="48"/>
      <c r="E958" s="4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</row>
    <row r="959" spans="2:29">
      <c r="B959" s="38"/>
      <c r="C959" s="38"/>
      <c r="D959" s="48"/>
      <c r="E959" s="4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</row>
    <row r="960" spans="2:29">
      <c r="B960" s="38"/>
      <c r="C960" s="38"/>
      <c r="D960" s="48"/>
      <c r="E960" s="4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</row>
    <row r="961" spans="2:29">
      <c r="B961" s="38"/>
      <c r="C961" s="38"/>
      <c r="D961" s="48"/>
      <c r="E961" s="4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 spans="2:29">
      <c r="B962" s="38"/>
      <c r="C962" s="38"/>
      <c r="D962" s="48"/>
      <c r="E962" s="4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</row>
    <row r="963" spans="2:29">
      <c r="B963" s="38"/>
      <c r="C963" s="38"/>
      <c r="D963" s="48"/>
      <c r="E963" s="4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</row>
    <row r="964" spans="2:29">
      <c r="B964" s="38"/>
      <c r="C964" s="38"/>
      <c r="D964" s="48"/>
      <c r="E964" s="4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</row>
    <row r="965" spans="2:29">
      <c r="B965" s="38"/>
      <c r="C965" s="38"/>
      <c r="D965" s="48"/>
      <c r="E965" s="4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</row>
    <row r="966" spans="2:29">
      <c r="B966" s="38"/>
      <c r="C966" s="38"/>
      <c r="D966" s="48"/>
      <c r="E966" s="4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</row>
    <row r="967" spans="2:29">
      <c r="B967" s="38"/>
      <c r="C967" s="38"/>
      <c r="D967" s="48"/>
      <c r="E967" s="4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</row>
    <row r="968" spans="2:29">
      <c r="B968" s="38"/>
      <c r="C968" s="38"/>
      <c r="D968" s="48"/>
      <c r="E968" s="4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</row>
    <row r="969" spans="2:29">
      <c r="B969" s="38"/>
      <c r="C969" s="38"/>
      <c r="D969" s="48"/>
      <c r="E969" s="4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</row>
    <row r="970" spans="2:29">
      <c r="B970" s="38"/>
      <c r="C970" s="38"/>
      <c r="D970" s="48"/>
      <c r="E970" s="4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</row>
    <row r="971" spans="2:29">
      <c r="B971" s="38"/>
      <c r="C971" s="38"/>
      <c r="D971" s="48"/>
      <c r="E971" s="4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</row>
    <row r="972" spans="2:29">
      <c r="B972" s="38"/>
      <c r="C972" s="38"/>
      <c r="D972" s="48"/>
      <c r="E972" s="4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</row>
    <row r="973" spans="2:29">
      <c r="B973" s="38"/>
      <c r="C973" s="38"/>
      <c r="D973" s="48"/>
      <c r="E973" s="4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</row>
    <row r="974" spans="2:29">
      <c r="B974" s="38"/>
      <c r="C974" s="38"/>
      <c r="D974" s="48"/>
      <c r="E974" s="4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</row>
    <row r="975" spans="2:29">
      <c r="B975" s="38"/>
      <c r="C975" s="38"/>
      <c r="D975" s="48"/>
      <c r="E975" s="4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</row>
    <row r="976" spans="2:29">
      <c r="B976" s="38"/>
      <c r="C976" s="38"/>
      <c r="D976" s="48"/>
      <c r="E976" s="4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</row>
    <row r="977" spans="2:29">
      <c r="B977" s="38"/>
      <c r="C977" s="38"/>
      <c r="D977" s="48"/>
      <c r="E977" s="4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 spans="2:29">
      <c r="B978" s="38"/>
      <c r="C978" s="38"/>
      <c r="D978" s="48"/>
      <c r="E978" s="4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</row>
    <row r="979" spans="2:29">
      <c r="B979" s="38"/>
      <c r="C979" s="38"/>
      <c r="D979" s="48"/>
      <c r="E979" s="4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</row>
    <row r="980" spans="2:29">
      <c r="B980" s="38"/>
      <c r="C980" s="38"/>
      <c r="D980" s="48"/>
      <c r="E980" s="4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</row>
    <row r="981" spans="2:29">
      <c r="B981" s="38"/>
      <c r="C981" s="38"/>
      <c r="D981" s="48"/>
      <c r="E981" s="4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</row>
    <row r="982" spans="2:29">
      <c r="B982" s="38"/>
      <c r="C982" s="38"/>
      <c r="D982" s="48"/>
      <c r="E982" s="4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</row>
    <row r="983" spans="2:29">
      <c r="B983" s="38"/>
      <c r="C983" s="38"/>
      <c r="D983" s="48"/>
      <c r="E983" s="4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</row>
    <row r="984" spans="2:29">
      <c r="B984" s="38"/>
      <c r="C984" s="38"/>
      <c r="D984" s="48"/>
      <c r="E984" s="4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</row>
  </sheetData>
  <mergeCells count="5">
    <mergeCell ref="B1:L1"/>
    <mergeCell ref="B2:L2"/>
    <mergeCell ref="B7:L7"/>
    <mergeCell ref="M11:M20"/>
    <mergeCell ref="B8:L8"/>
  </mergeCells>
  <dataValidations count="4">
    <dataValidation type="list" allowBlank="1" showInputMessage="1" showErrorMessage="1" sqref="G11:G26" xr:uid="{00000000-0002-0000-0100-000000000000}">
      <formula1>Unidades</formula1>
    </dataValidation>
    <dataValidation type="list" allowBlank="1" showInputMessage="1" showErrorMessage="1" sqref="C11:C27" xr:uid="{00000000-0002-0000-0100-000001000000}">
      <formula1>Partidas</formula1>
    </dataValidation>
    <dataValidation type="list" allowBlank="1" showInputMessage="1" showErrorMessage="1" sqref="D11:D27" xr:uid="{00000000-0002-0000-0100-000002000000}">
      <formula1>INDIRECT($C11)</formula1>
    </dataValidation>
    <dataValidation type="list" allowBlank="1" showInputMessage="1" showErrorMessage="1" sqref="I11:I27" xr:uid="{00000000-0002-0000-0100-000003000000}">
      <formula1>Fuente</formula1>
    </dataValidation>
  </dataValidations>
  <pageMargins left="0.7" right="0.7" top="0.75" bottom="0.75" header="0.3" footer="0.3"/>
  <pageSetup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Y24"/>
  <sheetViews>
    <sheetView showGridLines="0" topLeftCell="B1" zoomScale="80" zoomScaleNormal="80" workbookViewId="0">
      <selection activeCell="V14" sqref="V14"/>
    </sheetView>
  </sheetViews>
  <sheetFormatPr baseColWidth="10" defaultColWidth="11.42578125" defaultRowHeight="12.75"/>
  <cols>
    <col min="1" max="1" width="3.7109375" customWidth="1"/>
    <col min="2" max="2" width="2.7109375" customWidth="1"/>
    <col min="3" max="3" width="23.42578125" bestFit="1" customWidth="1"/>
    <col min="4" max="4" width="15.140625" customWidth="1"/>
    <col min="5" max="5" width="14.42578125" customWidth="1"/>
    <col min="6" max="7" width="2.7109375" customWidth="1"/>
    <col min="8" max="8" width="2.85546875" customWidth="1"/>
    <col min="9" max="9" width="21.7109375" customWidth="1"/>
    <col min="10" max="10" width="17.85546875" bestFit="1" customWidth="1"/>
    <col min="11" max="11" width="17.140625" bestFit="1" customWidth="1"/>
    <col min="12" max="12" width="17.140625" customWidth="1"/>
    <col min="13" max="13" width="2.5703125" customWidth="1"/>
    <col min="14" max="14" width="2.7109375" customWidth="1"/>
    <col min="15" max="15" width="3" customWidth="1"/>
    <col min="16" max="16" width="18.7109375" customWidth="1"/>
    <col min="17" max="17" width="14.42578125" customWidth="1"/>
    <col min="18" max="18" width="15.140625" customWidth="1"/>
    <col min="19" max="19" width="8.5703125" customWidth="1"/>
    <col min="20" max="20" width="2.7109375" customWidth="1"/>
    <col min="21" max="21" width="2.28515625" customWidth="1"/>
    <col min="22" max="22" width="23.140625" bestFit="1" customWidth="1"/>
    <col min="23" max="23" width="15" bestFit="1" customWidth="1"/>
    <col min="24" max="24" width="12.7109375" customWidth="1"/>
    <col min="25" max="25" width="4.28515625" customWidth="1"/>
  </cols>
  <sheetData>
    <row r="1" spans="2:25" ht="13.5" thickBot="1"/>
    <row r="2" spans="2:25" ht="15">
      <c r="B2" s="73" t="s">
        <v>43</v>
      </c>
      <c r="C2" s="74"/>
      <c r="D2" s="74"/>
      <c r="E2" s="74"/>
      <c r="F2" s="75"/>
      <c r="G2" s="15"/>
      <c r="H2" s="73" t="s">
        <v>44</v>
      </c>
      <c r="I2" s="74"/>
      <c r="J2" s="74"/>
      <c r="K2" s="74"/>
      <c r="L2" s="74"/>
      <c r="M2" s="75"/>
      <c r="O2" s="10"/>
      <c r="P2" s="74" t="s">
        <v>45</v>
      </c>
      <c r="Q2" s="74"/>
      <c r="R2" s="74"/>
      <c r="S2" s="11"/>
      <c r="U2" s="10"/>
      <c r="V2" s="74" t="s">
        <v>46</v>
      </c>
      <c r="W2" s="74"/>
      <c r="X2" s="74"/>
      <c r="Y2" s="11"/>
    </row>
    <row r="3" spans="2:25">
      <c r="B3" s="4"/>
      <c r="F3" s="5"/>
      <c r="H3" s="4"/>
      <c r="M3" s="5"/>
      <c r="O3" s="4"/>
      <c r="S3" s="5"/>
      <c r="U3" s="4"/>
      <c r="Y3" s="5"/>
    </row>
    <row r="4" spans="2:25" ht="25.5">
      <c r="B4" s="4"/>
      <c r="C4" s="6" t="s">
        <v>12</v>
      </c>
      <c r="D4" s="6" t="s">
        <v>47</v>
      </c>
      <c r="E4" s="6" t="s">
        <v>48</v>
      </c>
      <c r="F4" s="5"/>
      <c r="H4" s="4"/>
      <c r="I4" s="54" t="s">
        <v>6</v>
      </c>
      <c r="J4" s="54" t="s">
        <v>24</v>
      </c>
      <c r="K4" s="55" t="str">
        <f>+C6</f>
        <v>Contrapartida en especie</v>
      </c>
      <c r="L4" s="55" t="str">
        <f>+C7</f>
        <v>Contrapartida en efectivo</v>
      </c>
      <c r="M4" s="5"/>
      <c r="O4" s="4"/>
      <c r="P4" s="6" t="s">
        <v>49</v>
      </c>
      <c r="Q4" s="6" t="s">
        <v>14</v>
      </c>
      <c r="R4" s="6" t="s">
        <v>15</v>
      </c>
      <c r="S4" s="5"/>
      <c r="U4" s="4"/>
      <c r="Y4" s="5"/>
    </row>
    <row r="5" spans="2:25">
      <c r="B5" s="4"/>
      <c r="C5" s="21" t="s">
        <v>24</v>
      </c>
      <c r="D5" s="22">
        <f>SUMIF(Presupuesto!$I$11:$I$27,C5,Presupuesto!$J$11:$J$27)</f>
        <v>0</v>
      </c>
      <c r="E5" s="51" t="e">
        <f>+D5/$D$8</f>
        <v>#DIV/0!</v>
      </c>
      <c r="F5" s="5"/>
      <c r="H5" s="4"/>
      <c r="I5" s="56" t="s">
        <v>17</v>
      </c>
      <c r="J5" s="53">
        <f>SUMIFS(Presupuesto!$J$11:$J$27,Presupuesto!$I$11:$I$27,$J$4,Presupuesto!$C$11:$C$27,Tablero!I5)</f>
        <v>0</v>
      </c>
      <c r="K5" s="53">
        <f>SUMIFS(Presupuesto!$J$11:$J$27,Presupuesto!$I$11:$I$27,K$4,Presupuesto!$C$11:$C$27,Tablero!I5)</f>
        <v>0</v>
      </c>
      <c r="L5" s="53">
        <f>SUMIFS(Presupuesto!$J$11:$J$27,Presupuesto!$I$11:$I$27,L$4,Presupuesto!$C$11:$C$27,Tablero!I5)</f>
        <v>0</v>
      </c>
      <c r="M5" s="5"/>
      <c r="O5" s="4"/>
      <c r="P5" s="3">
        <f>Presupuesto!J28</f>
        <v>0</v>
      </c>
      <c r="Q5" s="3">
        <f>Presupuesto!K28</f>
        <v>0</v>
      </c>
      <c r="R5" s="3">
        <f>Presupuesto!L28</f>
        <v>0</v>
      </c>
      <c r="S5" s="5"/>
      <c r="U5" s="4"/>
      <c r="V5" s="2" t="s">
        <v>50</v>
      </c>
      <c r="W5" s="52">
        <v>0.2</v>
      </c>
      <c r="X5" t="e">
        <f>IF(E10&gt;=20%,"Cumple","No cumple")</f>
        <v>#DIV/0!</v>
      </c>
      <c r="Y5" s="5"/>
    </row>
    <row r="6" spans="2:25">
      <c r="B6" s="4"/>
      <c r="C6" s="21" t="s">
        <v>51</v>
      </c>
      <c r="D6" s="22">
        <f>SUMIF(Presupuesto!$I$11:$I$27,C6,Presupuesto!$J$11:$J$27)</f>
        <v>0</v>
      </c>
      <c r="E6" s="51" t="e">
        <f t="shared" ref="E6:E7" si="0">+D6/$D$8</f>
        <v>#DIV/0!</v>
      </c>
      <c r="F6" s="5"/>
      <c r="H6" s="4"/>
      <c r="I6" s="56" t="s">
        <v>52</v>
      </c>
      <c r="J6" s="53">
        <f>SUMIFS(Presupuesto!$J$11:$J$27,Presupuesto!$I$11:$I$27,$J$4,Presupuesto!$C$11:$C$27,Tablero!I6)</f>
        <v>0</v>
      </c>
      <c r="K6" s="53">
        <f>SUMIFS(Presupuesto!$J$11:$J$27,Presupuesto!$I$11:$I$27,K$4,Presupuesto!$C$11:$C$27,Tablero!I6)</f>
        <v>0</v>
      </c>
      <c r="L6" s="53">
        <f>SUMIFS(Presupuesto!$J$11:$J$27,Presupuesto!$I$11:$I$27,L$4,Presupuesto!$C$11:$C$27,Tablero!I6)</f>
        <v>0</v>
      </c>
      <c r="M6" s="5"/>
      <c r="O6" s="4"/>
      <c r="S6" s="5"/>
      <c r="U6" s="4"/>
      <c r="V6" s="2" t="s">
        <v>53</v>
      </c>
      <c r="W6" s="16">
        <f>D5</f>
        <v>0</v>
      </c>
      <c r="X6" t="str">
        <f>IF(D5&lt;=20000000,"Cumple","No cumple")</f>
        <v>Cumple</v>
      </c>
      <c r="Y6" s="5"/>
    </row>
    <row r="7" spans="2:25">
      <c r="B7" s="4"/>
      <c r="C7" t="s">
        <v>20</v>
      </c>
      <c r="D7" s="22">
        <f>SUMIF(Presupuesto!$I$11:$I$27,C7,Presupuesto!$J$11:$J$27)</f>
        <v>0</v>
      </c>
      <c r="E7" s="51" t="e">
        <f t="shared" si="0"/>
        <v>#DIV/0!</v>
      </c>
      <c r="F7" s="5"/>
      <c r="H7" s="4"/>
      <c r="I7" s="56" t="s">
        <v>26</v>
      </c>
      <c r="J7" s="53">
        <f>SUMIFS(Presupuesto!$J$11:$J$27,Presupuesto!$I$11:$I$27,$J$4,Presupuesto!$C$11:$C$27,Tablero!I7)</f>
        <v>0</v>
      </c>
      <c r="K7" s="53">
        <f>SUMIFS(Presupuesto!$J$11:$J$27,Presupuesto!$I$11:$I$27,K$4,Presupuesto!$C$11:$C$27,Tablero!I7)</f>
        <v>0</v>
      </c>
      <c r="L7" s="53">
        <f>SUMIFS(Presupuesto!$J$11:$J$27,Presupuesto!$I$11:$I$27,L$4,Presupuesto!$C$11:$C$27,Tablero!I7)</f>
        <v>0</v>
      </c>
      <c r="M7" s="5"/>
      <c r="O7" s="4"/>
      <c r="S7" s="5"/>
      <c r="U7" s="4"/>
      <c r="V7" s="2" t="s">
        <v>54</v>
      </c>
      <c r="W7" s="17">
        <f>SUMIFS(Presupuesto!J11:J27,Presupuesto!D11:D27,'Listas desplegables'!H13,Presupuesto!I11:I27,J4)</f>
        <v>0</v>
      </c>
      <c r="X7" t="str">
        <f>IF(W7&lt;700000,"Cumple","NO CUMPLE")</f>
        <v>Cumple</v>
      </c>
      <c r="Y7" s="5"/>
    </row>
    <row r="8" spans="2:25" ht="13.5" thickBot="1">
      <c r="B8" s="4"/>
      <c r="C8" s="21" t="s">
        <v>55</v>
      </c>
      <c r="D8" s="22">
        <f>SUM(D5:D7)</f>
        <v>0</v>
      </c>
      <c r="E8" s="51" t="e">
        <f>SUM(E5:E7)</f>
        <v>#DIV/0!</v>
      </c>
      <c r="F8" s="5"/>
      <c r="H8" s="4"/>
      <c r="I8" s="56" t="s">
        <v>22</v>
      </c>
      <c r="J8" s="53">
        <f>SUMIFS(Presupuesto!$J$11:$J$27,Presupuesto!$I$11:$I$27,$J$4,Presupuesto!$C$11:$C$27,Tablero!I8)</f>
        <v>0</v>
      </c>
      <c r="K8" s="53">
        <f>SUMIFS(Presupuesto!$J$11:$J$27,Presupuesto!$I$11:$I$27,K$4,Presupuesto!$C$11:$C$27,Tablero!I8)</f>
        <v>0</v>
      </c>
      <c r="L8" s="53">
        <f>SUMIFS(Presupuesto!$J$11:$J$27,Presupuesto!$I$11:$I$27,L$4,Presupuesto!$C$11:$C$27,Tablero!I8)</f>
        <v>0</v>
      </c>
      <c r="M8" s="5"/>
      <c r="O8" s="4"/>
      <c r="S8" s="5"/>
      <c r="U8" s="7"/>
      <c r="V8" s="31" t="s">
        <v>51</v>
      </c>
      <c r="W8" s="32" t="e">
        <f>+D6/D10</f>
        <v>#DIV/0!</v>
      </c>
      <c r="X8" s="8" t="e">
        <f>IF(W8&lt;=50%,"Cumple","NO CUMPLE")</f>
        <v>#DIV/0!</v>
      </c>
      <c r="Y8" s="9"/>
    </row>
    <row r="9" spans="2:25">
      <c r="B9" s="4"/>
      <c r="F9" s="5"/>
      <c r="H9" s="4"/>
      <c r="I9" s="56" t="s">
        <v>55</v>
      </c>
      <c r="J9" s="53">
        <f>SUM(J5:J8)</f>
        <v>0</v>
      </c>
      <c r="K9" s="53">
        <f>SUM(K5:K8)</f>
        <v>0</v>
      </c>
      <c r="L9" s="53">
        <f>SUM(L5:L8)</f>
        <v>0</v>
      </c>
      <c r="M9" s="5"/>
      <c r="O9" s="4"/>
      <c r="S9" s="5"/>
    </row>
    <row r="10" spans="2:25">
      <c r="B10" s="4"/>
      <c r="C10" s="21" t="s">
        <v>56</v>
      </c>
      <c r="D10" s="22">
        <f>+D6+D7</f>
        <v>0</v>
      </c>
      <c r="E10" s="51" t="e">
        <f>+D10/D8</f>
        <v>#DIV/0!</v>
      </c>
      <c r="F10" s="5"/>
      <c r="H10" s="4"/>
      <c r="M10" s="5"/>
      <c r="O10" s="4"/>
      <c r="S10" s="5"/>
    </row>
    <row r="11" spans="2:25">
      <c r="B11" s="4"/>
      <c r="F11" s="5"/>
      <c r="H11" s="4"/>
      <c r="M11" s="5"/>
      <c r="O11" s="4"/>
      <c r="S11" s="5"/>
    </row>
    <row r="12" spans="2:25">
      <c r="B12" s="4"/>
      <c r="F12" s="5"/>
      <c r="H12" s="4"/>
      <c r="M12" s="5"/>
      <c r="O12" s="4"/>
      <c r="S12" s="5"/>
    </row>
    <row r="13" spans="2:25">
      <c r="B13" s="4"/>
      <c r="F13" s="5"/>
      <c r="H13" s="4"/>
      <c r="M13" s="5"/>
      <c r="O13" s="4"/>
      <c r="S13" s="5"/>
    </row>
    <row r="14" spans="2:25">
      <c r="B14" s="4"/>
      <c r="F14" s="5"/>
      <c r="H14" s="4"/>
      <c r="M14" s="5"/>
      <c r="O14" s="4"/>
      <c r="S14" s="5"/>
    </row>
    <row r="15" spans="2:25">
      <c r="B15" s="4"/>
      <c r="F15" s="5"/>
      <c r="H15" s="4"/>
      <c r="M15" s="5"/>
      <c r="O15" s="4"/>
      <c r="S15" s="5"/>
    </row>
    <row r="16" spans="2:25">
      <c r="B16" s="4"/>
      <c r="F16" s="5"/>
      <c r="H16" s="4"/>
      <c r="M16" s="5"/>
      <c r="O16" s="4"/>
      <c r="S16" s="5"/>
    </row>
    <row r="17" spans="2:19">
      <c r="B17" s="4"/>
      <c r="F17" s="5"/>
      <c r="H17" s="4"/>
      <c r="M17" s="5"/>
      <c r="O17" s="4"/>
      <c r="S17" s="5"/>
    </row>
    <row r="18" spans="2:19">
      <c r="B18" s="4"/>
      <c r="F18" s="5"/>
      <c r="H18" s="4"/>
      <c r="M18" s="5"/>
      <c r="O18" s="4"/>
      <c r="S18" s="5"/>
    </row>
    <row r="19" spans="2:19">
      <c r="B19" s="4"/>
      <c r="F19" s="5"/>
      <c r="H19" s="4"/>
      <c r="M19" s="5"/>
      <c r="O19" s="4"/>
      <c r="S19" s="5"/>
    </row>
    <row r="20" spans="2:19">
      <c r="B20" s="4"/>
      <c r="F20" s="5"/>
      <c r="H20" s="4"/>
      <c r="M20" s="5"/>
      <c r="O20" s="4"/>
      <c r="S20" s="5"/>
    </row>
    <row r="21" spans="2:19">
      <c r="B21" s="4"/>
      <c r="F21" s="5"/>
      <c r="H21" s="4"/>
      <c r="M21" s="5"/>
      <c r="O21" s="4"/>
      <c r="S21" s="5"/>
    </row>
    <row r="22" spans="2:19">
      <c r="B22" s="4"/>
      <c r="F22" s="5"/>
      <c r="H22" s="4"/>
      <c r="M22" s="5"/>
      <c r="O22" s="4"/>
      <c r="S22" s="5"/>
    </row>
    <row r="23" spans="2:19">
      <c r="B23" s="4"/>
      <c r="F23" s="5"/>
      <c r="H23" s="4"/>
      <c r="M23" s="5"/>
      <c r="O23" s="4"/>
      <c r="S23" s="5"/>
    </row>
    <row r="24" spans="2:19" ht="13.5" thickBot="1">
      <c r="B24" s="7"/>
      <c r="C24" s="8"/>
      <c r="D24" s="8"/>
      <c r="E24" s="8"/>
      <c r="F24" s="9"/>
      <c r="H24" s="7"/>
      <c r="I24" s="8"/>
      <c r="J24" s="8"/>
      <c r="K24" s="8"/>
      <c r="L24" s="8"/>
      <c r="M24" s="9"/>
      <c r="O24" s="7"/>
      <c r="P24" s="8"/>
      <c r="Q24" s="8"/>
      <c r="R24" s="8"/>
      <c r="S24" s="9"/>
    </row>
  </sheetData>
  <mergeCells count="4">
    <mergeCell ref="B2:F2"/>
    <mergeCell ref="H2:M2"/>
    <mergeCell ref="P2:R2"/>
    <mergeCell ref="V2:X2"/>
  </mergeCells>
  <conditionalFormatting sqref="X5:X8">
    <cfRule type="cellIs" dxfId="24" priority="4" operator="equal">
      <formula>"CUMPLE"</formula>
    </cfRule>
    <cfRule type="cellIs" dxfId="23" priority="5" operator="equal">
      <formula>"CUMPLE"</formula>
    </cfRule>
    <cfRule type="cellIs" dxfId="22" priority="6" operator="equal">
      <formula>"NO CUMPLE"</formula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20"/>
  <sheetViews>
    <sheetView showGridLines="0" workbookViewId="0">
      <selection activeCell="A9" sqref="A9"/>
    </sheetView>
  </sheetViews>
  <sheetFormatPr baseColWidth="10" defaultColWidth="11.42578125" defaultRowHeight="12.75"/>
  <cols>
    <col min="1" max="1" width="17.85546875" bestFit="1" customWidth="1"/>
    <col min="2" max="2" width="21" bestFit="1" customWidth="1"/>
  </cols>
  <sheetData>
    <row r="3" spans="1:3">
      <c r="A3" s="18"/>
      <c r="B3" s="19"/>
      <c r="C3" s="20"/>
    </row>
    <row r="4" spans="1:3">
      <c r="A4" s="23"/>
      <c r="B4" s="24"/>
      <c r="C4" s="25"/>
    </row>
    <row r="5" spans="1:3">
      <c r="A5" s="23"/>
      <c r="B5" s="24"/>
      <c r="C5" s="25"/>
    </row>
    <row r="6" spans="1:3">
      <c r="A6" s="23"/>
      <c r="B6" s="24"/>
      <c r="C6" s="25"/>
    </row>
    <row r="7" spans="1:3">
      <c r="A7" s="23"/>
      <c r="B7" s="24"/>
      <c r="C7" s="25"/>
    </row>
    <row r="8" spans="1:3">
      <c r="A8" s="23"/>
      <c r="B8" s="24"/>
      <c r="C8" s="25"/>
    </row>
    <row r="9" spans="1:3">
      <c r="A9" s="23"/>
      <c r="B9" s="24"/>
      <c r="C9" s="25"/>
    </row>
    <row r="10" spans="1:3">
      <c r="A10" s="23"/>
      <c r="B10" s="24"/>
      <c r="C10" s="25"/>
    </row>
    <row r="11" spans="1:3">
      <c r="A11" s="23"/>
      <c r="B11" s="24"/>
      <c r="C11" s="25"/>
    </row>
    <row r="12" spans="1:3">
      <c r="A12" s="23"/>
      <c r="B12" s="24"/>
      <c r="C12" s="25"/>
    </row>
    <row r="13" spans="1:3">
      <c r="A13" s="23"/>
      <c r="B13" s="24"/>
      <c r="C13" s="25"/>
    </row>
    <row r="14" spans="1:3">
      <c r="A14" s="23"/>
      <c r="B14" s="24"/>
      <c r="C14" s="25"/>
    </row>
    <row r="15" spans="1:3">
      <c r="A15" s="23"/>
      <c r="B15" s="24"/>
      <c r="C15" s="25"/>
    </row>
    <row r="16" spans="1:3">
      <c r="A16" s="23"/>
      <c r="B16" s="24"/>
      <c r="C16" s="25"/>
    </row>
    <row r="17" spans="1:3">
      <c r="A17" s="23"/>
      <c r="B17" s="24"/>
      <c r="C17" s="25"/>
    </row>
    <row r="18" spans="1:3">
      <c r="A18" s="23"/>
      <c r="B18" s="24"/>
      <c r="C18" s="25"/>
    </row>
    <row r="19" spans="1:3">
      <c r="A19" s="23"/>
      <c r="B19" s="24"/>
      <c r="C19" s="25"/>
    </row>
    <row r="20" spans="1:3">
      <c r="A20" s="26"/>
      <c r="B20" s="27"/>
      <c r="C20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5:N30"/>
  <sheetViews>
    <sheetView showGridLines="0" zoomScaleNormal="100" workbookViewId="0">
      <selection activeCell="F27" sqref="F27"/>
    </sheetView>
  </sheetViews>
  <sheetFormatPr baseColWidth="10" defaultColWidth="11.42578125" defaultRowHeight="12.75"/>
  <cols>
    <col min="1" max="1" width="4.42578125" customWidth="1"/>
    <col min="2" max="2" width="21.85546875" bestFit="1" customWidth="1"/>
    <col min="3" max="3" width="3.7109375" customWidth="1"/>
    <col min="4" max="4" width="21.85546875" bestFit="1" customWidth="1"/>
    <col min="5" max="5" width="4.140625" customWidth="1"/>
    <col min="6" max="6" width="24" customWidth="1"/>
    <col min="7" max="7" width="3.5703125" customWidth="1"/>
    <col min="8" max="8" width="34.5703125" style="33" customWidth="1"/>
    <col min="9" max="9" width="4.28515625" customWidth="1"/>
    <col min="10" max="10" width="24.85546875" customWidth="1"/>
    <col min="11" max="11" width="5.28515625" customWidth="1"/>
    <col min="12" max="12" width="23.85546875" customWidth="1"/>
    <col min="13" max="13" width="5.7109375" customWidth="1"/>
  </cols>
  <sheetData>
    <row r="5" spans="2:14">
      <c r="B5" s="2" t="s">
        <v>12</v>
      </c>
      <c r="D5" s="14" t="s">
        <v>57</v>
      </c>
      <c r="E5" s="12"/>
      <c r="F5" s="14" t="s">
        <v>17</v>
      </c>
      <c r="G5" s="14"/>
      <c r="H5" s="50" t="s">
        <v>52</v>
      </c>
      <c r="I5" s="14"/>
      <c r="J5" s="14" t="s">
        <v>58</v>
      </c>
      <c r="K5" s="14"/>
      <c r="L5" s="14" t="s">
        <v>59</v>
      </c>
      <c r="N5" s="14" t="s">
        <v>60</v>
      </c>
    </row>
    <row r="6" spans="2:14">
      <c r="B6" s="2" t="s">
        <v>24</v>
      </c>
      <c r="D6" s="13" t="s">
        <v>17</v>
      </c>
      <c r="E6" s="13"/>
      <c r="F6" s="13" t="s">
        <v>18</v>
      </c>
      <c r="G6" s="13"/>
      <c r="H6" s="13" t="s">
        <v>61</v>
      </c>
      <c r="I6" s="13"/>
      <c r="J6" s="13" t="s">
        <v>62</v>
      </c>
      <c r="K6" s="13"/>
      <c r="L6" s="13" t="s">
        <v>23</v>
      </c>
      <c r="N6" s="2" t="s">
        <v>63</v>
      </c>
    </row>
    <row r="7" spans="2:14">
      <c r="B7" s="2" t="s">
        <v>51</v>
      </c>
      <c r="D7" s="13" t="s">
        <v>52</v>
      </c>
      <c r="E7" s="13"/>
      <c r="F7" s="13"/>
      <c r="G7" s="13"/>
      <c r="H7" s="13" t="s">
        <v>64</v>
      </c>
      <c r="I7" s="13"/>
      <c r="J7" s="13" t="s">
        <v>27</v>
      </c>
      <c r="K7" s="13"/>
      <c r="L7" s="13" t="s">
        <v>65</v>
      </c>
      <c r="N7" s="2" t="s">
        <v>10</v>
      </c>
    </row>
    <row r="8" spans="2:14">
      <c r="B8" s="2" t="s">
        <v>20</v>
      </c>
      <c r="D8" s="13" t="s">
        <v>26</v>
      </c>
      <c r="E8" s="13"/>
      <c r="F8" s="13"/>
      <c r="G8" s="13"/>
      <c r="H8" s="13" t="s">
        <v>66</v>
      </c>
      <c r="I8" s="13"/>
      <c r="J8" s="13" t="s">
        <v>67</v>
      </c>
      <c r="K8" s="13"/>
      <c r="L8" s="13" t="s">
        <v>68</v>
      </c>
      <c r="N8" s="2" t="s">
        <v>69</v>
      </c>
    </row>
    <row r="9" spans="2:14">
      <c r="D9" s="13" t="s">
        <v>22</v>
      </c>
      <c r="E9" s="13"/>
      <c r="F9" s="13"/>
      <c r="G9" s="13"/>
      <c r="H9" s="13" t="s">
        <v>70</v>
      </c>
      <c r="I9" s="13"/>
      <c r="J9" s="13"/>
      <c r="K9" s="13"/>
      <c r="L9" s="13" t="s">
        <v>71</v>
      </c>
      <c r="N9" s="2" t="s">
        <v>19</v>
      </c>
    </row>
    <row r="10" spans="2:14">
      <c r="D10" s="13"/>
      <c r="E10" s="13"/>
      <c r="F10" s="13"/>
      <c r="G10" s="13"/>
      <c r="H10" s="13" t="s">
        <v>72</v>
      </c>
      <c r="I10" s="13"/>
      <c r="J10" s="13"/>
      <c r="K10" s="13"/>
      <c r="L10" s="13" t="s">
        <v>73</v>
      </c>
      <c r="N10" s="2" t="s">
        <v>74</v>
      </c>
    </row>
    <row r="11" spans="2:14">
      <c r="D11" s="13"/>
      <c r="E11" s="13"/>
      <c r="F11" s="13"/>
      <c r="G11" s="13"/>
      <c r="H11" s="29" t="s">
        <v>75</v>
      </c>
      <c r="I11" s="13"/>
      <c r="J11" s="13"/>
      <c r="K11" s="13"/>
      <c r="L11" s="13" t="s">
        <v>76</v>
      </c>
      <c r="N11" s="2" t="s">
        <v>77</v>
      </c>
    </row>
    <row r="12" spans="2:14">
      <c r="D12" s="13"/>
      <c r="E12" s="13"/>
      <c r="F12" s="13"/>
      <c r="G12" s="13"/>
      <c r="H12" s="29" t="s">
        <v>78</v>
      </c>
      <c r="I12" s="13"/>
      <c r="J12" s="13"/>
      <c r="K12" s="13"/>
      <c r="L12" s="13" t="s">
        <v>79</v>
      </c>
    </row>
    <row r="13" spans="2:14">
      <c r="D13" s="13"/>
      <c r="E13" s="13"/>
      <c r="F13" s="13"/>
      <c r="G13" s="13"/>
      <c r="H13" s="29" t="s">
        <v>80</v>
      </c>
      <c r="I13" s="13"/>
      <c r="J13" s="13"/>
      <c r="K13" s="13"/>
      <c r="L13" s="13" t="s">
        <v>67</v>
      </c>
    </row>
    <row r="14" spans="2:14">
      <c r="D14" s="13"/>
      <c r="E14" s="13"/>
      <c r="F14" s="13"/>
      <c r="G14" s="13"/>
      <c r="H14" s="13" t="s">
        <v>81</v>
      </c>
      <c r="I14" s="13"/>
      <c r="J14" s="13"/>
      <c r="K14" s="13"/>
      <c r="L14" s="13"/>
    </row>
    <row r="15" spans="2:14">
      <c r="D15" s="13"/>
      <c r="E15" s="13"/>
      <c r="F15" s="13"/>
      <c r="G15" s="13"/>
      <c r="H15" s="29" t="s">
        <v>82</v>
      </c>
      <c r="I15" s="13"/>
      <c r="J15" s="13"/>
      <c r="K15" s="13"/>
      <c r="L15" s="13"/>
    </row>
    <row r="16" spans="2:14">
      <c r="D16" s="13"/>
      <c r="E16" s="13"/>
      <c r="F16" s="13"/>
      <c r="G16" s="13"/>
      <c r="H16" s="13" t="s">
        <v>83</v>
      </c>
      <c r="I16" s="13"/>
      <c r="J16" s="13"/>
      <c r="K16" s="13"/>
      <c r="L16" s="13"/>
    </row>
    <row r="17" spans="4:12">
      <c r="D17" s="13"/>
      <c r="E17" s="13"/>
      <c r="F17" s="13"/>
      <c r="G17" s="13"/>
      <c r="H17" s="29" t="s">
        <v>84</v>
      </c>
      <c r="I17" s="13"/>
      <c r="J17" s="13"/>
      <c r="K17" s="13"/>
      <c r="L17" s="13"/>
    </row>
    <row r="18" spans="4:12" ht="25.5">
      <c r="D18" s="13"/>
      <c r="E18" s="13"/>
      <c r="F18" s="13"/>
      <c r="G18" s="13"/>
      <c r="H18" s="29" t="s">
        <v>85</v>
      </c>
      <c r="I18" s="13"/>
      <c r="J18" s="13"/>
      <c r="K18" s="13"/>
      <c r="L18" s="13"/>
    </row>
    <row r="19" spans="4:12">
      <c r="D19" s="13"/>
      <c r="E19" s="13"/>
      <c r="F19" s="13"/>
      <c r="G19" s="13"/>
      <c r="H19" s="29" t="s">
        <v>86</v>
      </c>
      <c r="I19" s="13"/>
      <c r="J19" s="13"/>
      <c r="K19" s="13"/>
      <c r="L19" s="13"/>
    </row>
    <row r="20" spans="4:12">
      <c r="D20" s="13"/>
      <c r="E20" s="13"/>
      <c r="F20" s="13"/>
      <c r="G20" s="13"/>
      <c r="H20" s="29" t="s">
        <v>87</v>
      </c>
      <c r="I20" s="13"/>
      <c r="J20" s="13"/>
      <c r="K20" s="13"/>
      <c r="L20" s="13"/>
    </row>
    <row r="21" spans="4:12" ht="17.25" customHeight="1">
      <c r="E21" s="13"/>
      <c r="F21" s="13"/>
      <c r="G21" s="13"/>
      <c r="H21" s="29" t="s">
        <v>88</v>
      </c>
      <c r="I21" s="13"/>
      <c r="J21" s="13"/>
      <c r="K21" s="13"/>
      <c r="L21" s="13"/>
    </row>
    <row r="22" spans="4:12" ht="25.5">
      <c r="E22" s="13"/>
      <c r="G22" s="13"/>
      <c r="H22" s="30" t="s">
        <v>89</v>
      </c>
      <c r="I22" s="13"/>
      <c r="J22" s="13"/>
      <c r="K22" s="13"/>
      <c r="L22" s="13"/>
    </row>
    <row r="23" spans="4:12">
      <c r="H23" s="13" t="s">
        <v>67</v>
      </c>
    </row>
    <row r="26" spans="4:12">
      <c r="D26" s="2" t="s">
        <v>90</v>
      </c>
      <c r="F26" s="2" t="s">
        <v>91</v>
      </c>
    </row>
    <row r="27" spans="4:12">
      <c r="D27" s="2" t="s">
        <v>50</v>
      </c>
      <c r="F27" s="2" t="s">
        <v>92</v>
      </c>
    </row>
    <row r="28" spans="4:12">
      <c r="D28" s="2" t="s">
        <v>93</v>
      </c>
      <c r="F28" s="2" t="s">
        <v>94</v>
      </c>
    </row>
    <row r="29" spans="4:12">
      <c r="F29" t="s">
        <v>95</v>
      </c>
    </row>
    <row r="30" spans="4:12">
      <c r="D30" t="s">
        <v>96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066080100B30468EDA16CC6E443C33" ma:contentTypeVersion="14" ma:contentTypeDescription="Crear nuevo documento." ma:contentTypeScope="" ma:versionID="13c826cc9a7945bb615b14afb0bdaa40">
  <xsd:schema xmlns:xsd="http://www.w3.org/2001/XMLSchema" xmlns:xs="http://www.w3.org/2001/XMLSchema" xmlns:p="http://schemas.microsoft.com/office/2006/metadata/properties" xmlns:ns3="2558aeac-3be3-468b-b7a2-bf4219156b47" xmlns:ns4="46b355d7-007c-4c4f-8419-45e6fccc3381" targetNamespace="http://schemas.microsoft.com/office/2006/metadata/properties" ma:root="true" ma:fieldsID="5f662cbb14aab7a493b586681d922df1" ns3:_="" ns4:_="">
    <xsd:import namespace="2558aeac-3be3-468b-b7a2-bf4219156b47"/>
    <xsd:import namespace="46b355d7-007c-4c4f-8419-45e6fccc338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8aeac-3be3-468b-b7a2-bf4219156b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355d7-007c-4c4f-8419-45e6fccc33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355D27-8CE6-45DA-BC16-6B6D4268CA73}">
  <ds:schemaRefs>
    <ds:schemaRef ds:uri="2558aeac-3be3-468b-b7a2-bf4219156b47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46b355d7-007c-4c4f-8419-45e6fccc338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327877D-D76C-4870-B732-A95BC8A29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C96BB3-FB92-4DA7-A65A-F6132FFDF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58aeac-3be3-468b-b7a2-bf4219156b47"/>
    <ds:schemaRef ds:uri="46b355d7-007c-4c4f-8419-45e6fccc3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Cálculo de recursos</vt:lpstr>
      <vt:lpstr>Presupuesto</vt:lpstr>
      <vt:lpstr>Tablero</vt:lpstr>
      <vt:lpstr>Tabla dinámica</vt:lpstr>
      <vt:lpstr>Listas desplegables</vt:lpstr>
      <vt:lpstr>BienesDuraderos</vt:lpstr>
      <vt:lpstr>Fuente</vt:lpstr>
      <vt:lpstr>Materialesysuministros</vt:lpstr>
      <vt:lpstr>Partidas</vt:lpstr>
      <vt:lpstr>Remuneraciones</vt:lpstr>
      <vt:lpstr>Servicios</vt:lpstr>
      <vt:lpstr>Unidades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Rojas Vega</dc:creator>
  <cp:keywords/>
  <dc:description/>
  <cp:lastModifiedBy>Jorge Rojas Vega</cp:lastModifiedBy>
  <cp:revision/>
  <dcterms:created xsi:type="dcterms:W3CDTF">2022-07-22T15:43:47Z</dcterms:created>
  <dcterms:modified xsi:type="dcterms:W3CDTF">2022-08-11T18:19:36Z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0x0101001A066080100B30468EDA16CC6E443C33</vt:lpwstr>
  </property>
</Properties>
</file>