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V:\1. Finanzas\1.1 PRESUPUESTO\2025\MODIFICACIÓN PRESUPUESTARIA\PROMOTORA\EXPEDIENTE EXTERNO\05-2025\3. STAP\"/>
    </mc:Choice>
  </mc:AlternateContent>
  <xr:revisionPtr revIDLastSave="0" documentId="13_ncr:1_{0E6B6103-2B27-4B4E-9F7F-3A94EC8B1FF7}" xr6:coauthVersionLast="47" xr6:coauthVersionMax="47" xr10:uidLastSave="{00000000-0000-0000-0000-000000000000}"/>
  <bookViews>
    <workbookView xWindow="22932" yWindow="840" windowWidth="23256" windowHeight="13896" tabRatio="975" activeTab="1" xr2:uid="{00000000-000D-0000-FFFF-FFFF00000000}"/>
  </bookViews>
  <sheets>
    <sheet name="calculos" sheetId="90" r:id="rId1"/>
    <sheet name="Detalle Rebajos" sheetId="16" r:id="rId2"/>
    <sheet name="Detalle de Aumentos" sheetId="17" r:id="rId3"/>
    <sheet name="Tablas Rebajos OBG" sheetId="11" r:id="rId4"/>
    <sheet name="Tablas Aumentos OBG" sheetId="12" r:id="rId5"/>
    <sheet name="Tab, Equivalencias CE y  OBG" sheetId="15" r:id="rId6"/>
    <sheet name="Egresos por CE" sheetId="92" r:id="rId7"/>
    <sheet name="Origen y aplicación de recursos" sheetId="79" r:id="rId8"/>
    <sheet name="Regla fiscal" sheetId="85" r:id="rId9"/>
    <sheet name="Límite Regla fisca 2025" sheetId="78" state="hidden" r:id="rId10"/>
    <sheet name="% de modificaciones realizadas" sheetId="49" r:id="rId11"/>
  </sheets>
  <externalReferences>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2" hidden="1">'Detalle de Aumentos'!$A$6:$K$35</definedName>
    <definedName name="_xlnm._FilterDatabase" localSheetId="1" hidden="1">'Detalle Rebajos'!$A$6:$K$35</definedName>
    <definedName name="_xlnm._FilterDatabase" localSheetId="6" hidden="1">'Egresos por CE'!$A$2:$E$354</definedName>
    <definedName name="_xlnm._FilterDatabase" localSheetId="5" hidden="1">'Tab, Equivalencias CE y  OBG'!$A$2:$E$354</definedName>
    <definedName name="_xlnm._FilterDatabase" localSheetId="4" hidden="1">'Tablas Aumentos OBG'!$A$6:$E$6</definedName>
    <definedName name="_xlnm._FilterDatabase" localSheetId="3" hidden="1">'Tablas Rebajos OBG'!$A$6:$F$6</definedName>
    <definedName name="AREA" localSheetId="6">'Egresos por CE'!$A$2:$J$327</definedName>
    <definedName name="AREA" localSheetId="5">'Tab, Equivalencias CE y  OBG'!$A$2:$J$327</definedName>
    <definedName name="_xlnm.Print_Area" localSheetId="2">'Detalle de Aumentos'!$A$1:$K$35</definedName>
    <definedName name="_xlnm.Print_Area" localSheetId="1">'Detalle Rebajos'!$A$1:$K$35</definedName>
    <definedName name="_xlnm.Print_Area" localSheetId="6">'Egresos por CE'!$A$1:$P$367</definedName>
    <definedName name="_xlnm.Print_Area" localSheetId="5">'Tab, Equivalencias CE y  OBG'!$A$1:$P$367</definedName>
    <definedName name="_xlnm.Print_Area" localSheetId="4">'Tablas Aumentos OBG'!$A$1:$E$208</definedName>
    <definedName name="COLABORADOR" localSheetId="9">[1]Hoja2!$B$26:$B$68</definedName>
    <definedName name="COLABORADOR" localSheetId="8">[1]Hoja2!$B$26:$B$68</definedName>
    <definedName name="COLABORADOR">[1]Hoja2!$B$26:$B$68</definedName>
    <definedName name="FUENTE" localSheetId="9">[1]Hoja2!$C$4:$C$16</definedName>
    <definedName name="FUENTE" localSheetId="8">[1]Hoja2!$C$4:$C$16</definedName>
    <definedName name="FUENTE">[1]Hoja2!$C$4:$C$16</definedName>
    <definedName name="funcionarios">#REF!</definedName>
    <definedName name="INDEFINIDO">[2]Puestos!$A$3:$H$24</definedName>
    <definedName name="NOMBREMETA" localSheetId="9">#REF!</definedName>
    <definedName name="NOMBREMETA" localSheetId="7">#REF!</definedName>
    <definedName name="NOMBREMETA" localSheetId="8">#REF!</definedName>
    <definedName name="NOMBREMETA">#REF!</definedName>
    <definedName name="PARTIDAS" localSheetId="9">[1]partidas!$B$3:$B$13</definedName>
    <definedName name="PARTIDAS" localSheetId="8">[1]partidas!$B$3:$B$13</definedName>
    <definedName name="PARTIDAS">[1]partidas!$B$3:$B$13</definedName>
    <definedName name="proyecto" localSheetId="8">[3]Hoja2!$B$4:$B$23</definedName>
    <definedName name="proyecto">[4]Hoja2!$B$4:$B$23</definedName>
    <definedName name="puestos">[5]Puestos!$A$3:$F$22</definedName>
    <definedName name="_xlnm.Print_Titles" localSheetId="2">'Detalle de Aumentos'!$1:$6</definedName>
    <definedName name="_xlnm.Print_Titles" localSheetId="1">'Detalle Rebajos'!$1:$6</definedName>
    <definedName name="_xlnm.Print_Titles" localSheetId="6">'Egresos por CE'!$1:$6</definedName>
    <definedName name="_xlnm.Print_Titles" localSheetId="9">'Límite Regla fisca 2025'!#REF!</definedName>
    <definedName name="_xlnm.Print_Titles" localSheetId="7">'Origen y aplicación de recursos'!$1:$6</definedName>
    <definedName name="_xlnm.Print_Titles" localSheetId="8">'Regla fiscal'!#REF!</definedName>
    <definedName name="_xlnm.Print_Titles" localSheetId="5">'Tab, Equivalencias CE y  OBG'!$1:$6</definedName>
    <definedName name="_xlnm.Print_Titles" localSheetId="4">'Tablas Aumentos OBG'!$1:$6</definedName>
    <definedName name="UNIDAD" localSheetId="9">[1]Hoja2!$B$4:$B$23</definedName>
    <definedName name="UNIDAD" localSheetId="8">[1]Hoja2!$B$4:$B$23</definedName>
    <definedName name="UNIDAD">[1]Hoja2!$B$4:$B$23</definedName>
    <definedName name="Unidades">#REF!</definedName>
    <definedName name="VPTOACT">[5]Puestos!$G$24</definedName>
    <definedName name="vptoprop">[5]Puestos!$H$25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2" i="79" l="1"/>
  <c r="N362" i="92" l="1"/>
  <c r="M362" i="92"/>
  <c r="O361" i="92"/>
  <c r="P360" i="92"/>
  <c r="P359" i="92" s="1"/>
  <c r="I360" i="92" s="1"/>
  <c r="O360" i="92"/>
  <c r="O359" i="92" s="1"/>
  <c r="H360" i="92" s="1"/>
  <c r="N360" i="92"/>
  <c r="M360" i="92" s="1"/>
  <c r="O355" i="92"/>
  <c r="N355" i="92"/>
  <c r="M355" i="92"/>
  <c r="O352" i="92"/>
  <c r="N352" i="92"/>
  <c r="M352" i="92" s="1"/>
  <c r="O349" i="92"/>
  <c r="N349" i="92"/>
  <c r="M349" i="92" s="1"/>
  <c r="O337" i="92"/>
  <c r="N337" i="92"/>
  <c r="M337" i="92"/>
  <c r="O334" i="92"/>
  <c r="N334" i="92"/>
  <c r="M334" i="92"/>
  <c r="G276" i="92"/>
  <c r="F276" i="92"/>
  <c r="O275" i="92"/>
  <c r="H275" i="92" s="1"/>
  <c r="N275" i="92"/>
  <c r="M275" i="92" s="1"/>
  <c r="I275" i="92"/>
  <c r="P274" i="92"/>
  <c r="I271" i="92"/>
  <c r="H271" i="92"/>
  <c r="G271" i="92"/>
  <c r="F271" i="92" s="1"/>
  <c r="I270" i="92"/>
  <c r="H270" i="92" s="1"/>
  <c r="G270" i="92" s="1"/>
  <c r="F270" i="92" s="1"/>
  <c r="M263" i="92"/>
  <c r="M262" i="92"/>
  <c r="N261" i="92"/>
  <c r="P256" i="92"/>
  <c r="I256" i="92"/>
  <c r="I254" i="92" s="1"/>
  <c r="I252" i="92"/>
  <c r="H252" i="92"/>
  <c r="I251" i="92"/>
  <c r="H251" i="92"/>
  <c r="G251" i="92"/>
  <c r="I250" i="92"/>
  <c r="H250" i="92"/>
  <c r="H243" i="92" s="1"/>
  <c r="G250" i="92"/>
  <c r="I246" i="92"/>
  <c r="H246" i="92"/>
  <c r="G246" i="92"/>
  <c r="M245" i="92"/>
  <c r="I245" i="92"/>
  <c r="H245" i="92"/>
  <c r="G245" i="92"/>
  <c r="O243" i="92"/>
  <c r="N243" i="92"/>
  <c r="M243" i="92"/>
  <c r="P241" i="92"/>
  <c r="H239" i="92"/>
  <c r="G239" i="92"/>
  <c r="F239" i="92"/>
  <c r="P235" i="92"/>
  <c r="I235" i="92" s="1"/>
  <c r="N235" i="92"/>
  <c r="G235" i="92"/>
  <c r="P231" i="92"/>
  <c r="P229" i="92"/>
  <c r="O229" i="92"/>
  <c r="M227" i="92"/>
  <c r="P226" i="92"/>
  <c r="N226" i="92"/>
  <c r="M226" i="92"/>
  <c r="M225" i="92"/>
  <c r="P224" i="92"/>
  <c r="I212" i="92" s="1"/>
  <c r="O224" i="92"/>
  <c r="N223" i="92"/>
  <c r="M222" i="92"/>
  <c r="M221" i="92"/>
  <c r="M220" i="92"/>
  <c r="O219" i="92"/>
  <c r="N219" i="92"/>
  <c r="M219" i="92"/>
  <c r="P218" i="92"/>
  <c r="N218" i="92"/>
  <c r="M216" i="92"/>
  <c r="N215" i="92"/>
  <c r="M215" i="92" s="1"/>
  <c r="M214" i="92"/>
  <c r="P213" i="92"/>
  <c r="O213" i="92"/>
  <c r="O210" i="92"/>
  <c r="M210" i="92"/>
  <c r="P206" i="92"/>
  <c r="O206" i="92"/>
  <c r="H196" i="92" s="1"/>
  <c r="N206" i="92"/>
  <c r="M206" i="92"/>
  <c r="M205" i="92"/>
  <c r="M204" i="92"/>
  <c r="M203" i="92"/>
  <c r="M202" i="92"/>
  <c r="M201" i="92"/>
  <c r="M200" i="92"/>
  <c r="N199" i="92"/>
  <c r="M199" i="92" s="1"/>
  <c r="M198" i="92"/>
  <c r="M197" i="92"/>
  <c r="P196" i="92"/>
  <c r="O196" i="92"/>
  <c r="I196" i="92"/>
  <c r="I184" i="92"/>
  <c r="H184" i="92"/>
  <c r="F184" i="92"/>
  <c r="I166" i="92"/>
  <c r="H166" i="92"/>
  <c r="F166" i="92"/>
  <c r="F164" i="92"/>
  <c r="M149" i="92"/>
  <c r="M148" i="92"/>
  <c r="M146" i="92"/>
  <c r="N145" i="92"/>
  <c r="M144" i="92"/>
  <c r="N143" i="92"/>
  <c r="P142" i="92"/>
  <c r="M138" i="92"/>
  <c r="P137" i="92"/>
  <c r="O137" i="92"/>
  <c r="N137" i="92"/>
  <c r="M137" i="92"/>
  <c r="N135" i="92"/>
  <c r="M135" i="92"/>
  <c r="O134" i="92"/>
  <c r="N134" i="92"/>
  <c r="M133" i="92"/>
  <c r="M131" i="92"/>
  <c r="N129" i="92"/>
  <c r="M128" i="92"/>
  <c r="M127" i="92"/>
  <c r="P126" i="92"/>
  <c r="M125" i="92"/>
  <c r="M124" i="92"/>
  <c r="M123" i="92"/>
  <c r="M122" i="92"/>
  <c r="P121" i="92"/>
  <c r="O121" i="92"/>
  <c r="N121" i="92"/>
  <c r="M121" i="92"/>
  <c r="M120" i="92"/>
  <c r="N119" i="92"/>
  <c r="M118" i="92"/>
  <c r="M117" i="92"/>
  <c r="N116" i="92"/>
  <c r="P115" i="92"/>
  <c r="M111" i="92"/>
  <c r="M110" i="92"/>
  <c r="M109" i="92"/>
  <c r="M108" i="92"/>
  <c r="N107" i="92"/>
  <c r="M107" i="92"/>
  <c r="M106" i="92"/>
  <c r="P105" i="92"/>
  <c r="M105" i="92" s="1"/>
  <c r="O105" i="92"/>
  <c r="N105" i="92"/>
  <c r="M103" i="92"/>
  <c r="M101" i="92"/>
  <c r="M100" i="92"/>
  <c r="O98" i="92"/>
  <c r="M98" i="92" s="1"/>
  <c r="M97" i="92"/>
  <c r="M96" i="92"/>
  <c r="O95" i="92"/>
  <c r="M95" i="92"/>
  <c r="P94" i="92"/>
  <c r="N94" i="92"/>
  <c r="M92" i="92"/>
  <c r="N91" i="92"/>
  <c r="N90" i="92" s="1"/>
  <c r="P90" i="92"/>
  <c r="P86" i="92"/>
  <c r="O85" i="92"/>
  <c r="M85" i="92"/>
  <c r="O82" i="92"/>
  <c r="M82" i="92"/>
  <c r="P81" i="92"/>
  <c r="O76" i="92"/>
  <c r="M75" i="92"/>
  <c r="M74" i="92"/>
  <c r="P72" i="92"/>
  <c r="N71" i="92"/>
  <c r="M69" i="92"/>
  <c r="M68" i="92"/>
  <c r="O67" i="92"/>
  <c r="M67" i="92"/>
  <c r="N66" i="92"/>
  <c r="M66" i="92"/>
  <c r="P64" i="92"/>
  <c r="N64" i="92"/>
  <c r="O63" i="92"/>
  <c r="M63" i="92"/>
  <c r="O62" i="92"/>
  <c r="M62" i="92" s="1"/>
  <c r="M61" i="92"/>
  <c r="O59" i="92"/>
  <c r="M59" i="92"/>
  <c r="P58" i="92"/>
  <c r="N58" i="92"/>
  <c r="M57" i="92"/>
  <c r="M56" i="92"/>
  <c r="M55" i="92"/>
  <c r="M54" i="92"/>
  <c r="M53" i="92"/>
  <c r="P52" i="92"/>
  <c r="O52" i="92"/>
  <c r="N52" i="92"/>
  <c r="M52" i="92"/>
  <c r="O48" i="92"/>
  <c r="N48" i="92"/>
  <c r="M48" i="92" s="1"/>
  <c r="M47" i="92"/>
  <c r="O46" i="92"/>
  <c r="N46" i="92"/>
  <c r="M46" i="92"/>
  <c r="O45" i="92"/>
  <c r="N45" i="92"/>
  <c r="N43" i="92" s="1"/>
  <c r="M45" i="92"/>
  <c r="O44" i="92"/>
  <c r="O43" i="92" s="1"/>
  <c r="N44" i="92"/>
  <c r="M44" i="92" s="1"/>
  <c r="P43" i="92"/>
  <c r="O42" i="92"/>
  <c r="N42" i="92"/>
  <c r="M42" i="92"/>
  <c r="O41" i="92"/>
  <c r="N41" i="92"/>
  <c r="M41" i="92"/>
  <c r="O40" i="92"/>
  <c r="N40" i="92"/>
  <c r="M40" i="92" s="1"/>
  <c r="M39" i="92"/>
  <c r="O38" i="92"/>
  <c r="O37" i="92" s="1"/>
  <c r="N38" i="92"/>
  <c r="M38" i="92" s="1"/>
  <c r="P37" i="92"/>
  <c r="I36" i="92"/>
  <c r="P33" i="92"/>
  <c r="M33" i="92" s="1"/>
  <c r="O32" i="92"/>
  <c r="N32" i="92"/>
  <c r="M32" i="92" s="1"/>
  <c r="N31" i="92"/>
  <c r="O30" i="92"/>
  <c r="N29" i="92"/>
  <c r="N28" i="92"/>
  <c r="P27" i="92"/>
  <c r="M26" i="92"/>
  <c r="M25" i="92"/>
  <c r="M24" i="92"/>
  <c r="O22" i="92"/>
  <c r="P21" i="92"/>
  <c r="M20" i="92"/>
  <c r="M19" i="92"/>
  <c r="M18" i="92"/>
  <c r="M17" i="92"/>
  <c r="O16" i="92"/>
  <c r="N16" i="92"/>
  <c r="N15" i="92" s="1"/>
  <c r="M16" i="92"/>
  <c r="M15" i="92" s="1"/>
  <c r="P15" i="92"/>
  <c r="I14" i="92" s="1"/>
  <c r="O15" i="92"/>
  <c r="I16" i="79"/>
  <c r="H7" i="85"/>
  <c r="I21" i="79"/>
  <c r="C206" i="11"/>
  <c r="H19" i="90"/>
  <c r="D34" i="17"/>
  <c r="H12" i="90"/>
  <c r="H9" i="90"/>
  <c r="D20" i="90"/>
  <c r="D17" i="90"/>
  <c r="D18" i="17" s="1"/>
  <c r="D16" i="17" s="1"/>
  <c r="H20" i="90" s="1"/>
  <c r="H24" i="90" s="1"/>
  <c r="H26" i="90" s="1"/>
  <c r="D7" i="90"/>
  <c r="D10" i="90" s="1"/>
  <c r="I12" i="92" l="1"/>
  <c r="I243" i="92"/>
  <c r="I241" i="92" s="1"/>
  <c r="P113" i="92"/>
  <c r="P50" i="92"/>
  <c r="P134" i="92"/>
  <c r="I194" i="92"/>
  <c r="M43" i="92"/>
  <c r="M37" i="92"/>
  <c r="M134" i="92"/>
  <c r="I50" i="92"/>
  <c r="I10" i="92" s="1"/>
  <c r="H36" i="92"/>
  <c r="N37" i="92"/>
  <c r="G36" i="92" s="1"/>
  <c r="N115" i="92"/>
  <c r="N274" i="92"/>
  <c r="P12" i="92"/>
  <c r="O274" i="92"/>
  <c r="N196" i="92"/>
  <c r="P194" i="92"/>
  <c r="N359" i="92"/>
  <c r="G275" i="92"/>
  <c r="F275" i="92" s="1"/>
  <c r="I24" i="79"/>
  <c r="C18" i="17"/>
  <c r="E18" i="17"/>
  <c r="E19" i="17"/>
  <c r="I8" i="92" l="1"/>
  <c r="I367" i="92" s="1"/>
  <c r="G196" i="92"/>
  <c r="M196" i="92"/>
  <c r="M359" i="92"/>
  <c r="F360" i="92" s="1"/>
  <c r="G360" i="92"/>
  <c r="M274" i="92"/>
  <c r="P367" i="92"/>
  <c r="F36" i="92"/>
  <c r="O196" i="15"/>
  <c r="F196" i="92" l="1"/>
  <c r="N275" i="15"/>
  <c r="E49" i="79"/>
  <c r="I57" i="79"/>
  <c r="E73" i="79"/>
  <c r="I54" i="79"/>
  <c r="I41" i="79"/>
  <c r="I76" i="79"/>
  <c r="I79" i="79"/>
  <c r="I56" i="79"/>
  <c r="I55" i="79"/>
  <c r="E68" i="79"/>
  <c r="E64" i="79"/>
  <c r="E45" i="79"/>
  <c r="I33" i="79"/>
  <c r="I32" i="79"/>
  <c r="I29" i="79"/>
  <c r="I26" i="79"/>
  <c r="I23" i="79"/>
  <c r="I22" i="79"/>
  <c r="I20" i="79"/>
  <c r="I19" i="79"/>
  <c r="I18" i="79"/>
  <c r="I15" i="79"/>
  <c r="I12" i="79"/>
  <c r="E12" i="79"/>
  <c r="I9" i="79"/>
  <c r="O45" i="15"/>
  <c r="E105" i="12"/>
  <c r="E56" i="12"/>
  <c r="D36" i="16"/>
  <c r="E175" i="11"/>
  <c r="O219" i="15" s="1"/>
  <c r="E38" i="11"/>
  <c r="E37" i="11"/>
  <c r="O46" i="15" s="1"/>
  <c r="E36" i="11"/>
  <c r="E35" i="11"/>
  <c r="O44" i="15" s="1"/>
  <c r="E31" i="11"/>
  <c r="E30" i="11"/>
  <c r="O41" i="15" s="1"/>
  <c r="E29" i="11"/>
  <c r="O40" i="15" s="1"/>
  <c r="E28" i="11"/>
  <c r="E24" i="11"/>
  <c r="O32" i="15" s="1"/>
  <c r="E11" i="11"/>
  <c r="O16" i="15" s="1"/>
  <c r="E22" i="11"/>
  <c r="D35" i="11"/>
  <c r="D24" i="11"/>
  <c r="D21" i="11"/>
  <c r="D23" i="11"/>
  <c r="E16" i="17"/>
  <c r="E17" i="17"/>
  <c r="E20" i="17"/>
  <c r="E21" i="17"/>
  <c r="E22" i="17"/>
  <c r="E23" i="17"/>
  <c r="E24" i="17"/>
  <c r="E25" i="17"/>
  <c r="E26" i="17"/>
  <c r="E28" i="17"/>
  <c r="E29" i="17"/>
  <c r="E31" i="17"/>
  <c r="E32" i="17"/>
  <c r="E33" i="17"/>
  <c r="E35" i="17"/>
  <c r="E12" i="17"/>
  <c r="E13" i="17"/>
  <c r="E14" i="17"/>
  <c r="E11" i="17"/>
  <c r="E9" i="17"/>
  <c r="E8" i="17"/>
  <c r="E164" i="12"/>
  <c r="D35" i="16"/>
  <c r="F86" i="79" l="1"/>
  <c r="E98" i="79"/>
  <c r="E105" i="79" s="1"/>
  <c r="E34" i="17"/>
  <c r="F94" i="79"/>
  <c r="E86" i="79"/>
  <c r="E80" i="79"/>
  <c r="O62" i="15"/>
  <c r="N71" i="15"/>
  <c r="O210" i="15"/>
  <c r="O38" i="15"/>
  <c r="O42" i="15"/>
  <c r="N44" i="15"/>
  <c r="N32" i="15"/>
  <c r="O48" i="15"/>
  <c r="N29" i="15"/>
  <c r="O30" i="15"/>
  <c r="E35" i="16" l="1"/>
  <c r="E34" i="16"/>
  <c r="E33" i="16"/>
  <c r="E32" i="16"/>
  <c r="E31" i="16"/>
  <c r="E30" i="16" l="1"/>
  <c r="D15" i="17"/>
  <c r="E15" i="17" s="1"/>
  <c r="E20" i="16"/>
  <c r="E21" i="16"/>
  <c r="E22" i="16"/>
  <c r="E23" i="16"/>
  <c r="E24" i="16"/>
  <c r="E25" i="16"/>
  <c r="E26" i="16"/>
  <c r="E27" i="16"/>
  <c r="E28" i="16"/>
  <c r="E29" i="16"/>
  <c r="E8" i="16"/>
  <c r="E9" i="16"/>
  <c r="E10" i="16"/>
  <c r="E12" i="16"/>
  <c r="E13" i="16"/>
  <c r="E14" i="16"/>
  <c r="E15" i="16"/>
  <c r="E16" i="16"/>
  <c r="E17" i="16"/>
  <c r="E18" i="16"/>
  <c r="E7" i="16"/>
  <c r="E19" i="16" l="1"/>
  <c r="D30" i="17"/>
  <c r="D27" i="17"/>
  <c r="I58" i="79" l="1"/>
  <c r="E27" i="17"/>
  <c r="I61" i="79"/>
  <c r="E30" i="17"/>
  <c r="D36" i="17"/>
  <c r="C14" i="49" l="1"/>
  <c r="D14" i="49" s="1"/>
  <c r="D11" i="16"/>
  <c r="E11" i="16" l="1"/>
  <c r="E7" i="17" l="1"/>
  <c r="D12" i="49" l="1"/>
  <c r="F35" i="85" l="1"/>
  <c r="F34" i="85"/>
  <c r="E34" i="85"/>
  <c r="F8" i="85" s="1"/>
  <c r="G8" i="85" s="1"/>
  <c r="I8" i="85" s="1"/>
  <c r="D34" i="85"/>
  <c r="D36" i="85" s="1"/>
  <c r="F33" i="85"/>
  <c r="F44" i="85" s="1"/>
  <c r="F32" i="85"/>
  <c r="F31" i="85"/>
  <c r="F30" i="85" s="1"/>
  <c r="E30" i="85"/>
  <c r="D30" i="85"/>
  <c r="F29" i="85"/>
  <c r="F28" i="85"/>
  <c r="F27" i="85"/>
  <c r="F43" i="85" s="1"/>
  <c r="F26" i="85"/>
  <c r="F42" i="85" s="1"/>
  <c r="F25" i="85"/>
  <c r="F41" i="85" s="1"/>
  <c r="E24" i="85"/>
  <c r="F24" i="85" s="1"/>
  <c r="H6" i="85" s="1"/>
  <c r="F23" i="85"/>
  <c r="F22" i="85"/>
  <c r="F21" i="85"/>
  <c r="F20" i="85"/>
  <c r="D19" i="85"/>
  <c r="P9" i="85"/>
  <c r="O9" i="85"/>
  <c r="O11" i="85" s="1"/>
  <c r="M9" i="85"/>
  <c r="L9" i="85"/>
  <c r="L11" i="85" s="1"/>
  <c r="K9" i="85"/>
  <c r="H8" i="85"/>
  <c r="F7" i="85"/>
  <c r="E7" i="85"/>
  <c r="G7" i="85" s="1"/>
  <c r="I7" i="85" s="1"/>
  <c r="C7" i="85"/>
  <c r="E6" i="85"/>
  <c r="C6" i="85"/>
  <c r="C9" i="85" l="1"/>
  <c r="D9" i="85" s="1"/>
  <c r="F19" i="85"/>
  <c r="F36" i="85" s="1"/>
  <c r="F40" i="85"/>
  <c r="F45" i="85" s="1"/>
  <c r="H9" i="85"/>
  <c r="E9" i="85"/>
  <c r="E19" i="85"/>
  <c r="D6" i="85"/>
  <c r="F6" i="85" l="1"/>
  <c r="E36" i="85"/>
  <c r="C6" i="49" s="1"/>
  <c r="F9" i="85" l="1"/>
  <c r="G9" i="85" s="1"/>
  <c r="G6" i="85"/>
  <c r="I6" i="85" s="1"/>
  <c r="J6" i="85" l="1"/>
  <c r="I9" i="85"/>
  <c r="J9" i="85" l="1"/>
  <c r="K7" i="78"/>
  <c r="G127" i="12" l="1"/>
  <c r="E127" i="12" s="1"/>
  <c r="O129" i="92" s="1"/>
  <c r="G40" i="12"/>
  <c r="D40" i="12" s="1"/>
  <c r="G41" i="12"/>
  <c r="D41" i="12" s="1"/>
  <c r="G42" i="12"/>
  <c r="G39" i="12"/>
  <c r="M129" i="92" l="1"/>
  <c r="D39" i="12"/>
  <c r="E39" i="12"/>
  <c r="O129" i="15"/>
  <c r="D127" i="12"/>
  <c r="C127" i="12" s="1"/>
  <c r="E81" i="79" l="1"/>
  <c r="E10" i="17" l="1"/>
  <c r="G151" i="12" l="1"/>
  <c r="D151" i="12" s="1"/>
  <c r="N257" i="92" s="1"/>
  <c r="M257" i="92" s="1"/>
  <c r="N257" i="15" l="1"/>
  <c r="E151" i="12"/>
  <c r="C151" i="12" l="1"/>
  <c r="P94" i="15" l="1"/>
  <c r="N94" i="15"/>
  <c r="O243" i="15"/>
  <c r="N243" i="15" s="1"/>
  <c r="G129" i="12" l="1"/>
  <c r="E129" i="12" s="1"/>
  <c r="E101" i="12"/>
  <c r="O102" i="92" s="1"/>
  <c r="F141" i="11"/>
  <c r="G141" i="11"/>
  <c r="H145" i="11"/>
  <c r="E145" i="11" s="1"/>
  <c r="H143" i="11"/>
  <c r="E143" i="11" s="1"/>
  <c r="F118" i="11"/>
  <c r="D121" i="11"/>
  <c r="M102" i="92" l="1"/>
  <c r="O102" i="15"/>
  <c r="N129" i="15"/>
  <c r="C121" i="11"/>
  <c r="D129" i="12"/>
  <c r="N132" i="92" s="1"/>
  <c r="M132" i="92" s="1"/>
  <c r="D143" i="11"/>
  <c r="N132" i="15" l="1"/>
  <c r="D145" i="11"/>
  <c r="C145" i="11" s="1"/>
  <c r="C129" i="12"/>
  <c r="C143" i="11"/>
  <c r="M257" i="15"/>
  <c r="D31" i="78" l="1"/>
  <c r="D27" i="78"/>
  <c r="D25" i="78" s="1"/>
  <c r="E7" i="78" s="1"/>
  <c r="D24" i="78"/>
  <c r="D23" i="78"/>
  <c r="D22" i="78"/>
  <c r="D21" i="78"/>
  <c r="C7" i="78"/>
  <c r="C6" i="78"/>
  <c r="D6" i="78" s="1"/>
  <c r="F6" i="78" l="1"/>
  <c r="D30" i="78"/>
  <c r="F7" i="78"/>
  <c r="G7" i="78" s="1"/>
  <c r="D19" i="78"/>
  <c r="E6" i="78" s="1"/>
  <c r="C9" i="78"/>
  <c r="D9" i="78" s="1"/>
  <c r="D33" i="78" s="1"/>
  <c r="G6" i="78" l="1"/>
  <c r="F9" i="78"/>
  <c r="D29" i="78"/>
  <c r="D32" i="78" s="1"/>
  <c r="D34" i="78" s="1"/>
  <c r="E9" i="78"/>
  <c r="G9" i="78" l="1"/>
  <c r="L9" i="78" s="1"/>
  <c r="D163" i="11"/>
  <c r="D101" i="12" l="1"/>
  <c r="C101" i="12" l="1"/>
  <c r="F200" i="11" l="1"/>
  <c r="E200" i="11"/>
  <c r="D200" i="11"/>
  <c r="E138" i="12"/>
  <c r="O143" i="92" s="1"/>
  <c r="E116" i="12"/>
  <c r="O116" i="92" s="1"/>
  <c r="E12" i="12"/>
  <c r="M116" i="92" l="1"/>
  <c r="M143" i="92"/>
  <c r="N226" i="15"/>
  <c r="O361" i="15"/>
  <c r="C200" i="11"/>
  <c r="N107" i="15" l="1"/>
  <c r="N215" i="15" l="1"/>
  <c r="O76" i="15" l="1"/>
  <c r="D199" i="11" l="1"/>
  <c r="D197" i="11" l="1"/>
  <c r="M262" i="15" l="1"/>
  <c r="M263" i="15"/>
  <c r="G55" i="12" l="1"/>
  <c r="E55" i="12" s="1"/>
  <c r="G57" i="12"/>
  <c r="E57" i="12" s="1"/>
  <c r="G189" i="12"/>
  <c r="E189" i="12" s="1"/>
  <c r="O116" i="15" l="1"/>
  <c r="O143" i="15"/>
  <c r="D189" i="12"/>
  <c r="N228" i="92" s="1"/>
  <c r="N224" i="92" s="1"/>
  <c r="M224" i="92" s="1"/>
  <c r="N228" i="15" l="1"/>
  <c r="D10" i="49" l="1"/>
  <c r="D11" i="49" s="1"/>
  <c r="O22" i="15" l="1"/>
  <c r="C39" i="12"/>
  <c r="H245" i="15" l="1"/>
  <c r="O334" i="15"/>
  <c r="N334" i="15"/>
  <c r="O337" i="15"/>
  <c r="N337" i="15"/>
  <c r="O349" i="15"/>
  <c r="N349" i="15"/>
  <c r="O352" i="15"/>
  <c r="N352" i="15"/>
  <c r="O355" i="15"/>
  <c r="N355" i="15"/>
  <c r="M334" i="15" l="1"/>
  <c r="M337" i="15"/>
  <c r="M352" i="15"/>
  <c r="M355" i="15"/>
  <c r="M349" i="15"/>
  <c r="E154" i="12" l="1"/>
  <c r="O261" i="92" s="1"/>
  <c r="M261" i="92" s="1"/>
  <c r="O261" i="15" l="1"/>
  <c r="C9" i="49" l="1"/>
  <c r="E14" i="49" s="1"/>
  <c r="E11" i="49" l="1"/>
  <c r="E10" i="49"/>
  <c r="E12" i="49"/>
  <c r="N362" i="15"/>
  <c r="N360" i="15" s="1"/>
  <c r="E199" i="11"/>
  <c r="E197" i="11" s="1"/>
  <c r="F199" i="11"/>
  <c r="E109" i="12" l="1"/>
  <c r="F26" i="11" l="1"/>
  <c r="G26" i="11"/>
  <c r="D109" i="12" l="1"/>
  <c r="G164" i="12"/>
  <c r="E82" i="11"/>
  <c r="D82" i="11"/>
  <c r="N105" i="15" l="1"/>
  <c r="G202" i="12" l="1"/>
  <c r="E202" i="12" l="1"/>
  <c r="O236" i="92" s="1"/>
  <c r="O235" i="92" l="1"/>
  <c r="M236" i="92"/>
  <c r="O236" i="15"/>
  <c r="G198" i="12"/>
  <c r="G197" i="12"/>
  <c r="E197" i="12" s="1"/>
  <c r="O232" i="92" s="1"/>
  <c r="G193" i="12"/>
  <c r="D193" i="12" s="1"/>
  <c r="N230" i="92" s="1"/>
  <c r="G188" i="12"/>
  <c r="E188" i="12" s="1"/>
  <c r="E186" i="12" s="1"/>
  <c r="G185" i="12"/>
  <c r="E185" i="12" s="1"/>
  <c r="O223" i="92" s="1"/>
  <c r="G184" i="12"/>
  <c r="G179" i="12"/>
  <c r="E179" i="12" s="1"/>
  <c r="G178" i="12"/>
  <c r="D178" i="12" s="1"/>
  <c r="G174" i="12"/>
  <c r="E174" i="12" s="1"/>
  <c r="G173" i="12"/>
  <c r="E173" i="12" s="1"/>
  <c r="G172" i="12"/>
  <c r="E172" i="12" s="1"/>
  <c r="G171" i="12"/>
  <c r="E171" i="12" s="1"/>
  <c r="G170" i="12"/>
  <c r="E170" i="12" s="1"/>
  <c r="G160" i="12"/>
  <c r="D160" i="12" s="1"/>
  <c r="G156" i="12"/>
  <c r="E156" i="12" s="1"/>
  <c r="O264" i="92" s="1"/>
  <c r="G155" i="12"/>
  <c r="E155" i="12" s="1"/>
  <c r="G153" i="12"/>
  <c r="E153" i="12" s="1"/>
  <c r="O260" i="92" s="1"/>
  <c r="G152" i="12"/>
  <c r="E152" i="12" s="1"/>
  <c r="O259" i="92" s="1"/>
  <c r="G145" i="12"/>
  <c r="E145" i="12" s="1"/>
  <c r="O150" i="92" s="1"/>
  <c r="G144" i="12"/>
  <c r="D144" i="12" s="1"/>
  <c r="G143" i="12"/>
  <c r="E143" i="12" s="1"/>
  <c r="G142" i="12"/>
  <c r="E142" i="12" s="1"/>
  <c r="O147" i="92" s="1"/>
  <c r="M147" i="92" s="1"/>
  <c r="G141" i="12"/>
  <c r="E141" i="12" s="1"/>
  <c r="G140" i="12"/>
  <c r="D140" i="12" s="1"/>
  <c r="G139" i="12"/>
  <c r="E139" i="12" s="1"/>
  <c r="G134" i="12"/>
  <c r="E134" i="12" s="1"/>
  <c r="G133" i="12"/>
  <c r="D133" i="12" s="1"/>
  <c r="G128" i="12"/>
  <c r="E128" i="12" s="1"/>
  <c r="O130" i="92" s="1"/>
  <c r="O126" i="92" s="1"/>
  <c r="G126" i="12"/>
  <c r="E126" i="12" s="1"/>
  <c r="G122" i="12"/>
  <c r="D122" i="12" s="1"/>
  <c r="E118" i="12"/>
  <c r="O119" i="92" s="1"/>
  <c r="E117" i="12"/>
  <c r="D116" i="12"/>
  <c r="G110" i="12"/>
  <c r="G105" i="12"/>
  <c r="D105" i="12" s="1"/>
  <c r="G100" i="12"/>
  <c r="E100" i="12" s="1"/>
  <c r="G99" i="12"/>
  <c r="E99" i="12" s="1"/>
  <c r="G98" i="12"/>
  <c r="G97" i="12"/>
  <c r="E97" i="12" s="1"/>
  <c r="G96" i="12"/>
  <c r="E96" i="12" s="1"/>
  <c r="G91" i="12"/>
  <c r="D91" i="12" s="1"/>
  <c r="G90" i="12"/>
  <c r="E90" i="12" s="1"/>
  <c r="O91" i="92" s="1"/>
  <c r="G86" i="12"/>
  <c r="E86" i="12" s="1"/>
  <c r="O87" i="92" s="1"/>
  <c r="G82" i="12"/>
  <c r="E82" i="12" s="1"/>
  <c r="G81" i="12"/>
  <c r="D81" i="12" s="1"/>
  <c r="N84" i="92" s="1"/>
  <c r="M84" i="92" s="1"/>
  <c r="G80" i="12"/>
  <c r="D80" i="12" s="1"/>
  <c r="N83" i="92" s="1"/>
  <c r="G79" i="12"/>
  <c r="E79" i="12" s="1"/>
  <c r="G75" i="12"/>
  <c r="D75" i="12" s="1"/>
  <c r="G74" i="12"/>
  <c r="E74" i="12" s="1"/>
  <c r="O78" i="92" s="1"/>
  <c r="M78" i="92" s="1"/>
  <c r="G73" i="12"/>
  <c r="E73" i="12" s="1"/>
  <c r="O77" i="92" s="1"/>
  <c r="G72" i="12"/>
  <c r="G71" i="12"/>
  <c r="E71" i="12" s="1"/>
  <c r="G70" i="12"/>
  <c r="E70" i="12" s="1"/>
  <c r="G69" i="12"/>
  <c r="E69" i="12" s="1"/>
  <c r="G65" i="12"/>
  <c r="G64" i="12"/>
  <c r="E64" i="12" s="1"/>
  <c r="O70" i="92" s="1"/>
  <c r="M70" i="92" s="1"/>
  <c r="G63" i="12"/>
  <c r="E63" i="12" s="1"/>
  <c r="G62" i="12"/>
  <c r="E62" i="12" s="1"/>
  <c r="G61" i="12"/>
  <c r="E61" i="12" s="1"/>
  <c r="O65" i="92" s="1"/>
  <c r="M65" i="92" s="1"/>
  <c r="G54" i="12"/>
  <c r="E54" i="12" s="1"/>
  <c r="O60" i="92" s="1"/>
  <c r="G53" i="12"/>
  <c r="E53" i="12" s="1"/>
  <c r="G49" i="12"/>
  <c r="D49" i="12" s="1"/>
  <c r="E42" i="12"/>
  <c r="E40" i="12"/>
  <c r="E34" i="12"/>
  <c r="E33" i="12"/>
  <c r="E32" i="12"/>
  <c r="D31" i="12"/>
  <c r="G27" i="12"/>
  <c r="D27" i="12" s="1"/>
  <c r="G26" i="12"/>
  <c r="E26" i="12" s="1"/>
  <c r="O31" i="92" s="1"/>
  <c r="M31" i="92" s="1"/>
  <c r="G25" i="12"/>
  <c r="D25" i="12" s="1"/>
  <c r="N30" i="92" s="1"/>
  <c r="G24" i="12"/>
  <c r="E24" i="12" s="1"/>
  <c r="O29" i="92" s="1"/>
  <c r="M29" i="92" s="1"/>
  <c r="G23" i="12"/>
  <c r="E23" i="12" s="1"/>
  <c r="O28" i="92" s="1"/>
  <c r="G19" i="12"/>
  <c r="E19" i="12" s="1"/>
  <c r="G18" i="12"/>
  <c r="E18" i="12" s="1"/>
  <c r="O23" i="92" s="1"/>
  <c r="O21" i="92" s="1"/>
  <c r="G17" i="12"/>
  <c r="D17" i="12" s="1"/>
  <c r="N22" i="92" s="1"/>
  <c r="G13" i="12"/>
  <c r="E13" i="12" s="1"/>
  <c r="H193" i="11"/>
  <c r="D193" i="11" s="1"/>
  <c r="H189" i="11"/>
  <c r="D189" i="11" s="1"/>
  <c r="H185" i="11"/>
  <c r="E185" i="11" s="1"/>
  <c r="H181" i="11"/>
  <c r="D181" i="11" s="1"/>
  <c r="H180" i="11"/>
  <c r="E180" i="11" s="1"/>
  <c r="H176" i="11"/>
  <c r="H175" i="11"/>
  <c r="D175" i="11" s="1"/>
  <c r="H170" i="11"/>
  <c r="E170" i="11" s="1"/>
  <c r="H169" i="11"/>
  <c r="E169" i="11" s="1"/>
  <c r="H165" i="11"/>
  <c r="D165" i="11" s="1"/>
  <c r="H164" i="11"/>
  <c r="E164" i="11" s="1"/>
  <c r="H162" i="11"/>
  <c r="E162" i="11" s="1"/>
  <c r="H156" i="11"/>
  <c r="D156" i="11" s="1"/>
  <c r="H152" i="11"/>
  <c r="D152" i="11" s="1"/>
  <c r="H148" i="11"/>
  <c r="D148" i="11" s="1"/>
  <c r="H147" i="11"/>
  <c r="E147" i="11" s="1"/>
  <c r="H146" i="11"/>
  <c r="H144" i="11"/>
  <c r="E144" i="11" s="1"/>
  <c r="H137" i="11"/>
  <c r="E137" i="11" s="1"/>
  <c r="H136" i="11"/>
  <c r="E136" i="11" s="1"/>
  <c r="H135" i="11"/>
  <c r="E135" i="11" s="1"/>
  <c r="H134" i="11"/>
  <c r="D134" i="11" s="1"/>
  <c r="H133" i="11"/>
  <c r="E133" i="11" s="1"/>
  <c r="H132" i="11"/>
  <c r="E132" i="11" s="1"/>
  <c r="H131" i="11"/>
  <c r="E131" i="11" s="1"/>
  <c r="H127" i="11"/>
  <c r="E127" i="11" s="1"/>
  <c r="H126" i="11"/>
  <c r="D126" i="11" s="1"/>
  <c r="H122" i="11"/>
  <c r="H120" i="11"/>
  <c r="H116" i="11"/>
  <c r="E116" i="11" s="1"/>
  <c r="H112" i="11"/>
  <c r="E112" i="11" s="1"/>
  <c r="H111" i="11"/>
  <c r="D111" i="11" s="1"/>
  <c r="E105" i="11"/>
  <c r="H101" i="11"/>
  <c r="E101" i="11" s="1"/>
  <c r="H97" i="11"/>
  <c r="D97" i="11" s="1"/>
  <c r="H96" i="11"/>
  <c r="D96" i="11" s="1"/>
  <c r="H95" i="11"/>
  <c r="E95" i="11" s="1"/>
  <c r="H94" i="11"/>
  <c r="E94" i="11" s="1"/>
  <c r="H93" i="11"/>
  <c r="E93" i="11" s="1"/>
  <c r="E92" i="11"/>
  <c r="H88" i="11"/>
  <c r="E88" i="11" s="1"/>
  <c r="H87" i="11"/>
  <c r="H78" i="11"/>
  <c r="E78" i="11" s="1"/>
  <c r="H77" i="11"/>
  <c r="E77" i="11" s="1"/>
  <c r="H76" i="11"/>
  <c r="H75" i="11"/>
  <c r="E75" i="11" s="1"/>
  <c r="H71" i="11"/>
  <c r="E71" i="11" s="1"/>
  <c r="H70" i="11"/>
  <c r="D70" i="11" s="1"/>
  <c r="H69" i="11"/>
  <c r="E69" i="11" s="1"/>
  <c r="H68" i="11"/>
  <c r="H67" i="11"/>
  <c r="E67" i="11" s="1"/>
  <c r="H66" i="11"/>
  <c r="D66" i="11" s="1"/>
  <c r="H65" i="11"/>
  <c r="E65" i="11" s="1"/>
  <c r="H61" i="11"/>
  <c r="D61" i="11" s="1"/>
  <c r="H60" i="11"/>
  <c r="E60" i="11" s="1"/>
  <c r="H59" i="11"/>
  <c r="H58" i="11"/>
  <c r="H57" i="11"/>
  <c r="D57" i="11" s="1"/>
  <c r="H53" i="11"/>
  <c r="E53" i="11" s="1"/>
  <c r="H52" i="11"/>
  <c r="H51" i="11"/>
  <c r="E51" i="11" s="1"/>
  <c r="H50" i="11"/>
  <c r="E50" i="11" s="1"/>
  <c r="H49" i="11"/>
  <c r="E49" i="11" s="1"/>
  <c r="H12" i="11"/>
  <c r="D12" i="11" s="1"/>
  <c r="H13" i="11"/>
  <c r="H14" i="11"/>
  <c r="D14" i="11" s="1"/>
  <c r="H15" i="11"/>
  <c r="H16" i="11"/>
  <c r="D16" i="11" s="1"/>
  <c r="H17" i="11"/>
  <c r="H18" i="11"/>
  <c r="H19" i="11"/>
  <c r="E21" i="11"/>
  <c r="H25" i="11"/>
  <c r="H27" i="11"/>
  <c r="D28" i="11"/>
  <c r="D31" i="11"/>
  <c r="H32" i="11"/>
  <c r="H33" i="11"/>
  <c r="H34" i="11"/>
  <c r="D36" i="11"/>
  <c r="D37" i="11"/>
  <c r="D11" i="11"/>
  <c r="O256" i="92" l="1"/>
  <c r="H256" i="92" s="1"/>
  <c r="H254" i="92" s="1"/>
  <c r="H241" i="92" s="1"/>
  <c r="M22" i="92"/>
  <c r="M223" i="92"/>
  <c r="O218" i="92"/>
  <c r="M60" i="92"/>
  <c r="O58" i="92"/>
  <c r="N81" i="92"/>
  <c r="M119" i="92"/>
  <c r="O115" i="92"/>
  <c r="M230" i="92"/>
  <c r="N229" i="92"/>
  <c r="M229" i="92" s="1"/>
  <c r="M232" i="92"/>
  <c r="O231" i="92"/>
  <c r="M77" i="92"/>
  <c r="M87" i="92"/>
  <c r="O86" i="92"/>
  <c r="M86" i="92" s="1"/>
  <c r="O27" i="92"/>
  <c r="O12" i="92" s="1"/>
  <c r="M28" i="92"/>
  <c r="M30" i="92"/>
  <c r="N27" i="92"/>
  <c r="O90" i="92"/>
  <c r="M90" i="92" s="1"/>
  <c r="M91" i="92"/>
  <c r="H235" i="92"/>
  <c r="F235" i="92" s="1"/>
  <c r="M235" i="92"/>
  <c r="N84" i="15"/>
  <c r="I37" i="79"/>
  <c r="I38" i="79"/>
  <c r="O223" i="15"/>
  <c r="O28" i="15"/>
  <c r="O65" i="15"/>
  <c r="O29" i="15"/>
  <c r="O23" i="15"/>
  <c r="O150" i="15"/>
  <c r="O60" i="15"/>
  <c r="N30" i="15"/>
  <c r="O87" i="15"/>
  <c r="O77" i="15"/>
  <c r="O147" i="15"/>
  <c r="O78" i="15"/>
  <c r="O31" i="15"/>
  <c r="O91" i="15"/>
  <c r="O275" i="15"/>
  <c r="O70" i="15"/>
  <c r="O130" i="15"/>
  <c r="N38" i="15"/>
  <c r="N16" i="15"/>
  <c r="O95" i="15"/>
  <c r="N46" i="15"/>
  <c r="O98" i="15"/>
  <c r="N45" i="15"/>
  <c r="N219" i="15"/>
  <c r="N42" i="15"/>
  <c r="E176" i="11"/>
  <c r="E173" i="11" s="1"/>
  <c r="D176" i="11"/>
  <c r="D22" i="11"/>
  <c r="O59" i="15"/>
  <c r="E182" i="12"/>
  <c r="E149" i="12"/>
  <c r="N135" i="15"/>
  <c r="E124" i="12"/>
  <c r="E146" i="11"/>
  <c r="H141" i="11"/>
  <c r="E98" i="12"/>
  <c r="O99" i="92" s="1"/>
  <c r="E122" i="11"/>
  <c r="D122" i="11"/>
  <c r="E120" i="11"/>
  <c r="D120" i="11"/>
  <c r="N230" i="15"/>
  <c r="M230" i="15" s="1"/>
  <c r="N83" i="15"/>
  <c r="O259" i="15"/>
  <c r="O264" i="15"/>
  <c r="O260" i="15"/>
  <c r="O232" i="15"/>
  <c r="E198" i="12"/>
  <c r="D198" i="12"/>
  <c r="N233" i="92" s="1"/>
  <c r="E87" i="11"/>
  <c r="D87" i="11"/>
  <c r="E58" i="11"/>
  <c r="D58" i="11"/>
  <c r="E59" i="11"/>
  <c r="D59" i="11"/>
  <c r="E76" i="11"/>
  <c r="D76" i="11"/>
  <c r="O82" i="15"/>
  <c r="O119" i="15"/>
  <c r="O63" i="15"/>
  <c r="O85" i="15"/>
  <c r="N116" i="15"/>
  <c r="N22" i="15"/>
  <c r="D12" i="12"/>
  <c r="E178" i="12"/>
  <c r="D185" i="12"/>
  <c r="E72" i="12"/>
  <c r="D29" i="11"/>
  <c r="H26" i="11"/>
  <c r="D184" i="12"/>
  <c r="E110" i="12"/>
  <c r="E107" i="12" s="1"/>
  <c r="D110" i="12"/>
  <c r="D107" i="12" s="1"/>
  <c r="D61" i="12"/>
  <c r="M107" i="15"/>
  <c r="D138" i="12"/>
  <c r="D139" i="12"/>
  <c r="D171" i="12"/>
  <c r="D173" i="12"/>
  <c r="E144" i="12"/>
  <c r="D154" i="12"/>
  <c r="E140" i="12"/>
  <c r="O145" i="92" s="1"/>
  <c r="D152" i="12"/>
  <c r="N259" i="92" s="1"/>
  <c r="M259" i="92" s="1"/>
  <c r="D143" i="12"/>
  <c r="D153" i="12"/>
  <c r="N260" i="92" s="1"/>
  <c r="D99" i="12"/>
  <c r="D70" i="12"/>
  <c r="D69" i="12"/>
  <c r="D73" i="12"/>
  <c r="D63" i="12"/>
  <c r="D55" i="12"/>
  <c r="D64" i="12"/>
  <c r="D53" i="12"/>
  <c r="E41" i="12"/>
  <c r="D32" i="12"/>
  <c r="D202" i="12"/>
  <c r="D197" i="12"/>
  <c r="D179" i="12"/>
  <c r="N217" i="92" s="1"/>
  <c r="D172" i="12"/>
  <c r="D170" i="12"/>
  <c r="D174" i="12"/>
  <c r="D164" i="12"/>
  <c r="E160" i="12"/>
  <c r="D155" i="12"/>
  <c r="D156" i="12"/>
  <c r="N264" i="92" s="1"/>
  <c r="M264" i="92" s="1"/>
  <c r="D141" i="12"/>
  <c r="D142" i="12"/>
  <c r="D145" i="12"/>
  <c r="N150" i="92" s="1"/>
  <c r="E133" i="12"/>
  <c r="D134" i="12"/>
  <c r="D128" i="12"/>
  <c r="N130" i="92" s="1"/>
  <c r="D126" i="12"/>
  <c r="E122" i="12"/>
  <c r="D117" i="12"/>
  <c r="D118" i="12"/>
  <c r="D97" i="12"/>
  <c r="D100" i="12"/>
  <c r="D98" i="12"/>
  <c r="D96" i="12"/>
  <c r="E91" i="12"/>
  <c r="D90" i="12"/>
  <c r="D86" i="12"/>
  <c r="E80" i="12"/>
  <c r="O83" i="92" s="1"/>
  <c r="O81" i="92" s="1"/>
  <c r="M81" i="92" s="1"/>
  <c r="E81" i="12"/>
  <c r="D79" i="12"/>
  <c r="D82" i="12"/>
  <c r="D71" i="12"/>
  <c r="D74" i="12"/>
  <c r="D72" i="12"/>
  <c r="N76" i="92" s="1"/>
  <c r="E75" i="12"/>
  <c r="O79" i="92" s="1"/>
  <c r="M79" i="92" s="1"/>
  <c r="E65" i="12"/>
  <c r="O71" i="92" s="1"/>
  <c r="D62" i="12"/>
  <c r="D56" i="12"/>
  <c r="D54" i="12"/>
  <c r="D57" i="12"/>
  <c r="E49" i="12"/>
  <c r="D42" i="12"/>
  <c r="D33" i="12"/>
  <c r="E31" i="12"/>
  <c r="D34" i="12"/>
  <c r="E25" i="12"/>
  <c r="D23" i="12"/>
  <c r="D26" i="12"/>
  <c r="E27" i="12"/>
  <c r="D24" i="12"/>
  <c r="D18" i="12"/>
  <c r="N23" i="92" s="1"/>
  <c r="M23" i="92" s="1"/>
  <c r="D19" i="12"/>
  <c r="D13" i="12"/>
  <c r="E193" i="11"/>
  <c r="E189" i="11"/>
  <c r="D185" i="11"/>
  <c r="E181" i="11"/>
  <c r="D180" i="11"/>
  <c r="E70" i="11"/>
  <c r="E96" i="11"/>
  <c r="D95" i="11"/>
  <c r="E61" i="11"/>
  <c r="D135" i="11"/>
  <c r="D65" i="11"/>
  <c r="E66" i="11"/>
  <c r="D136" i="11"/>
  <c r="D69" i="11"/>
  <c r="D144" i="11"/>
  <c r="D132" i="11"/>
  <c r="D60" i="11"/>
  <c r="D92" i="11"/>
  <c r="D133" i="11"/>
  <c r="E97" i="11"/>
  <c r="D137" i="11"/>
  <c r="D170" i="11"/>
  <c r="D164" i="11"/>
  <c r="E165" i="11"/>
  <c r="D162" i="11"/>
  <c r="E156" i="11"/>
  <c r="E152" i="11"/>
  <c r="E148" i="11"/>
  <c r="D146" i="11"/>
  <c r="D147" i="11"/>
  <c r="D131" i="11"/>
  <c r="E134" i="11"/>
  <c r="E126" i="11"/>
  <c r="D127" i="11"/>
  <c r="D116" i="11"/>
  <c r="E111" i="11"/>
  <c r="D112" i="11"/>
  <c r="D101" i="11"/>
  <c r="D93" i="11"/>
  <c r="D94" i="11"/>
  <c r="D88" i="11"/>
  <c r="D77" i="11"/>
  <c r="D78" i="11"/>
  <c r="D75" i="11"/>
  <c r="D67" i="11"/>
  <c r="D68" i="11"/>
  <c r="D71" i="11"/>
  <c r="E57" i="11"/>
  <c r="D51" i="11"/>
  <c r="D52" i="11"/>
  <c r="D50" i="11"/>
  <c r="D53" i="11"/>
  <c r="D49" i="11"/>
  <c r="E14" i="11"/>
  <c r="D38" i="11"/>
  <c r="D30" i="11"/>
  <c r="E16" i="11"/>
  <c r="D20" i="11"/>
  <c r="E12" i="11"/>
  <c r="O241" i="92" l="1"/>
  <c r="M27" i="92"/>
  <c r="H14" i="92"/>
  <c r="H12" i="92" s="1"/>
  <c r="M99" i="92"/>
  <c r="O94" i="92"/>
  <c r="M94" i="92" s="1"/>
  <c r="M150" i="92"/>
  <c r="N142" i="92"/>
  <c r="M115" i="92"/>
  <c r="M233" i="92"/>
  <c r="N231" i="92"/>
  <c r="M231" i="92" s="1"/>
  <c r="O64" i="92"/>
  <c r="M64" i="92" s="1"/>
  <c r="M71" i="92"/>
  <c r="M83" i="92"/>
  <c r="M76" i="92"/>
  <c r="N72" i="92"/>
  <c r="O72" i="92"/>
  <c r="M58" i="92"/>
  <c r="N256" i="92"/>
  <c r="M260" i="92"/>
  <c r="H212" i="92"/>
  <c r="H194" i="92" s="1"/>
  <c r="M218" i="92"/>
  <c r="O194" i="92"/>
  <c r="N213" i="92"/>
  <c r="M217" i="92"/>
  <c r="M130" i="92"/>
  <c r="G252" i="92"/>
  <c r="N126" i="92"/>
  <c r="N21" i="92"/>
  <c r="M145" i="92"/>
  <c r="O142" i="92"/>
  <c r="O113" i="92" s="1"/>
  <c r="O83" i="15"/>
  <c r="I36" i="79"/>
  <c r="F98" i="79" s="1"/>
  <c r="O99" i="15"/>
  <c r="O94" i="15" s="1"/>
  <c r="O71" i="15"/>
  <c r="O79" i="15"/>
  <c r="O145" i="15"/>
  <c r="O67" i="15"/>
  <c r="N48" i="15"/>
  <c r="N41" i="15"/>
  <c r="N40" i="15"/>
  <c r="N28" i="15"/>
  <c r="D173" i="11"/>
  <c r="C173" i="11" s="1"/>
  <c r="N223" i="15"/>
  <c r="M223" i="15" s="1"/>
  <c r="C185" i="12"/>
  <c r="N76" i="15"/>
  <c r="N264" i="15"/>
  <c r="M264" i="15" s="1"/>
  <c r="N150" i="15"/>
  <c r="N260" i="15"/>
  <c r="N130" i="15"/>
  <c r="N259" i="15"/>
  <c r="D149" i="12"/>
  <c r="N143" i="15"/>
  <c r="N261" i="15"/>
  <c r="N145" i="15"/>
  <c r="D118" i="11"/>
  <c r="N119" i="15"/>
  <c r="D124" i="12"/>
  <c r="C138" i="12"/>
  <c r="D141" i="11"/>
  <c r="N31" i="15"/>
  <c r="E141" i="11"/>
  <c r="E118" i="11"/>
  <c r="N217" i="15"/>
  <c r="N199" i="15"/>
  <c r="N196" i="15" s="1"/>
  <c r="N233" i="15"/>
  <c r="M233" i="15" s="1"/>
  <c r="N66" i="15"/>
  <c r="N91" i="15"/>
  <c r="D186" i="12"/>
  <c r="C186" i="12" s="1"/>
  <c r="O256" i="15"/>
  <c r="D33" i="11"/>
  <c r="E26" i="11"/>
  <c r="E33" i="11"/>
  <c r="D26" i="11"/>
  <c r="N23" i="15"/>
  <c r="D18" i="11"/>
  <c r="E18" i="11"/>
  <c r="M142" i="92" l="1"/>
  <c r="M213" i="92"/>
  <c r="M194" i="92" s="1"/>
  <c r="G212" i="92"/>
  <c r="N194" i="92"/>
  <c r="N50" i="92"/>
  <c r="G50" i="92"/>
  <c r="M126" i="92"/>
  <c r="N113" i="92"/>
  <c r="F252" i="92"/>
  <c r="G243" i="92"/>
  <c r="M50" i="92"/>
  <c r="G256" i="92"/>
  <c r="M256" i="92"/>
  <c r="M241" i="92" s="1"/>
  <c r="N241" i="92"/>
  <c r="H50" i="92"/>
  <c r="O50" i="92"/>
  <c r="O367" i="92" s="1"/>
  <c r="M21" i="92"/>
  <c r="M12" i="92" s="1"/>
  <c r="N12" i="92"/>
  <c r="G14" i="92"/>
  <c r="M72" i="92"/>
  <c r="I80" i="79"/>
  <c r="F105" i="79"/>
  <c r="F107" i="79" s="1"/>
  <c r="N256" i="15"/>
  <c r="F93" i="79"/>
  <c r="E94" i="79"/>
  <c r="G252" i="15"/>
  <c r="N64" i="15"/>
  <c r="M113" i="92" l="1"/>
  <c r="M367" i="92" s="1"/>
  <c r="F243" i="92"/>
  <c r="G254" i="92"/>
  <c r="F254" i="92" s="1"/>
  <c r="F256" i="92"/>
  <c r="G12" i="92"/>
  <c r="F14" i="92"/>
  <c r="N367" i="92"/>
  <c r="F212" i="92"/>
  <c r="G194" i="92"/>
  <c r="F194" i="92" s="1"/>
  <c r="F50" i="92"/>
  <c r="H10" i="92"/>
  <c r="H8" i="92" s="1"/>
  <c r="H367" i="92" s="1"/>
  <c r="E107" i="79"/>
  <c r="O90" i="15"/>
  <c r="G10" i="92" l="1"/>
  <c r="F12" i="92"/>
  <c r="G241" i="92"/>
  <c r="N90" i="15"/>
  <c r="F241" i="92" l="1"/>
  <c r="S7" i="85" s="1"/>
  <c r="F10" i="92"/>
  <c r="G8" i="92"/>
  <c r="F8" i="92" s="1"/>
  <c r="S6" i="85" s="1"/>
  <c r="M259" i="15"/>
  <c r="G367" i="92" l="1"/>
  <c r="F367" i="92" s="1"/>
  <c r="D43" i="11"/>
  <c r="E43" i="11" l="1"/>
  <c r="C43" i="11" s="1"/>
  <c r="T6" i="85" l="1"/>
  <c r="S9" i="85"/>
  <c r="T9" i="85" s="1"/>
  <c r="M243" i="15"/>
  <c r="M245" i="15"/>
  <c r="H239" i="15" l="1"/>
  <c r="G239" i="15"/>
  <c r="M23" i="15"/>
  <c r="M24" i="15"/>
  <c r="M25" i="15"/>
  <c r="M26" i="15"/>
  <c r="F239" i="15" l="1"/>
  <c r="M22" i="15"/>
  <c r="C153" i="12" l="1"/>
  <c r="C71" i="12"/>
  <c r="N213" i="15"/>
  <c r="M20" i="15" l="1"/>
  <c r="C61" i="12" l="1"/>
  <c r="D47" i="12" l="1"/>
  <c r="E47" i="12"/>
  <c r="E51" i="12"/>
  <c r="C176" i="11"/>
  <c r="C175" i="11"/>
  <c r="C47" i="12" l="1"/>
  <c r="M31" i="15" l="1"/>
  <c r="N206" i="15" l="1"/>
  <c r="N224" i="15"/>
  <c r="N134" i="15" l="1"/>
  <c r="C63" i="12"/>
  <c r="C82" i="11"/>
  <c r="N142" i="15" l="1"/>
  <c r="H275" i="15"/>
  <c r="C65" i="12"/>
  <c r="M102" i="15" l="1"/>
  <c r="C64" i="12" l="1"/>
  <c r="N359" i="15" l="1"/>
  <c r="P360" i="15"/>
  <c r="P359" i="15" s="1"/>
  <c r="I360" i="15" s="1"/>
  <c r="G360" i="15" l="1"/>
  <c r="D178" i="11"/>
  <c r="E178" i="11"/>
  <c r="F197" i="11" l="1"/>
  <c r="F195" i="11" s="1"/>
  <c r="D195" i="11"/>
  <c r="C117" i="12" l="1"/>
  <c r="M232" i="15"/>
  <c r="M92" i="15"/>
  <c r="P226" i="15"/>
  <c r="O72" i="15"/>
  <c r="F178" i="11"/>
  <c r="C178" i="11" s="1"/>
  <c r="C143" i="12"/>
  <c r="E114" i="12"/>
  <c r="C180" i="11"/>
  <c r="C199" i="11" l="1"/>
  <c r="E195" i="11" l="1"/>
  <c r="C197" i="11"/>
  <c r="C195" i="11" l="1"/>
  <c r="C18" i="11" l="1"/>
  <c r="M199" i="15" l="1"/>
  <c r="M108" i="15" l="1"/>
  <c r="M109" i="15"/>
  <c r="M110" i="15"/>
  <c r="M111" i="15"/>
  <c r="P105" i="15"/>
  <c r="O105" i="15" l="1"/>
  <c r="M105" i="15" s="1"/>
  <c r="O213" i="15" l="1"/>
  <c r="G276" i="15"/>
  <c r="F276" i="15" s="1"/>
  <c r="M275" i="15"/>
  <c r="I275" i="15"/>
  <c r="G275" i="15"/>
  <c r="P274" i="15"/>
  <c r="O274" i="15"/>
  <c r="N274" i="15"/>
  <c r="N241" i="15" s="1"/>
  <c r="I271" i="15"/>
  <c r="H271" i="15" s="1"/>
  <c r="G271" i="15" s="1"/>
  <c r="F271" i="15" s="1"/>
  <c r="I270" i="15"/>
  <c r="H270" i="15" s="1"/>
  <c r="M261" i="15"/>
  <c r="M260" i="15"/>
  <c r="P256" i="15"/>
  <c r="H256" i="15"/>
  <c r="I252" i="15"/>
  <c r="H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M196" i="15" s="1"/>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F252" i="15" l="1"/>
  <c r="I256" i="15"/>
  <c r="I254" i="15" s="1"/>
  <c r="M256" i="15"/>
  <c r="H243" i="15"/>
  <c r="H254" i="15"/>
  <c r="I36" i="15"/>
  <c r="G235" i="15"/>
  <c r="O241" i="15"/>
  <c r="I212" i="15"/>
  <c r="N113" i="15"/>
  <c r="H212" i="15"/>
  <c r="G36" i="15"/>
  <c r="M231" i="15"/>
  <c r="M94" i="15"/>
  <c r="I196" i="15"/>
  <c r="P12" i="15"/>
  <c r="M43" i="15"/>
  <c r="H36" i="15"/>
  <c r="M224" i="15"/>
  <c r="M33" i="15"/>
  <c r="M126" i="15"/>
  <c r="M137" i="15"/>
  <c r="M37" i="15"/>
  <c r="F184" i="15"/>
  <c r="P241" i="15"/>
  <c r="M121" i="15"/>
  <c r="M52" i="15"/>
  <c r="M81" i="15"/>
  <c r="I14" i="15"/>
  <c r="G243" i="15"/>
  <c r="I243" i="15"/>
  <c r="M274" i="15"/>
  <c r="F275" i="15"/>
  <c r="F166" i="15"/>
  <c r="P50" i="15"/>
  <c r="P134" i="15"/>
  <c r="I50" i="15" s="1"/>
  <c r="G270" i="15"/>
  <c r="F270" i="15" s="1"/>
  <c r="P194" i="15"/>
  <c r="G196" i="15"/>
  <c r="G256" i="15"/>
  <c r="H241" i="15" l="1"/>
  <c r="I12" i="15"/>
  <c r="I10" i="15" s="1"/>
  <c r="F243" i="15"/>
  <c r="F36" i="15"/>
  <c r="I194" i="15"/>
  <c r="M241" i="15"/>
  <c r="I241" i="15"/>
  <c r="P113" i="15"/>
  <c r="P367" i="15" s="1"/>
  <c r="F256" i="15"/>
  <c r="G254" i="15"/>
  <c r="G241" i="15" s="1"/>
  <c r="M134" i="15"/>
  <c r="F241" i="15" l="1"/>
  <c r="I8" i="15"/>
  <c r="I367" i="15" s="1"/>
  <c r="F254" i="15"/>
  <c r="C18" i="12" l="1"/>
  <c r="D15" i="12"/>
  <c r="M145" i="15" l="1"/>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D182" i="12" l="1"/>
  <c r="C19" i="12"/>
  <c r="C202" i="12"/>
  <c r="E200" i="12"/>
  <c r="D200" i="12"/>
  <c r="C198" i="12"/>
  <c r="C197" i="12"/>
  <c r="E195" i="12"/>
  <c r="D195" i="12"/>
  <c r="E191" i="12"/>
  <c r="D191" i="12"/>
  <c r="E176" i="12"/>
  <c r="D176" i="12"/>
  <c r="C170" i="12"/>
  <c r="E168" i="12"/>
  <c r="D168" i="12"/>
  <c r="C164" i="12"/>
  <c r="E162" i="12"/>
  <c r="D162" i="12"/>
  <c r="C160" i="12"/>
  <c r="E158" i="12"/>
  <c r="D158" i="12"/>
  <c r="C156" i="12"/>
  <c r="C155" i="12"/>
  <c r="C154" i="12"/>
  <c r="C152" i="12"/>
  <c r="C149" i="12"/>
  <c r="C145" i="12"/>
  <c r="C144" i="12"/>
  <c r="C142" i="12"/>
  <c r="C141" i="12"/>
  <c r="C140" i="12"/>
  <c r="C139" i="12"/>
  <c r="E136" i="12"/>
  <c r="D136" i="12"/>
  <c r="C134" i="12"/>
  <c r="C133" i="12"/>
  <c r="E131" i="12"/>
  <c r="D131" i="12"/>
  <c r="C128" i="12"/>
  <c r="C126" i="12"/>
  <c r="C120" i="12"/>
  <c r="C118" i="12"/>
  <c r="C116" i="12"/>
  <c r="D114" i="12"/>
  <c r="D103" i="12"/>
  <c r="C100" i="12"/>
  <c r="C99" i="12"/>
  <c r="C98" i="12"/>
  <c r="C97" i="12"/>
  <c r="C96" i="12"/>
  <c r="E94" i="12"/>
  <c r="D94" i="12"/>
  <c r="C91" i="12"/>
  <c r="C90" i="12"/>
  <c r="E88" i="12"/>
  <c r="D88" i="12"/>
  <c r="C86" i="12"/>
  <c r="E84" i="12"/>
  <c r="D84" i="12"/>
  <c r="C82" i="12"/>
  <c r="C81" i="12"/>
  <c r="C80" i="12"/>
  <c r="C79" i="12"/>
  <c r="E77" i="12"/>
  <c r="D77" i="12"/>
  <c r="C75" i="12"/>
  <c r="C74" i="12"/>
  <c r="C73" i="12"/>
  <c r="C72" i="12"/>
  <c r="C70" i="12"/>
  <c r="C69" i="12"/>
  <c r="E67" i="12"/>
  <c r="D67" i="12"/>
  <c r="C57" i="12"/>
  <c r="C56" i="12"/>
  <c r="C55" i="12"/>
  <c r="C54" i="12"/>
  <c r="C53" i="12"/>
  <c r="D51" i="12"/>
  <c r="C49" i="12"/>
  <c r="C42" i="12"/>
  <c r="C41" i="12"/>
  <c r="C40" i="12"/>
  <c r="E37" i="12"/>
  <c r="D37" i="12"/>
  <c r="C34" i="12"/>
  <c r="C33" i="12"/>
  <c r="C32" i="12"/>
  <c r="C31" i="12"/>
  <c r="E29" i="12"/>
  <c r="D29" i="12"/>
  <c r="C27" i="12"/>
  <c r="C26" i="12"/>
  <c r="C25" i="12"/>
  <c r="C24" i="12"/>
  <c r="C23" i="12"/>
  <c r="E21" i="12"/>
  <c r="D21" i="12"/>
  <c r="C17" i="12"/>
  <c r="C13" i="12"/>
  <c r="C12" i="12"/>
  <c r="E10" i="12"/>
  <c r="D10" i="12"/>
  <c r="C193" i="11"/>
  <c r="C191" i="11" s="1"/>
  <c r="F191" i="11"/>
  <c r="E191" i="11"/>
  <c r="D191" i="11"/>
  <c r="C189" i="11"/>
  <c r="F187" i="11"/>
  <c r="E187" i="11"/>
  <c r="D187" i="11"/>
  <c r="C185" i="11"/>
  <c r="F183" i="11"/>
  <c r="E183" i="11"/>
  <c r="D183" i="11"/>
  <c r="C181" i="11"/>
  <c r="F173" i="11"/>
  <c r="C170" i="11"/>
  <c r="C169" i="11"/>
  <c r="F167" i="11"/>
  <c r="E167" i="11"/>
  <c r="D167" i="11"/>
  <c r="C163" i="11"/>
  <c r="C162" i="11"/>
  <c r="F160" i="11"/>
  <c r="E160" i="11"/>
  <c r="D160" i="11"/>
  <c r="C156" i="11"/>
  <c r="F154" i="11"/>
  <c r="E154" i="11"/>
  <c r="D154" i="11"/>
  <c r="C152" i="11"/>
  <c r="F150" i="11"/>
  <c r="E150" i="11"/>
  <c r="D150" i="11"/>
  <c r="C148" i="11"/>
  <c r="C147" i="11"/>
  <c r="C146" i="11"/>
  <c r="C144" i="11"/>
  <c r="C137" i="11"/>
  <c r="C136" i="11"/>
  <c r="C135" i="11"/>
  <c r="C134" i="11"/>
  <c r="C133" i="11"/>
  <c r="C132" i="11"/>
  <c r="C131" i="11"/>
  <c r="F129" i="11"/>
  <c r="E129" i="11"/>
  <c r="D129" i="11"/>
  <c r="C127" i="11"/>
  <c r="C126" i="11"/>
  <c r="F124" i="11"/>
  <c r="E124" i="11"/>
  <c r="D124" i="11"/>
  <c r="C122" i="11"/>
  <c r="C120"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C191" i="12" l="1"/>
  <c r="C176" i="12"/>
  <c r="C168" i="12"/>
  <c r="D107" i="11"/>
  <c r="E41" i="11"/>
  <c r="C200" i="12"/>
  <c r="D166" i="12"/>
  <c r="C37" i="12"/>
  <c r="C88" i="12"/>
  <c r="C158" i="12"/>
  <c r="C162" i="12"/>
  <c r="D139" i="11"/>
  <c r="C124" i="12"/>
  <c r="C77" i="12"/>
  <c r="D8" i="12"/>
  <c r="C136" i="12"/>
  <c r="C124" i="11"/>
  <c r="C118" i="11"/>
  <c r="F107" i="11"/>
  <c r="F41" i="11" s="1"/>
  <c r="C73" i="11"/>
  <c r="C85" i="11"/>
  <c r="C150" i="11"/>
  <c r="C23" i="11"/>
  <c r="C94" i="12"/>
  <c r="C114" i="12"/>
  <c r="C29" i="12"/>
  <c r="E112" i="12"/>
  <c r="E147" i="12"/>
  <c r="C195" i="12"/>
  <c r="C84" i="12"/>
  <c r="D112" i="12"/>
  <c r="C182" i="12"/>
  <c r="C129" i="11"/>
  <c r="F139" i="11"/>
  <c r="C187" i="11"/>
  <c r="C160" i="11"/>
  <c r="C90" i="11"/>
  <c r="C109" i="11"/>
  <c r="C141" i="11"/>
  <c r="C33" i="11"/>
  <c r="D147" i="12"/>
  <c r="C21" i="12"/>
  <c r="C15" i="12"/>
  <c r="C10" i="12"/>
  <c r="E15" i="12"/>
  <c r="E8" i="12" s="1"/>
  <c r="C131" i="12"/>
  <c r="E166" i="12"/>
  <c r="C67" i="12"/>
  <c r="C51" i="12"/>
  <c r="C9" i="11"/>
  <c r="C14" i="11"/>
  <c r="C26" i="11"/>
  <c r="E139" i="11"/>
  <c r="C167" i="11"/>
  <c r="F7" i="11"/>
  <c r="C99" i="11"/>
  <c r="C47" i="11"/>
  <c r="F158" i="11"/>
  <c r="C183" i="11"/>
  <c r="C80" i="11"/>
  <c r="E107" i="11"/>
  <c r="E158" i="11"/>
  <c r="D158" i="11"/>
  <c r="C154" i="11"/>
  <c r="C166" i="12" l="1"/>
  <c r="O58" i="15"/>
  <c r="M58" i="15" s="1"/>
  <c r="M59" i="15"/>
  <c r="F203" i="11"/>
  <c r="C139" i="11"/>
  <c r="C8" i="12"/>
  <c r="C107" i="12"/>
  <c r="E7" i="11"/>
  <c r="C112" i="12"/>
  <c r="C147" i="12"/>
  <c r="C103" i="11"/>
  <c r="C107" i="11"/>
  <c r="C158" i="11"/>
  <c r="E203" i="11" l="1"/>
  <c r="C7" i="11"/>
  <c r="E59" i="12"/>
  <c r="M67" i="15" l="1"/>
  <c r="O64" i="15"/>
  <c r="H50" i="15" l="1"/>
  <c r="E103" i="12"/>
  <c r="C105" i="12"/>
  <c r="M210" i="15" l="1"/>
  <c r="O206" i="15"/>
  <c r="H10" i="15"/>
  <c r="C103" i="12"/>
  <c r="E45" i="12"/>
  <c r="E204" i="12" s="1"/>
  <c r="O50" i="15" l="1"/>
  <c r="H196" i="15"/>
  <c r="M206" i="15"/>
  <c r="H194" i="15" l="1"/>
  <c r="F196" i="15"/>
  <c r="H8" i="15" l="1"/>
  <c r="F194" i="15"/>
  <c r="C62" i="12"/>
  <c r="C68" i="11"/>
  <c r="D63" i="11"/>
  <c r="D41" i="11" s="1"/>
  <c r="D59" i="12"/>
  <c r="M66" i="15" l="1"/>
  <c r="M76" i="15"/>
  <c r="N72" i="15"/>
  <c r="D203" i="11"/>
  <c r="C63" i="11"/>
  <c r="D45" i="12"/>
  <c r="C59" i="12"/>
  <c r="N50" i="15" l="1"/>
  <c r="N367" i="15" s="1"/>
  <c r="G50" i="15"/>
  <c r="M64" i="15"/>
  <c r="D204" i="12"/>
  <c r="C45" i="12"/>
  <c r="C204" i="12" s="1"/>
  <c r="M72" i="15"/>
  <c r="C41" i="11"/>
  <c r="C203" i="11" s="1"/>
  <c r="C206" i="12" l="1"/>
  <c r="D13" i="49"/>
  <c r="E13" i="49" s="1"/>
  <c r="D39" i="16"/>
  <c r="M50" i="15"/>
  <c r="F50" i="15"/>
  <c r="G10" i="15"/>
  <c r="F10" i="15" l="1"/>
  <c r="G8" i="15"/>
  <c r="F8" i="15" s="1"/>
  <c r="G367" i="15" l="1"/>
  <c r="O360" i="15"/>
  <c r="M360" i="15" s="1"/>
  <c r="M362" i="15"/>
  <c r="O359" i="15" l="1"/>
  <c r="M359" i="15" s="1"/>
  <c r="F360" i="15" s="1"/>
  <c r="H360" i="15" l="1"/>
  <c r="H367" i="15" s="1"/>
  <c r="F367" i="15" s="1"/>
  <c r="M367" i="15"/>
  <c r="O36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M6" authorId="0" shapeId="0" xr:uid="{FD490B5C-AFBA-4AC3-B1C7-74F62FFC3AD5}">
      <text>
        <r>
          <rPr>
            <b/>
            <sz val="9"/>
            <color indexed="81"/>
            <rFont val="Tahoma"/>
            <family val="2"/>
          </rPr>
          <t>Seidy Zuniga:</t>
        </r>
        <r>
          <rPr>
            <sz val="9"/>
            <color indexed="81"/>
            <rFont val="Tahoma"/>
            <family val="2"/>
          </rPr>
          <t xml:space="preserve">
Corresponde al superávit libre por reintegrar al MH y Convenio Fondo Tabaco</t>
        </r>
      </text>
    </comment>
    <comment ref="P6" authorId="0" shapeId="0" xr:uid="{8C39B682-3ABB-49EE-8EA9-EDE7BF4DF33B}">
      <text>
        <r>
          <rPr>
            <b/>
            <sz val="9"/>
            <color indexed="81"/>
            <rFont val="Tahoma"/>
            <family val="2"/>
          </rPr>
          <t>Seidy Zuniga:</t>
        </r>
        <r>
          <rPr>
            <sz val="9"/>
            <color indexed="81"/>
            <rFont val="Tahoma"/>
            <family val="2"/>
          </rPr>
          <t xml:space="preserve">
Corresponde al superávit libre por reintegrar al MH y Convenio Fondo Tabaco</t>
        </r>
      </text>
    </comment>
  </commentList>
</comments>
</file>

<file path=xl/sharedStrings.xml><?xml version="1.0" encoding="utf-8"?>
<sst xmlns="http://schemas.openxmlformats.org/spreadsheetml/2006/main" count="3187" uniqueCount="949">
  <si>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</si>
  <si>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</si>
  <si>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</si>
  <si>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</si>
  <si>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</si>
  <si>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</si>
  <si>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</si>
  <si>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</si>
  <si>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</si>
  <si>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</si>
  <si>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</si>
  <si>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</si>
  <si>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</si>
  <si>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</si>
  <si>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</si>
  <si>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</si>
  <si>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</si>
  <si>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</si>
  <si>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</si>
  <si>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</si>
  <si>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</si>
  <si>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</si>
  <si>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</si>
  <si>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</si>
  <si>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</si>
  <si>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</si>
  <si>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</si>
  <si>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</si>
  <si>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</si>
  <si>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</si>
  <si>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</si>
  <si>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</si>
  <si>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</si>
  <si>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</si>
  <si>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</si>
  <si>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</si>
  <si>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</si>
  <si>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</si>
  <si>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</si>
  <si>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</si>
  <si>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</si>
  <si>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</si>
  <si>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</si>
  <si>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</si>
  <si>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</si>
  <si>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</si>
  <si>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</si>
  <si>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</si>
  <si>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</si>
  <si>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</si>
  <si>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</si>
  <si>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</si>
  <si>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</si>
  <si>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</si>
  <si>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</si>
  <si>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</si>
  <si>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</si>
  <si>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</si>
  <si>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</si>
  <si>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</si>
  <si>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</si>
  <si>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</si>
  <si>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</si>
  <si>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</si>
  <si>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</si>
  <si>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</si>
  <si>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</si>
  <si>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</si>
  <si>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</si>
  <si>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</si>
  <si>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</si>
  <si>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</si>
  <si>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</si>
  <si>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</si>
  <si>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</si>
  <si>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</si>
  <si>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</si>
  <si>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</si>
  <si>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</si>
  <si>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</si>
  <si>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</si>
  <si>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</si>
  <si>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</si>
  <si>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</si>
  <si>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</si>
  <si>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</si>
  <si>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</si>
  <si>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</si>
  <si>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</si>
  <si>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</si>
  <si>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</si>
  <si>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</si>
  <si>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</si>
  <si>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</si>
  <si>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</si>
  <si>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</si>
  <si>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</si>
  <si>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</si>
  <si>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</si>
  <si>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</si>
  <si>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</si>
  <si>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</si>
  <si>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</si>
  <si>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</si>
  <si>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</si>
  <si>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</si>
  <si>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</si>
  <si>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</si>
  <si>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</si>
  <si>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</si>
  <si>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</si>
  <si>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</si>
  <si>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</si>
  <si>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</si>
  <si>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</si>
  <si>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</si>
  <si>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</si>
  <si>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</si>
  <si>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</si>
  <si>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</si>
  <si>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</si>
  <si>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</si>
  <si>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</si>
  <si>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</si>
  <si>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</si>
  <si>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</si>
  <si>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</si>
  <si>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</si>
  <si>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</si>
  <si>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</si>
  <si>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</si>
  <si>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</si>
  <si>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</si>
  <si>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</si>
  <si>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</si>
  <si>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</si>
  <si>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</si>
  <si>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</si>
  <si>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</si>
  <si>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</si>
  <si>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</si>
  <si>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</si>
  <si>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</si>
  <si>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</si>
  <si>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</si>
  <si>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</si>
  <si>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</si>
  <si>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</si>
  <si>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</si>
  <si>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</si>
  <si>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</si>
  <si>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</si>
  <si>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</si>
  <si>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</si>
  <si>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</si>
  <si>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</si>
  <si>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</si>
  <si>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</si>
  <si>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</si>
  <si>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</si>
  <si>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</si>
  <si>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</si>
  <si>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</si>
  <si>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</si>
  <si>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</si>
  <si>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</si>
  <si>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</si>
  <si>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</si>
  <si>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</si>
  <si>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</si>
  <si>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</si>
  <si>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</si>
  <si>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</si>
  <si>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</si>
  <si>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</si>
  <si>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</si>
  <si>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</si>
  <si>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</si>
  <si>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</si>
  <si>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</si>
  <si>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</si>
  <si>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</si>
  <si>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</si>
  <si>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</si>
  <si>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</si>
  <si>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</si>
  <si>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</si>
  <si>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</si>
  <si>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</si>
  <si>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</si>
  <si>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</si>
  <si>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</si>
  <si>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</si>
  <si>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</si>
  <si>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</si>
  <si>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</si>
  <si>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</si>
  <si>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</si>
  <si>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</si>
  <si>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</si>
  <si>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</si>
  <si>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</si>
  <si>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</si>
  <si>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</si>
  <si>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</si>
  <si>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</si>
  <si>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</si>
  <si>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</si>
  <si>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</si>
  <si>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</si>
  <si>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</si>
  <si>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</si>
  <si>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</si>
  <si>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</si>
  <si>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</si>
  <si>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</si>
  <si>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</si>
  <si>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</si>
  <si>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</si>
  <si>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</si>
  <si>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</si>
  <si>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</si>
  <si>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</si>
  <si>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</si>
  <si>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</si>
  <si>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</si>
  <si>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</si>
  <si>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</si>
  <si>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</si>
  <si>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</si>
  <si>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</si>
  <si>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</si>
  <si>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</si>
  <si>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</si>
  <si>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</si>
  <si>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</si>
  <si>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</si>
  <si>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</si>
  <si>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</si>
  <si>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</si>
  <si>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</si>
  <si>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</si>
  <si>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</si>
  <si>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</si>
  <si>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</si>
  <si>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</si>
  <si>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</si>
  <si>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</si>
  <si>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</si>
  <si>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</si>
  <si>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</si>
  <si>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</si>
  <si>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</si>
  <si>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</si>
  <si>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</si>
  <si>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</si>
  <si>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</si>
  <si>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</si>
  <si>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</si>
  <si>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</si>
  <si>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</si>
  <si>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</si>
  <si>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</si>
  <si>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</si>
  <si>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</si>
  <si>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</si>
  <si>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</si>
  <si>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</si>
  <si>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</si>
  <si>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</si>
  <si>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</si>
  <si>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</si>
  <si>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</si>
  <si>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</si>
  <si>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</si>
  <si>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</si>
  <si>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</si>
  <si>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</si>
  <si>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</si>
  <si>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</si>
  <si>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</si>
  <si>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</si>
  <si>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</si>
  <si>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</si>
  <si>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</si>
  <si>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</si>
  <si>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</si>
  <si>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</si>
  <si>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</si>
  <si>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</si>
  <si>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</si>
  <si>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</si>
  <si>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</si>
  <si>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</si>
  <si>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</si>
  <si>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</si>
  <si>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</si>
  <si>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</si>
  <si>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</si>
  <si>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</si>
  <si>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</si>
  <si>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</si>
  <si>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</si>
  <si>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</si>
  <si>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</si>
  <si>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</si>
  <si>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</si>
  <si>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</si>
  <si>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</si>
  <si>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</si>
  <si>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</si>
  <si>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</si>
  <si>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</si>
  <si>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</si>
  <si>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</si>
  <si>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</si>
  <si>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</si>
  <si>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</si>
  <si>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</si>
  <si>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</si>
  <si>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</si>
  <si>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</si>
  <si>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</si>
  <si>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</si>
  <si>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</si>
  <si>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</si>
  <si>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</si>
  <si>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</si>
  <si>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</si>
  <si>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</si>
  <si>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</si>
  <si>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</si>
  <si>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</si>
  <si>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</si>
  <si>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</si>
  <si>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</si>
  <si>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</si>
  <si>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</si>
  <si>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</si>
  <si>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</si>
  <si>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</si>
  <si>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</si>
  <si>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</si>
  <si>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</si>
  <si>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</si>
  <si>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</si>
  <si>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</si>
  <si>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</si>
  <si>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</si>
  <si>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</si>
  <si>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</si>
  <si>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</si>
  <si>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</si>
  <si>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</si>
  <si>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</si>
  <si>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</si>
  <si>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</si>
  <si>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</si>
  <si>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</si>
  <si>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</si>
  <si>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</si>
  <si>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</si>
  <si>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</si>
  <si>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</si>
  <si>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</si>
  <si>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</si>
  <si>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</si>
  <si>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</si>
  <si>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</si>
  <si>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</si>
  <si>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</si>
  <si>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</si>
  <si>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</si>
  <si>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</si>
  <si>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</si>
  <si>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</si>
  <si>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</si>
  <si>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</si>
  <si>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</si>
  <si>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</si>
  <si>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</si>
  <si>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</si>
  <si>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</si>
  <si>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</si>
  <si>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</si>
  <si>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</si>
  <si>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</si>
  <si>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</si>
  <si>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</si>
  <si>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</si>
  <si>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</si>
  <si>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</si>
  <si>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</si>
  <si>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</si>
  <si>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</si>
  <si>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</si>
  <si>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</si>
  <si>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</si>
  <si>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</si>
  <si>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</si>
  <si>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</si>
  <si>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</si>
  <si>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</si>
  <si>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</si>
  <si>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</si>
  <si>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</si>
  <si>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</si>
  <si>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</si>
  <si>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</si>
  <si>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</si>
  <si>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</si>
  <si>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</si>
  <si>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</si>
  <si>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</si>
  <si>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</si>
  <si>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</si>
  <si>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</si>
  <si>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</si>
  <si>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</si>
  <si>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</si>
  <si>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</si>
  <si>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</si>
  <si>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</si>
  <si>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</si>
  <si>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</si>
  <si>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</si>
  <si>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</si>
  <si>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</si>
  <si>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</si>
  <si>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</si>
  <si>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</si>
  <si>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</si>
  <si>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</si>
  <si>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</si>
  <si>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</si>
  <si>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</si>
  <si>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</si>
  <si>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</si>
  <si>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</si>
  <si>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</si>
  <si>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</si>
  <si>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</si>
  <si>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</si>
  <si>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</si>
  <si>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</si>
  <si>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</si>
  <si>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</si>
  <si>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</si>
  <si>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</si>
  <si>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</si>
  <si>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</si>
  <si>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</si>
  <si>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</si>
  <si>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</si>
  <si>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</si>
  <si>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</si>
  <si>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</si>
  <si>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</si>
  <si>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</si>
  <si>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</si>
  <si>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</si>
  <si>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</si>
  <si>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</si>
  <si>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</si>
  <si>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</si>
  <si>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</si>
  <si>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</si>
  <si>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</si>
  <si>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</si>
  <si>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</si>
  <si>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</si>
  <si>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</si>
  <si>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</si>
  <si>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</si>
  <si>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</si>
  <si>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</si>
  <si>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</si>
  <si>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</si>
  <si>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</si>
  <si>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</si>
  <si>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</si>
  <si>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</si>
  <si>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</si>
  <si>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</si>
  <si>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</si>
  <si>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</si>
  <si>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</si>
  <si>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</si>
  <si>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</si>
  <si>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</si>
  <si>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</si>
  <si>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</si>
  <si>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</si>
  <si>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</si>
  <si>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</si>
  <si>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</si>
  <si>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</si>
  <si>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</si>
  <si>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</si>
  <si>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</si>
  <si>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</si>
  <si>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</si>
  <si>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</si>
  <si>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</si>
  <si>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</si>
  <si>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</si>
  <si>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</si>
  <si>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</si>
  <si>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</si>
  <si>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</si>
  <si>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</si>
  <si>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</si>
  <si>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</si>
  <si>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</si>
  <si>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</si>
  <si>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</si>
  <si>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</si>
  <si>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</si>
  <si>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</si>
  <si>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</si>
  <si>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</si>
  <si>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</si>
  <si>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</si>
  <si>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</si>
  <si>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</si>
  <si>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</si>
  <si>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</si>
  <si>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</si>
  <si>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</si>
  <si>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</si>
  <si>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</si>
  <si>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</si>
  <si>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</si>
  <si>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</si>
  <si>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</si>
  <si>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</si>
  <si>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</si>
  <si>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</si>
  <si>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</si>
  <si>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</si>
  <si>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</si>
  <si>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</si>
  <si>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</si>
  <si>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</si>
  <si>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</si>
  <si>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</si>
  <si>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</si>
  <si>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</si>
  <si>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</si>
  <si>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</si>
  <si>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</si>
  <si>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</si>
  <si>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</si>
  <si>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</si>
  <si>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</si>
  <si>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</si>
  <si>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</si>
  <si>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</si>
  <si>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</si>
  <si>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</si>
  <si>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</si>
  <si>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</si>
  <si>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</si>
  <si>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</si>
  <si>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</si>
  <si>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</si>
  <si>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</si>
  <si>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</si>
  <si>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</si>
  <si>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</si>
  <si>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</si>
  <si>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</si>
  <si>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</si>
  <si>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</si>
  <si>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</si>
  <si>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</si>
  <si>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</si>
  <si>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</si>
  <si>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</si>
  <si>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</si>
  <si>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</si>
  <si>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</si>
  <si>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</si>
  <si>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</si>
  <si>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</si>
  <si>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</si>
  <si>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</si>
  <si>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</si>
  <si>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</si>
  <si>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</si>
  <si>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</si>
  <si>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</si>
  <si>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</si>
  <si>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</si>
  <si>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</si>
  <si>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</si>
  <si>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</si>
  <si>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</si>
  <si>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</si>
  <si>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</si>
  <si>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</si>
  <si>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</si>
  <si>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</si>
  <si>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</si>
  <si>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</si>
  <si>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</si>
  <si>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</si>
  <si>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</si>
  <si>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</si>
  <si>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</si>
  <si>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</si>
  <si>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</si>
  <si>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</si>
  <si>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</si>
  <si>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</si>
  <si>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</si>
  <si>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</si>
  <si>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</si>
  <si>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</si>
  <si>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</si>
  <si>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</si>
  <si>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</si>
  <si>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</si>
  <si>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</si>
  <si>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</si>
  <si>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</si>
  <si>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</si>
  <si>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</si>
  <si>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</si>
  <si>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</si>
  <si>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</si>
  <si>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</si>
  <si>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</si>
  <si>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</si>
  <si>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</si>
  <si>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</si>
  <si>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</si>
  <si>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</si>
  <si>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</si>
  <si>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</si>
  <si>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</si>
  <si>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</si>
  <si>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</si>
  <si>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</si>
  <si>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</si>
  <si>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</si>
  <si>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</si>
  <si>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</si>
  <si>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</si>
  <si>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</si>
  <si>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</si>
  <si>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</si>
  <si>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</si>
  <si>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</si>
  <si>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</si>
  <si>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</si>
  <si>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</si>
  <si>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</si>
  <si>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</si>
  <si>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</si>
  <si>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</si>
  <si>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</si>
  <si>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</si>
  <si>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</si>
  <si>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</si>
  <si>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</si>
  <si>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</si>
  <si>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</si>
  <si>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</si>
  <si>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</si>
  <si>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</si>
  <si>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</si>
  <si>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</si>
  <si>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</si>
  <si>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</si>
  <si>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</si>
  <si>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</si>
  <si>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</si>
  <si>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</si>
  <si>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</si>
  <si>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</si>
  <si>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</si>
  <si>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</si>
  <si>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</si>
  <si>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</si>
  <si>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</si>
  <si>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</si>
  <si>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</si>
  <si>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</si>
  <si>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</si>
  <si>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</si>
  <si>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</si>
  <si>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</si>
  <si>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</si>
  <si>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</si>
  <si>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</si>
  <si>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</si>
  <si>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</si>
  <si>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</si>
  <si>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</si>
  <si>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</si>
  <si>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</si>
  <si>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</si>
  <si>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</si>
  <si>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</si>
  <si>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</si>
  <si>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</si>
  <si>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</si>
  <si>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</si>
  <si>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</si>
  <si>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</si>
  <si>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</si>
  <si>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</si>
  <si>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</si>
  <si>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</si>
  <si>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</si>
  <si>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</si>
  <si>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</si>
  <si>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</si>
  <si>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</si>
  <si>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</si>
  <si>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</si>
  <si>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</si>
  <si>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</si>
  <si>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</si>
  <si>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</si>
  <si>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</si>
  <si>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</si>
  <si>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</si>
  <si>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</si>
  <si>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001 Transferencias corrientes Ley 9971</t>
  </si>
  <si>
    <t xml:space="preserve">Gastos Corrientes </t>
  </si>
  <si>
    <t>Gastos de capital</t>
  </si>
  <si>
    <t>Gasto total</t>
  </si>
  <si>
    <t>VB por: Lorena Alpízar M.</t>
  </si>
  <si>
    <t>Sumas sin Asignación</t>
  </si>
  <si>
    <t>____________________</t>
  </si>
  <si>
    <t>Mantenimiento y reparación de equipo de cómputo y  sistemas de información</t>
  </si>
  <si>
    <t xml:space="preserve">Sumas libres sin asignación presupuestaria </t>
  </si>
  <si>
    <t>PROGRAMA 1: FINANCIAMIENTO DE PROGRAMAS Y PROYECTOS</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</si>
  <si>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</si>
  <si>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CÓDIGO POR CE</t>
  </si>
  <si>
    <t>CÓDIGO POR OBG</t>
  </si>
  <si>
    <t>PRESUPUESTO 2025</t>
  </si>
  <si>
    <t>Recursos que no están sujetos a regla fiscal Proyecto PO 2025</t>
  </si>
  <si>
    <t>Recursos que sí están sujetos a regla fiscal Proyecto PO 2025</t>
  </si>
  <si>
    <t>Exceso o faltante por  presupuestar</t>
  </si>
  <si>
    <t>Modificación 01-2025</t>
  </si>
  <si>
    <t>1/ Tasa de crecimiento autorizada 3.75%, según oficio MH-DM-OF-0348-2024 del 21/03/2024.</t>
  </si>
  <si>
    <t>Decreto n° N° 43589-H</t>
  </si>
  <si>
    <t>CUMPLIMIENTO REGLA FISCAL</t>
  </si>
  <si>
    <t xml:space="preserve">Partidas </t>
  </si>
  <si>
    <t>Presupuesto ordinario aprobado 2024</t>
  </si>
  <si>
    <t>Monto máximo autorizado 2025 tasa 3.75%</t>
  </si>
  <si>
    <t>Proyecto Presupuesto ordinario 2025</t>
  </si>
  <si>
    <t xml:space="preserve">Nota: </t>
  </si>
  <si>
    <t xml:space="preserve">Partida </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</si>
  <si>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</si>
  <si>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</si>
  <si>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</si>
  <si>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</si>
  <si>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</si>
  <si>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</si>
  <si>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</si>
  <si>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</si>
  <si>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</si>
  <si>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</si>
  <si>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</si>
  <si>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</si>
  <si>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</si>
  <si>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</si>
  <si>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Presupuesto extraordinario 01-2025</t>
  </si>
  <si>
    <t>Presupuesto extraordinario 02-2025</t>
  </si>
  <si>
    <t>Presupuesto extraordinario 03-2025</t>
  </si>
  <si>
    <t>UA0101</t>
  </si>
  <si>
    <t>DETALLE DE ORIGEN Y APLICACION DE RECURSOS</t>
  </si>
  <si>
    <t>Origen de los recursos</t>
  </si>
  <si>
    <t>Aplicación de los recursos</t>
  </si>
  <si>
    <t>SUBPARTIDA</t>
  </si>
  <si>
    <t>FF</t>
  </si>
  <si>
    <t xml:space="preserve"> MONTO</t>
  </si>
  <si>
    <t>Programa 2</t>
  </si>
  <si>
    <t>Programa 1</t>
  </si>
  <si>
    <t>TOTAL MODIFICACIÓN</t>
  </si>
  <si>
    <t>Rebajar</t>
  </si>
  <si>
    <t>Aumentar</t>
  </si>
  <si>
    <t>001 (3% Propyme)</t>
  </si>
  <si>
    <t>001 (Ley 7169)</t>
  </si>
  <si>
    <t>900 (Ley 9971)</t>
  </si>
  <si>
    <t>921 (Ley 7169)</t>
  </si>
  <si>
    <t>926 (Ley 9028)</t>
  </si>
  <si>
    <t>924 (3% Propyme)</t>
  </si>
  <si>
    <t>900 (Ley 5048)</t>
  </si>
  <si>
    <t>923 (Ley 7099)</t>
  </si>
  <si>
    <t>DAF0101</t>
  </si>
  <si>
    <t>Modificación 02-2025</t>
  </si>
  <si>
    <t>Modificación 03-2025</t>
  </si>
  <si>
    <t>Modificación 04-2025</t>
  </si>
  <si>
    <t>Jefe Unidad Administrativa</t>
  </si>
  <si>
    <t>Jefe Planificación</t>
  </si>
  <si>
    <t>929 Superávit específico Convenio INDER-PCII (gasto capitalizable)</t>
  </si>
  <si>
    <t>Cuota Banco Popular</t>
  </si>
  <si>
    <t>DPII0101</t>
  </si>
  <si>
    <t>RESUMEN PROGRAMA 1: FINANCIAMIENTO DE PROGRAMAS Y PROYECTOS</t>
  </si>
  <si>
    <t>RESUMEN PROGRAMA 2: GESTIÓN ADMINISTRATIVA</t>
  </si>
  <si>
    <t>001 Transferencia corriente Ley 9971</t>
  </si>
  <si>
    <t>Total General</t>
  </si>
  <si>
    <t>VB por: Zúrika Gómez R.</t>
  </si>
  <si>
    <t>Aporte Patronal R.P.C. LEY 7983</t>
  </si>
  <si>
    <t>Aporte Patronal F.C.L. LEY 7983</t>
  </si>
  <si>
    <t>TIC0101</t>
  </si>
  <si>
    <t>Contribución patronal al Seguro de Pensiones de la C.C.S.S.</t>
  </si>
  <si>
    <t>Contribución Patronal a fondos administrados por empresas privadas</t>
  </si>
  <si>
    <t>PI.01.01.01</t>
  </si>
  <si>
    <t>PI.02.01.01</t>
  </si>
  <si>
    <t xml:space="preserve"> 02-06</t>
  </si>
  <si>
    <t xml:space="preserve"> 01-02</t>
  </si>
  <si>
    <t>LEY 9971 ( X )   LEY 7169 (  )   LEY 8262 (  ) LEY 9028 (  ) LEY 7099 ( ) INDER ( )</t>
  </si>
  <si>
    <t xml:space="preserve"> 02-11</t>
  </si>
  <si>
    <t xml:space="preserve"> 02-10</t>
  </si>
  <si>
    <t>Mantenimiento de edificio</t>
  </si>
  <si>
    <t>Mantenimiento y reparación de maquinaria y equipo</t>
  </si>
  <si>
    <t>UF0101</t>
  </si>
  <si>
    <t xml:space="preserve"> 02-07</t>
  </si>
  <si>
    <t>VB por: Víctor Rojas M.</t>
  </si>
  <si>
    <t>Jefe TICs</t>
  </si>
  <si>
    <t>Presupuesto Ordinario 2025</t>
  </si>
  <si>
    <t>Presupuesto Total</t>
  </si>
  <si>
    <t xml:space="preserve">Recursos no  sujetos a regla fiscal </t>
  </si>
  <si>
    <t>Recursos sujetos a regla fiscal</t>
  </si>
  <si>
    <t>Exceso o faltante por presupuestar</t>
  </si>
  <si>
    <t>Total modificaciones presupuestarias</t>
  </si>
  <si>
    <t>PE-01-2025</t>
  </si>
  <si>
    <t>PE-01-2024 
Recursos que no se afectan por Regla Fiscal</t>
  </si>
  <si>
    <t>Diferencia pendiente por presupuestar</t>
  </si>
  <si>
    <t>PE-02-2024</t>
  </si>
  <si>
    <t>PE-02-2024 
Recursos que no se afectan por Regla Fiscal</t>
  </si>
  <si>
    <t>Diferencia sin presupuestar
'(A-B+C-D-E)</t>
  </si>
  <si>
    <t>Propuesta</t>
  </si>
  <si>
    <t xml:space="preserve">2/ Mediante decreto MH-DM-ACDO-0014-2025 con fecha 04/02/2025, emitido por el Presidente de la República y el Ministerio de Hacienda, se autoriza que el Gobierno Central ceda espacio de crecimiento en Regla Fiscal para el 2025 a la PCII, por la suma de ¢668.000.000,00 en el gasto corriente que le impone la Regla Fiscal. Según el siguiente detalle:
</t>
  </si>
  <si>
    <t>Fuente de Ingresos</t>
  </si>
  <si>
    <t>Presupuesto inicial 2025</t>
  </si>
  <si>
    <t>Presupuesto extraordinario
 01-2025</t>
  </si>
  <si>
    <t>Presupuesto total</t>
  </si>
  <si>
    <t xml:space="preserve">Transferencia corriente 3% Propyme, Ley 8262 </t>
  </si>
  <si>
    <t>Transferencia corriente Convenio proyecto Resinfra Plus</t>
  </si>
  <si>
    <t>Superávit Libre, Ley 9971 PCII</t>
  </si>
  <si>
    <t>Superávit específico Ley 9971 Fondo de Incentivos</t>
  </si>
  <si>
    <t>Superávit específico Ley 9028 Fondo Tabaco</t>
  </si>
  <si>
    <t xml:space="preserve">Superávit específico 3% Propyme, Ley 8262 </t>
  </si>
  <si>
    <t>Detalle de recursos excentos de regla fiscal por fuente de ingresos:</t>
  </si>
  <si>
    <t>TOTAL RECURSOS EXCENTOS DE REGLA FISCAL</t>
  </si>
  <si>
    <t>Presupuesto 
Extra odinario
 01-2025</t>
  </si>
  <si>
    <r>
      <t>3/ Mediante Decreto N° 45001-H publicado en el Diario Oficial La Gaceta N° 103 el 06 de junio, 2025, se reforma el artículo 2° del Decreto Ejecutivo Nº 41641-H, Reglamento al Título IV de la Ley Nº 9635, denominado Responsabilidad Fiscal de la República, del 9 de abril del 2019 y sus reformas, para que se lea de la siguiente manera:</t>
    </r>
    <r>
      <rPr>
        <i/>
        <sz val="11"/>
        <rFont val="Arial Narrow"/>
        <family val="2"/>
      </rPr>
      <t xml:space="preserve"> “Artículo 2º—Aplicación individualizada de la regla fiscal. La aplicación de la regla es individualizada al gasto corriente o total, incorporado en los presupuestos de cada uno de los entes que conforman el SPNF. Para el caso del Presupuesto Nacional de la República, este se considera de manera agregada e incluye lo correspondiente a las transferencias que se efectúen a las entidades y órganos que conforman el Sector Público No Financiero, las cuales no serán computadas dentro del límite de crecimiento de la entidad perceptora de éstas.” </t>
    </r>
    <r>
      <rPr>
        <sz val="11"/>
        <rFont val="Arial Narrow"/>
        <family val="2"/>
      </rPr>
      <t xml:space="preserve">Por lo anterior el traslado de recursos de gasto de capital a gastos corrientes, que se financia con la Ley N° 9971 no es sujeta a las estipulaciones de Regla Fiscal. 
</t>
    </r>
  </si>
  <si>
    <t>MODIFICACIÓN PRESUPUESTARIA 05-2025</t>
  </si>
  <si>
    <t>UA0102</t>
  </si>
  <si>
    <t xml:space="preserve"> 01-13</t>
  </si>
  <si>
    <t xml:space="preserve"> Restricción al ejercicio liberal de la profesión</t>
  </si>
  <si>
    <t>Retribución Años Servidos (Anual.)</t>
  </si>
  <si>
    <t>Servicios de tecnología de información</t>
  </si>
  <si>
    <t>PI.01.01.02</t>
  </si>
  <si>
    <t>Cuota INA</t>
  </si>
  <si>
    <t>Cuota Asignaciones familiares</t>
  </si>
  <si>
    <t>Décimo tercer mes</t>
  </si>
  <si>
    <t>Mantenimiento y reparación de equipo de cómputo y sistemas</t>
  </si>
  <si>
    <t xml:space="preserve"> Materiales y productos eléctricos, telefónicos y de cómputo</t>
  </si>
  <si>
    <t>Cuota patronal C.C.S.S.</t>
  </si>
  <si>
    <t xml:space="preserve"> 02-05</t>
  </si>
  <si>
    <t>AJ0101</t>
  </si>
  <si>
    <t>Se traslada parte de los recursos disponibles asignados para el mantenimiento preventivo y correctivo de la planta eléctrica y el sistema de bomba de agua. Según la proyección realizada por la Unidad Administrativa (UA), se refleja un sobrante debido a que el monto real reservado luego de los estudios de mercado es menor al monto proyectado. Con base en lo anterior, se rebajan estos recursos y se trasladan a otras subpartidas con el fin de atender otras necesidades de carácter ineludible. 
No se incumple con las normas de ejecución Presupuesto ordinario y extraordinario de la República para el ejercicio económico 2025 que le son aplicables a la Promotora Costarricense de Innovación e Investigación</t>
  </si>
  <si>
    <t>Se traslada los recursos disponibles en la subpartida, aprobados para el pago por indemnizaciones que se generaran por renuncias, jubilaciones, finalización de nombramientos, entre otras. Conforme a la proyección al mes de diciembre de 2025 elaborada por la Unidad Administrativa (UA), en la cual se identificó un disponible considerando que ya se realizó el pago previsto a una exfuncionaria.  
Con base en lo anterior, se rebajan estos recursos y se trasladan a otras subpartidas.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</si>
  <si>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Se traslada los recursos disponibles en la subpartida, aprobados para el pago por indemnizaciones que se generaran por renuncias, jubilaciones, finalización de nombramientos, entre otras. Conforme a la proyección al mes de diciembre de 2025 elaborada por la Unidad Administrativa (UA), en la cual se identificó un disponible considerando que no se tiene previsto el pago por este concepto a exfuncionarios.  
Con base en lo anterior, se rebajan estos recursos y se trasladan a otras subpartidas.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</si>
  <si>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Se traslada los recursos disponibles en la subpartida, para cubrir eventuales pagos que se deban realizar por concepto de subsidios por incapacidades de la CCSS y del INS. Lo anterior considerando luego de que la Unidad Administrativa realizó una proyección para terminar el año 2025 y se observa que los recursos disponible no se estarán ejecutando.
Con base en lo anterior, se rebajan estos recursos y se trasladan a otras subpartidas.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</si>
  <si>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PI.02.01.02</t>
  </si>
  <si>
    <t>Se aumenta el presupuesto requerido para el pago de recargo de funciones del Sr. Fabián Ramírez según lo indicado en el informe técnico INFORME-PROMOTORA-DAF-UA-010-2025, que respalda el recargo de funciones asumido por el funcionario durante la incapacidad y vacaciones de la Sra. Yorleny Solano. La Gerencia General, mediante MEMORANDO-PROMOTORA-GG-050-2025, aprobó el pago del recargo, condicionado a que se ejecute en el momento en que existan recursos económicos disponibles.
No se incumple con las normas de ejecución Presupuesto ordinario y extraordinario de la República para el ejercicio económico 2025 que le son aplicables a la Promotora Costarricense de Innovación e Investigación.</t>
  </si>
  <si>
    <t>Se aumenta el presupuesto requerido para el pago del Décimo Tercer mes (aguinaldo) al personal del Programa 1, ya que una vez realizada la proyección respectiva por parte de la Unidad Administrativa, los montos proyectados resultan insuficientes. 
No se incumple con las normas de ejecución Presupuesto ordinario y extraordinario de la República para el ejercicio económico 2025 que le son aplicables a la Promotora Costarricense de Innovación e Investigación.</t>
  </si>
  <si>
    <t>Se aumenta el presupuesto requerido para el pago de salario escolar al exfuncionario Luis David Benavides, quien había presentado un reclamo administrativo. Se dictó la resolución PROMOTORA-GG-RES-033-2024, autorizando el pago retroactivo por costo de vida 2020 al exfuncionario. El documento incluye el desglose de rubros: sueldo por cargos fijos, restricción al ejercicio profesional, tiempo extraordinario, aguinaldo y salario escolar.
No se incumple con las normas de ejecución Presupuesto ordinario y extraordinario de la República para el ejercicio económico 2025 que le son aplicables a la Promotora Costarricense de Innovación e Investigación.</t>
  </si>
  <si>
    <t>Se incrementa el saldo de la subpartida debido a que en los últimos meses se ha registrado un aumento de ¢87.000,00 por encima del promedio mensual. Considerando dicha variación, resulta necesario incrementar la subpartida con el fin de atender oportunamente los pagos previstos para el ejercicio 2025.
No se incumple con las normas de ejecución Presupuesto ordinario y extraordinario de la República para el ejercicio económico 2025 que le son aplicables a la Promotora Costarricense de Innovación e Investigación.</t>
  </si>
  <si>
    <t>Se incrementa el saldo de la subpartida para atender el pago correspondiente al mes de diciembre del servicio de central telefónica, razón por la cual resulta necesario incrementar el disponible en la subpartida.
No se incumple con las normas de ejecución Presupuesto ordinario y extraordinario de la República para el ejercicio económico 2025 que le son aplicables a la Promotora Costarricense de Innovación e Investigación.</t>
  </si>
  <si>
    <t xml:space="preserve">Se aumenta el presupuesto requerido para el pago por concepto de Restricción al Ejercicio Liberal de la Profesión a la funcionaria Marleny Esquivel, profesional de la Unidad Administrativa, por reclamo administrativo presentado, el cual fue resuelto según el reclamo administrativo RESOLUCIÓN-PROMOTORA-GG-019-2025, reconociendo que la funcionaria cumplía con los requisitos de licenciatura y que debió haber sido ubicada en la clase Profesional de Servicio Civil 1B y no en 1A.
La resolución se fundamenta en normativa del Servicio Civil, resoluciones previas y principios de igualdad y derechos adquiridos.
No se incumple con las normas de ejecución Presupuesto ordinario y extraordinario de la República para el ejercicio económico 2025 que le son aplicables a la Promotora Costarricense de Innovación e Investigación. </t>
  </si>
  <si>
    <t xml:space="preserve">Se presupuestan recursos para la renovación de un certificado de firma digital de la funcionaria Natalia Villegas de la Unidad Administrativa. Según el visto bueno dado vía correo electrónico por la Gerente General.
No se incumple con las normas de ejecución presupuesto ordinario y extraordinario dela República para el ejercicio económico 2025 que le son aplicables a la Promotora Costarricense de Innovación e Investigaciones. </t>
  </si>
  <si>
    <t xml:space="preserve">Se presupuestan recursos para el soporte especializado para realizar replica y migración del servidor de controlador de dominio Active Directory, según lo solicitado por la Unidad de TICs.
No se incumple con las normas de ejecución presupuesto ordinario y extraordinario dela República para el ejercicio económico 2025 que le son aplicables a la Promotora Costarricense de Innovación e Investigaciones. </t>
  </si>
  <si>
    <t xml:space="preserve">Se incrementa la subpartida con el fin de abastecer los recursos necesarios para atender el pago del servicio de mantenimiento de zonas verdes programado para el mes de diciembre, por un monto de ₡201.169,18, así como el servicio de recarga de extintores por ₡250.000,00. Ambos servicios resultan esenciales para garantizar la seguridad, salubridad y adecuado funcionamiento de las instalaciones y del personal institucional.
No se incumple con las normas de ejecución presupuesto ordinario y extraordinario dela República para el ejercicio económico 2025 que le son aplicables a la Promotora Costarricense de Innovación e Investigaciones. </t>
  </si>
  <si>
    <t xml:space="preserve">Se incrementa la subpartida con el fin de garantizar la contratación del servicio de fumigación del edificio de la Promotora. Este servicio resulta indispensable para mantener en condiciones óptimas las instalaciones institucionales, prevenir plagas que puedan afectar la salud de los funcionarios y usuarios, así como resguardar la infraestructura y equipos de posibles daños ocasionados por dichas incidencias. La fumigación periódica contribuye a la salubridad, seguridad y continuidad de las operaciones de la institución, por lo que se hace necesario contar con los recursos suficientes para su debida contratación.
No se incumple con las normas de ejecución presupuesto ordinario y extraordinario dela República para el ejercicio económico 2025 que le son aplicables a la Promotora Costarricense de Innovación e Investigaciones. </t>
  </si>
  <si>
    <t>Se incrementa el saldo de la subpartida para atender el mantenimiento de los vehículos institucionales placas 238-26 y 238-27 los cuales presentan problemas eléctricos relacionados con fuga de corriente. Adicionalmente, la unidad 238-27 requiere la sustitución de una bota de eje dañada. El costo final dependerá del diagnóstico del problema eléctrico; no obstante, se estima un monto aproximado entre ₡400.000 y ₡500.000.
No se incumple con las normas de ejecución presupuesto ordinario y extraordinario dela República para el ejercicio económico 2025 que le son aplicables a la Promotora Costarricense de Innovación e Investigación.</t>
  </si>
  <si>
    <t>Se presupuestan recursos para la adquisición de productos de papel, como papel bond, papel higiénico y toallas interfoliadas, resulta indispensable para garantizar las condiciones mínimas de higiene y salubridad en las instalaciones, así como para atender las labores administrativas. Estos insumos contribuyen al cumplimiento de normativas sanitarias y de salud ocupacional, favoreciendo un entorno de trabajo ordenado, limpio y seguro.
No se incumple con las normas de ejecución presupuesto ordinario y extraordinario dela República para el ejercicio económico 2025 que le son aplicables a la Promotora Costarricense de Innovación e Investigación.</t>
  </si>
  <si>
    <t>Se presupuestan recursos para la compra de suministro de productos de limpieza, tales como desinfectantes, jabones y cloro, es fundamental para mantener condiciones óptimas de aseo en todas las áreas de la institución. La disponibilidad constante de estos insumos asegura el cumplimiento de protocolos de limpieza y sanitización, protegiendo la salud de funcionarios y visitantes.
No se incumple con las normas de ejecución presupuesto ordinario y extraordinario dela República para el ejercicio económico 2025 que le son aplicables a la Promotora Costarricense de Innovación e Investigación.</t>
  </si>
  <si>
    <t>Se presupuestan recursos para la compra de placas distintivas para el plaqueo de activos, que fortalecen el control patrimonial institucional. Estas placas permiten identificar cada activo de manera única, facilitando su registro, localización y seguimiento dentro del inventario, contribuyendo a una gestión ordenada y transparente.
No se incumple con las normas de ejecución presupuesto ordinario y extraordinario dela República para el ejercicio económico 2025 que le son aplicables a la Promotora Costarricense de Innovación e Investigación.</t>
  </si>
  <si>
    <t>El incremento se realiza con el propósito de aumentar el disponible en esta subpartida ya que después de que la Unidad Administrativa realizó una proyección para terminar el año 2025, se observa que los recursos disponible son insuficientes para cubrir eventuales pagos que se deban realizar por concepto de subsidios por incapacidades de la CCSS y del INS. 
No se incumple con las normas de ejecución Presupuesto ordinario y extraordinario de la República para el ejercicio económico 2025 que le son aplicables a la Promotora Costarricense de Innovación e Investigación.</t>
  </si>
  <si>
    <t>VB por: Verónica Cruz V.</t>
  </si>
  <si>
    <t>Profesional Asesora legal</t>
  </si>
  <si>
    <t>Prestaciones Legales</t>
  </si>
  <si>
    <t>Salario Escolar</t>
  </si>
  <si>
    <t>Se traslada parte de los recursos para la atención de emergencias en el edificio con cargo a este rubro, considerando que ya se atendió una filtración de agua y, de momento, no existe otra urgencia por resolver. Asimismo, en cumplimiento de las instrucciones giradas por la Gerencia, se procede con el traslado de los recursos a fin de ejecutar la totalidad del presupuesto disponible y atender otras necesidades sin recursos presupuestarios.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</si>
  <si>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DPII</t>
  </si>
  <si>
    <t>Modificación
 05-2025</t>
  </si>
  <si>
    <t>Modificación 05-2025</t>
  </si>
  <si>
    <t xml:space="preserve">Se traslada parte de los recursos disponibles asignados al pago de salarios y cargas sociales de los funcionarios del programa 1, considerando que la ejecución de las subpartidas de cargas sociales están directamente vinculadas con los montos efectivamente pagados en concepto de salarios. En consecuencia, el porcentaje de ejecución de cargas sociales depende de la ejecución salarial. Según la proyección realizada para el cierre del período 2025 por la Unidad Administrativa (UA), se prevé que quedarán recursos sin ejecutar en la subpartida de salarios, en razón del ahorro por la presentación de incapacidades que se han presentado durante el periodo, lo que a su vez generará un remanente en cargas sociales.
Con base en lo anterior, los recursos rebajados se trasladan a otras subpartidas con el fin de atender necesidades de carácter ineludible.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</si>
  <si>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 xml:space="preserve">Se traslada parte de los recursos disponibles asignados al pago de salarios y cargas sociales de los funcionarios del programa 2, considerando que la ejecución de las subpartidas de cargas sociales están directamente vinculadas con los montos efectivamente pagados en concepto de salarios. En consecuencia, el porcentaje de ejecución de cargas sociales depende de la ejecución salarial. Según la proyección realizada para el cierre del período 2025 por la Unidad Administrativa (UA), se prevé que quedarán recursos sin ejecutar en la subpartida de salarios, en razón del ahorro por la presentación de incapacidades que se han presentado durante el periodo así como el ajuste en el cálculo del salario de la Gerente General a la cual se le proyectan dos meses con salario global y dos con salario único, esto considerando que a la fecha no se ha recibido el manual de puestos aprobado por MIDEPLAN, lo que a su vez generará un remanente en cargas sociales.
Con base en lo anterior, los recursos rebajados se trasladan a otras subpartidas con el fin de atender necesidades de carácter ineludible.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</si>
  <si>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Se aumenta el presupuesto requerido para el pago correspondiente a la Retribución por Años Servidos (Anualidades), con el fin de garantizar el pago correcto y oportuno de este beneficio laboral, el cual constituye un derecho adquirido de los funcionarios y se encuentra expresamente reconocido en la normativa vigente.
El incremento obedece a los movimientos recientes en la planilla institucional, así como al cumplimiento de nuevos períodos de antigüedad por parte de funcionarios, lo que genera un ajuste en el monto inicialmente proyectado. La ampliación solicitada permitirá cubrir en su totalidad la obligación derivada de este concepto, asegurando el cumplimiento de la legislación laboral aplicable y evitando atrasos en el reconocimiento de la retribución correspondiente.
No se incumple con las normas de ejecución Presupuesto ordinario y extraordinario de la República para el ejercicio económico 2025 que le son aplicables a la Promotora Costarricense de Innovación e Investigación</t>
  </si>
  <si>
    <t xml:space="preserve"> Decimotercer mes (aguinaldo)</t>
  </si>
  <si>
    <t>Se incrementa el saldo de la subpartida con el fin de realizar el pago anual del periodo comprendido de diciembre 2025 a diciembre 2026, a $310 dólares por mes (tipo de cambio ¢555 colones por dólar) del servicio de internet institucional. Considerando que el presupuesto 2026 está limitado y se requiere ejecutar la totalidad de recursos disponibles en el 2025.
No se incumple con las normas de ejecución Presupuesto ordinario y extraordinario de la República para el ejercicio económico 2025 que le son aplicables a la Promotora Costarricense de Innovación e Investigación.</t>
  </si>
  <si>
    <t xml:space="preserve">Se incrementa el saldo de la subpartida para realizar la contratación para la publicación del Reglamento de Gestión del Fondo de Incentivos en el periódico oficial La Gaceta. 
No se incumple con las normas de ejecución Presupuesto ordinario y extraordinario de la República para el ejercicio económico 2025 que le son aplicables a la Promotora Costarricense de Innovación e Investigación. </t>
  </si>
  <si>
    <t xml:space="preserve">Se presupuestan recursos para la adquisición de una suscripción a una herramienta digital especializada la cual permitirá centralizar, automatizar y dar trazabilidad a todas las etapas del proceso de convocatorias, fortaleciendo la eficiencia operativa, reduciendo riesgos, garantizando la transparencia y optimizando la atención a los usuarios. Esta inversión es esencial para asegurar la sostenibilidad y calidad de la gestión de convocatorias en la PCII.
No se incumple con las normas de ejecución presupuesto ordinario y extraordinario dela República para el ejercicio económico 2025 que le son aplicables a la Promotora Costarricense de Innovación e Investigaciones. </t>
  </si>
  <si>
    <t>Se presupuestan recursos con el fin de realizar el pago del seguro a equipos electrónicos ubicados en el LINC: tablets, laptop, drones, impresoras 3D, equipo de robótica.
No se incumple con las normas de ejecución presupuesto ordinario y extraordinario dela República para el ejercicio económico 2025 que le son aplicables a la Promotora Costarricense de Innovación e Investigación.</t>
  </si>
  <si>
    <t>Se presupuestan recursos con el fin de contratar una capacitación a escuela certificada por Dirección General de Aviación Civil con el fin de capacitar a un funcionario en vuelo de drones y obtención de licencia requerida para: dar cursos sobre uso de drones en el LINC, asegurar el dron profesional ante INS.
No se incumple con las normas de ejecución presupuesto ordinario y extraordinario dela República para el ejercicio económico 2025 que le son aplicables a la Promotora Costarricense de Innovación e Investigación.</t>
  </si>
  <si>
    <t>Se presupuestan recursos para atender el Mantenimiento preventivo de aires acondicionados del LINC, a diciembre 2025 por la suma de ¢70.000,00 y ¢2.600.000,00 para el Mantenimiento correctivo de UPS dedicada a servidores, que requiere reemplazo completo del banco de baterías de UPS de 20 KVA marca CDP modelo UPO33-20, incluye instalación de 17 baterías 12 volt 38 amperes.
No se incumple con las normas de ejecución presupuesto ordinario y extraordinario dela República para el ejercicio económico 2025 que le son aplicables a la Promotora Costarricense de Innovación e Investigación.</t>
  </si>
  <si>
    <t>Se presupuestan recursos para la compra de timbres del Colegio de Contadores Privados, esto para ser utilizados en los estados financieros de la PCII, según lo indicado en el último Webinar impartido por dicho Colegio. La falta de timbres en los EEFF puede ser causa de que los mismos no tenga valides, a menos que, se tenga una exoneración expresa en la ley de creación de la institución para poder omitir este requisito. Los recursos restantes se requieren para realizar dos empastes que se proyectan realizar entre setiembre y octubre del presente año.
No se incumple con las normas de ejecución presupuesto ordinario y extraordinario dela República para el ejercicio económico 2025 que le son aplicables a la Promotora Costarricense de Innovación e Investigación.</t>
  </si>
  <si>
    <t>Se presupuestan recursos para la compra de timbres para personerías jurídicas requeridos por la Asesoría Jurídica para la emisión de diversos documentos y trámites como personerías jurídicas. 
No se incumple con las normas de ejecución presupuesto ordinario y extraordinario dela República para el ejercicio económico 2025 que le son aplicables a la Promotora Costarricense de Innovación e Investigación.</t>
  </si>
  <si>
    <t>Se presupuestan recursos para la compra de memorias USB para instaladores, transferencia de datos. Disco USB externo para respaldos requeridos para respaldos que se resguardan fuera de área de servidores,  (https://cyberteamcr.com/producto/hd-externo-8tb-usb-3-0-seagate/) por la suma de ¢240.000,00 y ¢50.000,00 para la compra de audífonos para personal encargado de transcripción de actas, solicitados por secretaría de actas.
No se incumple con las normas de ejecución presupuesto ordinario y extraordinario dela República para el ejercicio económico 2025 que le son aplicables a la Promotora Costarricense de Innovación e Investigación.</t>
  </si>
  <si>
    <t>Se incrementa el presupuesto de la subpartida requerido para: ¢1.761.655,00 para completar los recursos necesario para realizar la contratación anual de los licenciamientos relacionados con Microsoft 365: licencias E1, E3, E5 y Teams, que asciende a ¢5.523.340,00.
¢343.750,00 Licencias de antivirus informático PANDA ADAPTIVE DEFENSE 360 12 MESES, para 25 equipos, precio según contrato procedimiento 2023LD-000010-0019600001.
¢2.400.000,00 Licencia Windows Server 2022 16 core. Licenciamiento perpetuo, requerido para máquina virtual de sitio Web,  para   Sistema de Gestión Documental, para actualizar Sistema de Gestión de Solicitudes.
¢2.432.915,86 Licenciamiento para dos núcleos de SQL Server 2022. Licenciamiento requerido en los procesos de migración de bases de datos a plataformas actualizadas. Precios según https://www.microsoft.com/es-mx/sql-server/sql-server-2022-pricing Beneficio: Para sistema de Gestión Documental.
¢260.000,00 3 Licencias perpetuas CAL, para servidores. Windows Server 2022 Remote Desktop Services -  User CAL
¢1.363.823,70 Recursos requeridos para renovar licencias de ADOBE, la cual vence en noviembre 2025.
No se incumple con las normas de ejecución presupuesto ordinario y extraordinario dela República para el ejercicio económico 2025 que le son aplicables a la Promotora Costarricense de Innovación e Investigación.</t>
  </si>
  <si>
    <t>Se traslada parte de los recursos disponibles asignado para la impresión y empaste de los Libros Contables para la compra de timbres del Colegio de Contadores Privados, esto para ser utilizados en los estados financieros de la PCII, según lo indicado en Webinar impartido por dicho Colegio, la falta de timbres en los EEFF puede ser causa de que los mismos no tenga validez, a menos que, se tenga una exoneración expresa en la ley de creación de la institución para poder omitir este requisito. 
Los ¢19,210.00 quedaran en la misma subpartida presupuestaria para dos empastes que se proyectan realizar entre setiembre y octubre del presente año.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</si>
  <si>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VB por: Tabatha Carvajal R.</t>
  </si>
  <si>
    <t>Jefe DPII</t>
  </si>
  <si>
    <t xml:space="preserve"> Viáticos dentro del país</t>
  </si>
  <si>
    <t>GG0101</t>
  </si>
  <si>
    <t xml:space="preserve"> 02-02</t>
  </si>
  <si>
    <t>Monteverde</t>
  </si>
  <si>
    <t xml:space="preserve">Lugar </t>
  </si>
  <si>
    <t>Monto individual</t>
  </si>
  <si>
    <t xml:space="preserve">total </t>
  </si>
  <si>
    <t>Limón</t>
  </si>
  <si>
    <t>Saldo disponible</t>
  </si>
  <si>
    <t>Saldo reserva adelanto</t>
  </si>
  <si>
    <t xml:space="preserve">Saldo subpartida </t>
  </si>
  <si>
    <t>Total disponible</t>
  </si>
  <si>
    <t>total requerido</t>
  </si>
  <si>
    <t>Adelanto viáticos</t>
  </si>
  <si>
    <t>Faltate Modificación</t>
  </si>
  <si>
    <t>Transporte exterior</t>
  </si>
  <si>
    <t xml:space="preserve">Tiquete </t>
  </si>
  <si>
    <t>$450</t>
  </si>
  <si>
    <t>Tipo cambio BCCR</t>
  </si>
  <si>
    <t>Monto colones</t>
  </si>
  <si>
    <t>¢507.47</t>
  </si>
  <si>
    <t xml:space="preserve">Solicitado en comisiones SICOP </t>
  </si>
  <si>
    <t>Rebajo para viáticos y tiquete</t>
  </si>
  <si>
    <t>Saldo</t>
  </si>
  <si>
    <t>PE 02-2025 reintegro SICOP</t>
  </si>
  <si>
    <t xml:space="preserve">Diferencia total menos lo solicitado, se  suma a la subpartida 5.99.03 TICS </t>
  </si>
  <si>
    <t>Viáticos nacional</t>
  </si>
  <si>
    <t>más:</t>
  </si>
  <si>
    <t>Total SICOP</t>
  </si>
  <si>
    <t xml:space="preserve"> 01-05</t>
  </si>
  <si>
    <t xml:space="preserve">Se aumenta el presupuesto para realizar el pago de viáticos dentro del país a los funcionarios participantes en diferentes actividades como el evento "Pongámosle a su PYME – Encuentro MEIC 2025", el cual se llevará a cabo en Monteverde y otra en la provincia de Limón a efectuarse en el mes de Octubre, según lo indicado por la profesional en Comunicación actividades que promueven los fondos de Propyme.
No se incumple con las normas de ejecución presupuesto ordinario y extraordinario dela República para el ejercicio económico 2025 que le son aplicables a la Promotora Costarricense de Innovación e Investigaciones. </t>
  </si>
  <si>
    <t xml:space="preserve">Se presupuestan recursos en atención a la Resolución MH-DCoP-RES-0048-2025, mediante la cual se otorgó a la Promotora una exoneración parcial del pago por uso del SICOP únicamente para el período comprendido entre el 1.º de junio y el 31 de diciembre de 2025.
A diferencia de años anteriores en los que la exoneración se aplicaba por la totalidad del año, en el presente ejercicio 2025 la institución debe asumir con recursos propios el pago correspondiente a los meses de enero a mayo.
Por lo anterior, se requieren recursos para atender el pago de la tarifa del SICOP durante el primer semestre, garantizando así la continuidad de los procesos de contratación pública institucionales y el cumplimiento de las obligaciones establecidas en la Ley General de Contratación Pública y su Reglamento. Es importante indicar que el monto solicitado por la Unidad Administrativa es por la suma de ¢800.000,00 no obstante únicamente se están asignando ¢102.802,15 en esta modificación considerando que los ¢697.197,85 restantes se estarán presupuestando en esta subpartida mediante el Presupuesto Extraordinario 02-2025 el cual se estará presentando en el mes de setiembre.
No se incumple con las normas de ejecución Presupuesto ordinario y extraordinario de la República para el ejercicio económico 2025 que le son aplicables a la Promotora Costarricense de Innovación e Investigación. </t>
  </si>
  <si>
    <t xml:space="preserve">Se presupuestan recursos con el fin de iniciar el proceso de compra de un tiquete aéreo para el señor Jimmy Cruz, jefe de la Unidad de Articulación e Inteligencia de Negocios  de la Promotora,  para participar en el "ENCUENTRO REGIONAL SOBRE INTRAEMPRENDIMIENTO PÚBLICO PARA LA TRANSFORMACIÓN INSTITUCIONAL EN AMÉRICA LATINA Y EL CARIBE". Dicho encuentro tiene como objetivo  promover la cooperación intensiva orientada al fortalecimiento de capacidades institucionales mediante la transferencia, el intercambio de conocimiento y la innovación, en el marco de las acciones de articulación e inteligencia de negocios. Esta actividad es organizada por la Agencia Española de Cooperación Internacional para el Desarrollo (AECID) del Gobierno de España, y tendrá lugar en el Centro de Formación de la Cooperación Española en Cartagena de Indias (Colombia), del 14 al 17 de octubre de 2025. 
La organización cubre los gastos de manutención para los días indicados, sin embargo, el costo de tiquetes aéreos-traslados- deben ser cubiertos por la parte invitada. Según el estudio de mercado realizado por el Sr. Cruz, el costo del boleto con impuestos es por la suma aproximada de $450.00, por lo cual se presupuestan ¢230.000,00 al tipo de cambio de ¢507.47 por dólar publicado por el BCCR el 11/09/2025.
No se incumple con las normas de ejecución presupuesto ordinario y extraordinario dela República para el ejercicio económico 2025 que le son aplicables a la Promotora Costarricense de Innovación e Investigaciones. </t>
  </si>
  <si>
    <t>UAIN0101</t>
  </si>
  <si>
    <t>Monto redondeado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</si>
</sst>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6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theme="1"/>
      <name val="Arial"/>
      <family val="2"/>
    </font>
    <font>
      <b/>
      <sz val="11"/>
      <name val="Arial"/>
      <family val="2"/>
    </font>
    <font>
      <b/>
      <sz val="11"/>
      <color theme="0"/>
      <name val="Arial"/>
      <family val="2"/>
    </font>
    <font>
      <b/>
      <sz val="10"/>
      <color theme="0"/>
      <name val="Arial"/>
      <family val="2"/>
    </font>
    <font>
      <b/>
      <sz val="14"/>
      <color theme="0"/>
      <name val="Calibri"/>
      <family val="2"/>
      <scheme val="minor"/>
    </font>
    <font>
      <b/>
      <sz val="9"/>
      <color indexed="81"/>
      <name val="Tahoma"/>
      <family val="2"/>
    </font>
    <font>
      <sz val="9"/>
      <color indexed="81"/>
      <name val="Tahoma"/>
      <family val="2"/>
    </font>
    <font>
      <i/>
      <sz val="11"/>
      <name val="Arial Narrow"/>
      <family val="2"/>
    </font>
    <font>
      <sz val="8"/>
      <name val="Arial"/>
      <family val="2"/>
    </font>
    <font>
      <b/>
      <sz val="10"/>
      <color theme="1"/>
      <name val="Calibri"/>
      <family val="2"/>
      <scheme val="minor"/>
    </font>
    <font>
      <b/>
      <sz val="10"/>
      <color theme="1"/>
      <name val="Arial"/>
      <family val="2"/>
    </font>
  </fonts>
  <fills count="8">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
      <patternFill patternType="solid">
        <fgColor theme="4" tint="0.59999389629810485"/>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theme="8"/>
      </bottom>
      <diagonal/>
    </border>
    <border>
      <left/>
      <right/>
      <top/>
      <bottom style="thin">
        <color theme="8"/>
      </bottom>
      <diagonal/>
    </border>
    <border>
      <left/>
      <right style="thin">
        <color indexed="64"/>
      </right>
      <top/>
      <bottom style="thin">
        <color theme="8"/>
      </bottom>
      <diagonal/>
    </border>
  </borders>
  <cellStyleXfs count="2149">
    <xf numFmtId="0" fontId="0" fillId="0" borderId="0"/>
    <xf numFmtId="165" fontId="19" fillId="0" borderId="0" applyFont="0" applyFill="0" applyBorder="0" applyAlignment="0" applyProtection="0"/>
    <xf numFmtId="0" fontId="20" fillId="0" borderId="0"/>
    <xf numFmtId="0" fontId="19" fillId="0" borderId="0"/>
    <xf numFmtId="166" fontId="19" fillId="0" borderId="0" applyFont="0" applyFill="0" applyBorder="0" applyAlignment="0" applyProtection="0"/>
    <xf numFmtId="0" fontId="19" fillId="0" borderId="0"/>
    <xf numFmtId="165" fontId="19" fillId="0" borderId="0" applyFont="0" applyFill="0" applyBorder="0" applyAlignment="0" applyProtection="0"/>
    <xf numFmtId="0" fontId="19" fillId="0" borderId="0"/>
    <xf numFmtId="0" fontId="19" fillId="0" borderId="0"/>
    <xf numFmtId="0" fontId="19" fillId="0" borderId="0"/>
    <xf numFmtId="164" fontId="19" fillId="0" borderId="0" applyFont="0" applyFill="0" applyBorder="0" applyAlignment="0" applyProtection="0"/>
    <xf numFmtId="0" fontId="19" fillId="0" borderId="0"/>
    <xf numFmtId="0" fontId="19" fillId="0" borderId="0"/>
    <xf numFmtId="0" fontId="19" fillId="0" borderId="0"/>
    <xf numFmtId="0" fontId="19" fillId="0" borderId="0"/>
    <xf numFmtId="165" fontId="19" fillId="0" borderId="0" applyFont="0" applyFill="0" applyBorder="0" applyAlignment="0" applyProtection="0"/>
    <xf numFmtId="0" fontId="19" fillId="0" borderId="0"/>
    <xf numFmtId="0" fontId="19"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0" fontId="19"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0" fontId="19"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9"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164"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164"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4" fontId="19" fillId="0" borderId="0" applyFont="0" applyFill="0" applyBorder="0" applyAlignment="0" applyProtection="0"/>
    <xf numFmtId="9" fontId="19" fillId="0" borderId="0" applyFont="0" applyFill="0" applyBorder="0" applyAlignment="0" applyProtection="0"/>
    <xf numFmtId="164" fontId="18" fillId="0" borderId="0" applyFont="0" applyFill="0" applyBorder="0" applyAlignment="0" applyProtection="0"/>
    <xf numFmtId="0" fontId="18" fillId="0" borderId="0"/>
    <xf numFmtId="43" fontId="19"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9" fillId="0" borderId="0" applyFont="0" applyFill="0" applyBorder="0" applyAlignment="0" applyProtection="0"/>
    <xf numFmtId="43" fontId="18" fillId="0" borderId="0" applyFont="0" applyFill="0" applyBorder="0" applyAlignment="0" applyProtection="0"/>
    <xf numFmtId="0" fontId="18" fillId="0" borderId="0"/>
    <xf numFmtId="0" fontId="17" fillId="0" borderId="0"/>
    <xf numFmtId="0" fontId="16"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43" fontId="19"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9"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4" fillId="0" borderId="0"/>
    <xf numFmtId="0" fontId="13" fillId="0" borderId="0"/>
    <xf numFmtId="43" fontId="12"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19"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9"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19"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9"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0"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1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1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1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1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9"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9"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9"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9"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9"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9"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9"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9"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7" fillId="0" borderId="0" applyFont="0" applyFill="0" applyBorder="0" applyAlignment="0" applyProtection="0"/>
    <xf numFmtId="9" fontId="7"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164" fontId="5" fillId="0" borderId="0" applyFont="0" applyFill="0" applyBorder="0" applyAlignment="0" applyProtection="0"/>
    <xf numFmtId="0" fontId="42" fillId="0" borderId="0" applyNumberForma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166" fontId="19" fillId="0" borderId="0" applyFont="0" applyFill="0" applyBorder="0" applyAlignment="0" applyProtection="0"/>
    <xf numFmtId="0" fontId="1" fillId="0" borderId="0"/>
  </cellStyleXfs>
  <cellXfs count="700">
    <xf numFmtId="0" fontId="0" fillId="0" borderId="0" xfId="0"/>
    <xf numFmtId="0" fontId="22" fillId="0" borderId="0" xfId="0" applyFont="1" applyAlignment="1">
      <alignment horizontal="left"/>
    </xf>
    <xf numFmtId="0" fontId="23" fillId="0" borderId="0" xfId="0" applyFont="1"/>
    <xf numFmtId="0" fontId="25" fillId="0" borderId="0" xfId="5" applyFont="1"/>
    <xf numFmtId="0" fontId="24" fillId="0" borderId="0" xfId="7" applyFont="1" applyAlignment="1">
      <alignment horizontal="center"/>
    </xf>
    <xf numFmtId="0" fontId="24" fillId="0" borderId="9" xfId="5" applyFont="1" applyBorder="1" applyAlignment="1">
      <alignment horizontal="center"/>
    </xf>
    <xf numFmtId="0" fontId="24" fillId="0" borderId="10" xfId="5" applyFont="1" applyBorder="1"/>
    <xf numFmtId="0" fontId="24" fillId="0" borderId="0" xfId="5" applyFont="1" applyAlignment="1">
      <alignment horizontal="center"/>
    </xf>
    <xf numFmtId="0" fontId="24" fillId="0" borderId="0" xfId="5" applyFont="1"/>
    <xf numFmtId="0" fontId="24" fillId="0" borderId="0" xfId="5" quotePrefix="1" applyFont="1" applyAlignment="1">
      <alignment horizontal="center"/>
    </xf>
    <xf numFmtId="0" fontId="24" fillId="0" borderId="0" xfId="5" applyFont="1" applyAlignment="1">
      <alignment horizontal="left" wrapText="1"/>
    </xf>
    <xf numFmtId="4" fontId="25" fillId="0" borderId="1" xfId="5" quotePrefix="1" applyNumberFormat="1" applyFont="1" applyBorder="1" applyAlignment="1">
      <alignment horizontal="center"/>
    </xf>
    <xf numFmtId="0" fontId="25" fillId="0" borderId="1" xfId="5" applyFont="1" applyBorder="1"/>
    <xf numFmtId="4" fontId="25" fillId="0" borderId="1" xfId="5" applyNumberFormat="1" applyFont="1" applyBorder="1" applyAlignment="1">
      <alignment horizontal="center" vertical="center"/>
    </xf>
    <xf numFmtId="0" fontId="25" fillId="0" borderId="1" xfId="5" applyFont="1" applyBorder="1" applyAlignment="1">
      <alignment vertical="center"/>
    </xf>
    <xf numFmtId="4" fontId="25" fillId="0" borderId="1" xfId="5" applyNumberFormat="1" applyFont="1" applyBorder="1" applyAlignment="1">
      <alignment vertical="center"/>
    </xf>
    <xf numFmtId="0" fontId="24" fillId="0" borderId="0" xfId="5" applyFont="1" applyAlignment="1">
      <alignment wrapText="1"/>
    </xf>
    <xf numFmtId="4" fontId="25" fillId="0" borderId="0" xfId="5" applyNumberFormat="1" applyFont="1"/>
    <xf numFmtId="4" fontId="24" fillId="0" borderId="0" xfId="5" quotePrefix="1" applyNumberFormat="1" applyFont="1" applyAlignment="1">
      <alignment horizontal="center"/>
    </xf>
    <xf numFmtId="4" fontId="25" fillId="0" borderId="1" xfId="5" quotePrefix="1" applyNumberFormat="1" applyFont="1" applyBorder="1" applyAlignment="1">
      <alignment horizontal="center" vertical="center"/>
    </xf>
    <xf numFmtId="0" fontId="25" fillId="0" borderId="0" xfId="5" applyFont="1" applyAlignment="1">
      <alignment vertical="center"/>
    </xf>
    <xf numFmtId="0" fontId="25" fillId="0" borderId="1" xfId="5" applyFont="1" applyBorder="1" applyAlignment="1">
      <alignment vertical="center" wrapText="1"/>
    </xf>
    <xf numFmtId="0" fontId="25" fillId="0" borderId="0" xfId="5" applyFont="1" applyAlignment="1">
      <alignment horizontal="center"/>
    </xf>
    <xf numFmtId="4" fontId="25" fillId="0" borderId="0" xfId="5" applyNumberFormat="1" applyFont="1" applyAlignment="1">
      <alignment vertical="center"/>
    </xf>
    <xf numFmtId="0" fontId="24" fillId="0" borderId="0" xfId="5" quotePrefix="1" applyFont="1" applyAlignment="1">
      <alignment horizontal="center" vertical="center"/>
    </xf>
    <xf numFmtId="0" fontId="24" fillId="0" borderId="0" xfId="5" applyFont="1" applyAlignment="1">
      <alignment horizontal="left" vertical="center" wrapText="1"/>
    </xf>
    <xf numFmtId="0" fontId="25" fillId="0" borderId="1" xfId="5" quotePrefix="1" applyFont="1" applyBorder="1" applyAlignment="1">
      <alignment horizontal="center" vertical="center"/>
    </xf>
    <xf numFmtId="0" fontId="25" fillId="0" borderId="1" xfId="5" applyFont="1" applyBorder="1" applyAlignment="1">
      <alignment wrapText="1"/>
    </xf>
    <xf numFmtId="0" fontId="25" fillId="0" borderId="1" xfId="5" applyFont="1" applyBorder="1" applyAlignment="1">
      <alignment horizontal="left" wrapText="1"/>
    </xf>
    <xf numFmtId="0" fontId="25" fillId="0" borderId="1" xfId="5" applyFont="1" applyBorder="1" applyAlignment="1">
      <alignment horizontal="center" vertical="center" wrapText="1"/>
    </xf>
    <xf numFmtId="0" fontId="25" fillId="0" borderId="1" xfId="5" applyFont="1" applyBorder="1" applyAlignment="1">
      <alignment horizontal="left" vertical="center" wrapText="1"/>
    </xf>
    <xf numFmtId="0" fontId="25" fillId="0" borderId="1" xfId="5" applyFont="1" applyBorder="1" applyAlignment="1">
      <alignment horizontal="center" vertical="center"/>
    </xf>
    <xf numFmtId="0" fontId="25" fillId="0" borderId="1" xfId="5" quotePrefix="1" applyFont="1" applyBorder="1" applyAlignment="1">
      <alignment horizontal="center"/>
    </xf>
    <xf numFmtId="0" fontId="25" fillId="0" borderId="1" xfId="5" quotePrefix="1" applyFont="1" applyBorder="1" applyAlignment="1">
      <alignment horizontal="center" vertical="center" wrapText="1"/>
    </xf>
    <xf numFmtId="166" fontId="25" fillId="0" borderId="0" xfId="4" applyFont="1" applyFill="1"/>
    <xf numFmtId="0" fontId="25" fillId="0" borderId="1" xfId="5" quotePrefix="1" applyFont="1" applyBorder="1" applyAlignment="1">
      <alignment vertical="center" wrapText="1"/>
    </xf>
    <xf numFmtId="0" fontId="24" fillId="0" borderId="0" xfId="5" applyFont="1" applyAlignment="1">
      <alignment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0" fontId="25" fillId="0" borderId="0" xfId="5" applyFont="1" applyAlignment="1">
      <alignment wrapText="1"/>
    </xf>
    <xf numFmtId="0" fontId="25" fillId="0" borderId="0" xfId="5" quotePrefix="1" applyFont="1" applyAlignment="1">
      <alignment horizontal="center" vertical="center" wrapText="1"/>
    </xf>
    <xf numFmtId="0" fontId="25" fillId="0" borderId="0" xfId="5" applyFont="1" applyAlignment="1">
      <alignment vertical="center" wrapText="1"/>
    </xf>
    <xf numFmtId="0" fontId="25" fillId="0" borderId="0" xfId="5" quotePrefix="1" applyFont="1" applyAlignment="1">
      <alignment horizontal="center"/>
    </xf>
    <xf numFmtId="0" fontId="25" fillId="0" borderId="1" xfId="5" applyFont="1" applyBorder="1" applyAlignment="1">
      <alignment horizontal="center"/>
    </xf>
    <xf numFmtId="0" fontId="25" fillId="0" borderId="0" xfId="5" applyFont="1" applyAlignment="1">
      <alignment horizontal="center" vertical="center"/>
    </xf>
    <xf numFmtId="0" fontId="24" fillId="0" borderId="0" xfId="5" applyFont="1" applyAlignment="1">
      <alignment horizontal="center" vertical="center" wrapText="1"/>
    </xf>
    <xf numFmtId="166" fontId="25" fillId="0" borderId="0" xfId="4" applyFont="1" applyFill="1" applyAlignment="1">
      <alignment vertical="center"/>
    </xf>
    <xf numFmtId="0" fontId="25" fillId="0" borderId="0" xfId="5" applyFont="1" applyAlignment="1">
      <alignment horizontal="center" vertical="center" wrapText="1"/>
    </xf>
    <xf numFmtId="0" fontId="26" fillId="0" borderId="0" xfId="8" applyFont="1"/>
    <xf numFmtId="0" fontId="19" fillId="0" borderId="0" xfId="5"/>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9" xfId="5" applyFont="1" applyFill="1" applyBorder="1" applyAlignment="1">
      <alignment horizontal="center" vertical="center"/>
    </xf>
    <xf numFmtId="0" fontId="28" fillId="2" borderId="10" xfId="5" applyFont="1" applyFill="1" applyBorder="1" applyAlignment="1">
      <alignment vertical="center"/>
    </xf>
    <xf numFmtId="0" fontId="21" fillId="0" borderId="0" xfId="5" applyFont="1"/>
    <xf numFmtId="0" fontId="24" fillId="0" borderId="0" xfId="3" applyFont="1" applyAlignment="1">
      <alignment horizontal="center"/>
    </xf>
    <xf numFmtId="167" fontId="21" fillId="0" borderId="0" xfId="1" applyNumberFormat="1" applyFont="1" applyFill="1" applyAlignment="1">
      <alignment horizontal="right"/>
    </xf>
    <xf numFmtId="165" fontId="23" fillId="0" borderId="0" xfId="1" applyFont="1" applyFill="1" applyBorder="1" applyAlignment="1">
      <alignment horizontal="right"/>
    </xf>
    <xf numFmtId="165" fontId="21" fillId="0" borderId="0" xfId="1" applyFont="1" applyFill="1" applyAlignment="1">
      <alignment horizontal="right"/>
    </xf>
    <xf numFmtId="165" fontId="25" fillId="0" borderId="1" xfId="1" applyFont="1" applyFill="1" applyBorder="1" applyAlignment="1">
      <alignment horizontal="right" vertical="center"/>
    </xf>
    <xf numFmtId="165" fontId="24" fillId="0" borderId="0" xfId="1" applyFont="1" applyFill="1" applyAlignment="1">
      <alignment horizontal="right"/>
    </xf>
    <xf numFmtId="165" fontId="28" fillId="2" borderId="10" xfId="1" applyFont="1" applyFill="1" applyBorder="1" applyAlignment="1">
      <alignment horizontal="center" vertical="center"/>
    </xf>
    <xf numFmtId="165" fontId="24" fillId="0" borderId="0" xfId="1" applyFont="1" applyFill="1" applyBorder="1" applyAlignment="1">
      <alignment horizontal="right"/>
    </xf>
    <xf numFmtId="165" fontId="24" fillId="0" borderId="10" xfId="1" applyFont="1" applyFill="1" applyBorder="1" applyAlignment="1">
      <alignment horizontal="right"/>
    </xf>
    <xf numFmtId="165" fontId="25" fillId="0" borderId="1" xfId="1" applyFont="1" applyFill="1" applyBorder="1" applyAlignment="1">
      <alignment horizontal="right"/>
    </xf>
    <xf numFmtId="165" fontId="25" fillId="0" borderId="0" xfId="1" applyFont="1" applyFill="1" applyAlignment="1">
      <alignment horizontal="right"/>
    </xf>
    <xf numFmtId="165" fontId="24" fillId="0" borderId="0" xfId="1" applyFont="1" applyFill="1" applyAlignment="1">
      <alignment horizontal="right" vertical="center"/>
    </xf>
    <xf numFmtId="165" fontId="25" fillId="0" borderId="1" xfId="1" applyFont="1" applyFill="1" applyBorder="1" applyAlignment="1">
      <alignment horizontal="right" vertical="center" wrapText="1"/>
    </xf>
    <xf numFmtId="165" fontId="25" fillId="0" borderId="0" xfId="1" applyFont="1" applyFill="1" applyBorder="1" applyAlignment="1">
      <alignment horizontal="right" vertical="center"/>
    </xf>
    <xf numFmtId="165" fontId="28" fillId="2" borderId="10" xfId="1" applyFont="1" applyFill="1" applyBorder="1" applyAlignment="1">
      <alignment horizontal="right" vertical="center"/>
    </xf>
    <xf numFmtId="165" fontId="23" fillId="0" borderId="0" xfId="1" applyFont="1" applyFill="1" applyAlignment="1">
      <alignment horizontal="right"/>
    </xf>
    <xf numFmtId="165" fontId="27" fillId="0" borderId="0" xfId="1" applyFont="1" applyFill="1" applyBorder="1" applyAlignment="1">
      <alignment horizontal="right"/>
    </xf>
    <xf numFmtId="165" fontId="27" fillId="0" borderId="0" xfId="1" applyFont="1" applyFill="1" applyAlignment="1">
      <alignment horizontal="right"/>
    </xf>
    <xf numFmtId="165" fontId="28" fillId="2" borderId="10" xfId="1" applyFont="1" applyFill="1" applyBorder="1" applyAlignment="1">
      <alignment horizontal="center" vertical="center" wrapText="1"/>
    </xf>
    <xf numFmtId="165" fontId="24" fillId="0" borderId="0" xfId="1" applyFont="1" applyFill="1" applyAlignment="1">
      <alignment horizontal="center"/>
    </xf>
    <xf numFmtId="165" fontId="24" fillId="0" borderId="0" xfId="1" applyFont="1" applyFill="1" applyBorder="1"/>
    <xf numFmtId="165" fontId="24" fillId="0" borderId="0" xfId="1" applyFont="1" applyFill="1" applyBorder="1" applyAlignment="1"/>
    <xf numFmtId="165" fontId="24" fillId="0" borderId="0" xfId="1" applyFont="1" applyFill="1"/>
    <xf numFmtId="165" fontId="25" fillId="0" borderId="1" xfId="1" applyFont="1" applyFill="1" applyBorder="1"/>
    <xf numFmtId="165" fontId="25" fillId="0" borderId="1" xfId="1" applyFont="1" applyFill="1" applyBorder="1" applyAlignment="1">
      <alignment vertical="center"/>
    </xf>
    <xf numFmtId="165" fontId="25" fillId="0" borderId="0" xfId="1" applyFont="1" applyFill="1"/>
    <xf numFmtId="165" fontId="24" fillId="0" borderId="0" xfId="1" applyFont="1" applyFill="1" applyAlignment="1">
      <alignment vertical="center"/>
    </xf>
    <xf numFmtId="165" fontId="24" fillId="0" borderId="10" xfId="1" applyFont="1" applyFill="1" applyBorder="1"/>
    <xf numFmtId="165" fontId="25" fillId="0" borderId="1" xfId="1" applyFont="1" applyFill="1" applyBorder="1" applyAlignment="1">
      <alignment vertical="center" wrapText="1"/>
    </xf>
    <xf numFmtId="165" fontId="25" fillId="0" borderId="0" xfId="1" applyFont="1" applyFill="1" applyBorder="1" applyAlignment="1">
      <alignment vertical="center" wrapText="1"/>
    </xf>
    <xf numFmtId="165" fontId="25" fillId="0" borderId="0" xfId="1" applyFont="1" applyFill="1" applyBorder="1" applyAlignment="1">
      <alignment vertical="center"/>
    </xf>
    <xf numFmtId="165" fontId="28" fillId="2" borderId="10" xfId="1" applyFont="1" applyFill="1" applyBorder="1" applyAlignment="1">
      <alignment vertical="center"/>
    </xf>
    <xf numFmtId="165" fontId="22" fillId="0" borderId="0" xfId="1" applyFont="1" applyFill="1"/>
    <xf numFmtId="165" fontId="27" fillId="0" borderId="0" xfId="1" applyFont="1" applyFill="1" applyBorder="1"/>
    <xf numFmtId="165" fontId="27" fillId="0" borderId="0" xfId="1" applyFont="1" applyFill="1"/>
    <xf numFmtId="0" fontId="25" fillId="0" borderId="0" xfId="5" quotePrefix="1" applyFont="1" applyAlignment="1">
      <alignment horizontal="center" vertical="center"/>
    </xf>
    <xf numFmtId="0" fontId="24" fillId="0" borderId="0" xfId="5" applyFont="1" applyAlignment="1">
      <alignment horizontal="center" vertical="center"/>
    </xf>
    <xf numFmtId="0" fontId="30" fillId="0" borderId="0" xfId="5" applyFont="1"/>
    <xf numFmtId="0" fontId="30" fillId="0" borderId="0" xfId="5" applyFont="1" applyAlignment="1">
      <alignment horizontal="left"/>
    </xf>
    <xf numFmtId="0" fontId="30" fillId="0" borderId="0" xfId="5" applyFont="1" applyAlignment="1">
      <alignment horizontal="center" vertical="center"/>
    </xf>
    <xf numFmtId="165" fontId="30" fillId="0" borderId="0" xfId="1" applyFont="1" applyFill="1" applyAlignment="1">
      <alignment horizontal="center" vertical="center"/>
    </xf>
    <xf numFmtId="167" fontId="30" fillId="0" borderId="0" xfId="1" applyNumberFormat="1" applyFont="1" applyFill="1" applyAlignment="1">
      <alignment horizontal="right"/>
    </xf>
    <xf numFmtId="165" fontId="30" fillId="0" borderId="0" xfId="1" applyFont="1" applyFill="1" applyAlignment="1">
      <alignment horizontal="right"/>
    </xf>
    <xf numFmtId="0" fontId="31" fillId="0" borderId="0" xfId="5" applyFont="1" applyAlignment="1">
      <alignment horizontal="left"/>
    </xf>
    <xf numFmtId="0" fontId="31" fillId="0" borderId="0" xfId="5" applyFont="1"/>
    <xf numFmtId="165" fontId="30" fillId="0" borderId="0" xfId="1" applyFont="1" applyFill="1" applyBorder="1" applyAlignment="1"/>
    <xf numFmtId="167" fontId="30" fillId="0" borderId="0" xfId="6" applyNumberFormat="1" applyFont="1" applyFill="1" applyBorder="1" applyAlignment="1">
      <alignment horizontal="left"/>
    </xf>
    <xf numFmtId="167" fontId="31" fillId="0" borderId="0" xfId="5" applyNumberFormat="1" applyFont="1" applyAlignment="1">
      <alignment horizontal="left"/>
    </xf>
    <xf numFmtId="0" fontId="30" fillId="0" borderId="0" xfId="5" applyFont="1" applyAlignment="1">
      <alignment horizontal="center"/>
    </xf>
    <xf numFmtId="165" fontId="30" fillId="0" borderId="0" xfId="1" applyFont="1" applyFill="1" applyBorder="1"/>
    <xf numFmtId="165" fontId="31" fillId="0" borderId="0" xfId="1" applyFont="1" applyFill="1" applyBorder="1" applyAlignment="1"/>
    <xf numFmtId="49" fontId="30" fillId="0" borderId="0" xfId="5" applyNumberFormat="1" applyFont="1" applyAlignment="1">
      <alignment horizontal="center"/>
    </xf>
    <xf numFmtId="49" fontId="30" fillId="0" borderId="0" xfId="5" applyNumberFormat="1" applyFont="1" applyAlignment="1">
      <alignment horizontal="center" vertical="center"/>
    </xf>
    <xf numFmtId="165" fontId="24" fillId="0" borderId="13" xfId="1" applyFont="1" applyFill="1" applyBorder="1" applyAlignment="1">
      <alignment horizontal="right"/>
    </xf>
    <xf numFmtId="165" fontId="28" fillId="2" borderId="13" xfId="1" applyFont="1" applyFill="1" applyBorder="1" applyAlignment="1">
      <alignment horizontal="center" vertical="center" wrapText="1"/>
    </xf>
    <xf numFmtId="165" fontId="28" fillId="2" borderId="13" xfId="1" applyFont="1" applyFill="1" applyBorder="1" applyAlignment="1">
      <alignment horizontal="right" vertical="center"/>
    </xf>
    <xf numFmtId="165" fontId="24" fillId="0" borderId="10" xfId="1" applyFont="1" applyFill="1" applyBorder="1" applyAlignment="1"/>
    <xf numFmtId="165" fontId="24" fillId="0" borderId="13" xfId="1" applyFont="1" applyFill="1" applyBorder="1"/>
    <xf numFmtId="165" fontId="31" fillId="0" borderId="0" xfId="1" applyFont="1" applyFill="1" applyBorder="1" applyAlignment="1">
      <alignment horizontal="left" wrapText="1"/>
    </xf>
    <xf numFmtId="164" fontId="25" fillId="0" borderId="0" xfId="5" applyNumberFormat="1" applyFont="1"/>
    <xf numFmtId="0" fontId="21" fillId="0" borderId="0" xfId="5" applyFont="1" applyAlignment="1">
      <alignment horizontal="center"/>
    </xf>
    <xf numFmtId="165" fontId="30" fillId="0" borderId="0" xfId="5" applyNumberFormat="1" applyFont="1"/>
    <xf numFmtId="43" fontId="25" fillId="0" borderId="0" xfId="5" applyNumberFormat="1" applyFont="1" applyAlignment="1">
      <alignment horizontal="center"/>
    </xf>
    <xf numFmtId="0" fontId="25" fillId="0" borderId="0" xfId="5" applyFont="1" applyAlignment="1">
      <alignment horizontal="left" wrapText="1"/>
    </xf>
    <xf numFmtId="43" fontId="25" fillId="0" borderId="0" xfId="5" applyNumberFormat="1" applyFont="1" applyAlignment="1">
      <alignment horizontal="left"/>
    </xf>
    <xf numFmtId="165" fontId="25" fillId="0" borderId="0" xfId="5" applyNumberFormat="1" applyFont="1"/>
    <xf numFmtId="165" fontId="31" fillId="0" borderId="0" xfId="5" applyNumberFormat="1" applyFont="1"/>
    <xf numFmtId="43" fontId="30" fillId="0" borderId="0" xfId="5" applyNumberFormat="1" applyFont="1"/>
    <xf numFmtId="0" fontId="21" fillId="0" borderId="0" xfId="5" applyFont="1" applyAlignment="1">
      <alignment horizontal="left" wrapText="1"/>
    </xf>
    <xf numFmtId="0" fontId="30" fillId="0" borderId="0" xfId="5" applyFont="1" applyAlignment="1">
      <alignment horizontal="left" wrapText="1"/>
    </xf>
    <xf numFmtId="165" fontId="19" fillId="0" borderId="0" xfId="1" applyFont="1"/>
    <xf numFmtId="165" fontId="0" fillId="0" borderId="0" xfId="1" applyFont="1"/>
    <xf numFmtId="165" fontId="34" fillId="0" borderId="1" xfId="1" applyFont="1" applyBorder="1" applyAlignment="1">
      <alignment horizontal="center" vertical="center"/>
    </xf>
    <xf numFmtId="165" fontId="0" fillId="0" borderId="1" xfId="1" applyFont="1" applyBorder="1"/>
    <xf numFmtId="165" fontId="30" fillId="0" borderId="0" xfId="1" applyFont="1" applyFill="1" applyBorder="1" applyAlignment="1">
      <alignment horizontal="left"/>
    </xf>
    <xf numFmtId="0" fontId="21" fillId="0" borderId="0" xfId="5" applyFont="1" applyAlignment="1">
      <alignment horizontal="left"/>
    </xf>
    <xf numFmtId="0" fontId="36" fillId="0" borderId="0" xfId="28" applyFont="1"/>
    <xf numFmtId="166" fontId="36" fillId="0" borderId="0" xfId="4" applyFont="1" applyBorder="1" applyAlignment="1">
      <alignment horizontal="center"/>
    </xf>
    <xf numFmtId="166" fontId="35" fillId="0" borderId="21" xfId="4" applyFont="1" applyBorder="1" applyAlignment="1">
      <alignment horizontal="left"/>
    </xf>
    <xf numFmtId="166" fontId="35" fillId="0" borderId="0" xfId="4" applyFont="1" applyBorder="1" applyAlignment="1">
      <alignment horizontal="center"/>
    </xf>
    <xf numFmtId="166" fontId="35" fillId="0" borderId="0" xfId="4" applyFont="1" applyBorder="1" applyAlignment="1">
      <alignment horizontal="center" vertical="center" wrapText="1"/>
    </xf>
    <xf numFmtId="166" fontId="36" fillId="0" borderId="0" xfId="4" applyFont="1" applyAlignment="1">
      <alignment horizontal="center"/>
    </xf>
    <xf numFmtId="0" fontId="34" fillId="0" borderId="1" xfId="5" applyFont="1" applyBorder="1" applyAlignment="1">
      <alignment horizontal="center" vertical="center"/>
    </xf>
    <xf numFmtId="0" fontId="34" fillId="0" borderId="1" xfId="5" applyFont="1" applyBorder="1" applyAlignment="1">
      <alignment horizontal="center" vertical="center" wrapText="1"/>
    </xf>
    <xf numFmtId="0" fontId="34" fillId="0" borderId="0" xfId="5" applyFont="1" applyAlignment="1">
      <alignment horizontal="center"/>
    </xf>
    <xf numFmtId="0" fontId="19" fillId="0" borderId="1" xfId="5" applyBorder="1"/>
    <xf numFmtId="0" fontId="19" fillId="0" borderId="1" xfId="5" applyBorder="1" applyAlignment="1">
      <alignment wrapText="1"/>
    </xf>
    <xf numFmtId="10" fontId="0" fillId="0" borderId="1" xfId="105" applyNumberFormat="1" applyFont="1" applyBorder="1" applyAlignment="1">
      <alignment horizontal="center"/>
    </xf>
    <xf numFmtId="165" fontId="25" fillId="0" borderId="5" xfId="1" applyFont="1" applyFill="1" applyBorder="1" applyAlignment="1">
      <alignment horizontal="right" vertical="center"/>
    </xf>
    <xf numFmtId="165" fontId="25" fillId="0" borderId="4" xfId="1" applyFont="1" applyFill="1" applyBorder="1" applyAlignment="1">
      <alignment horizontal="right" vertical="center"/>
    </xf>
    <xf numFmtId="165" fontId="25" fillId="0" borderId="7" xfId="1" applyFont="1" applyFill="1" applyBorder="1" applyAlignment="1">
      <alignment horizontal="right" vertical="center"/>
    </xf>
    <xf numFmtId="165" fontId="25" fillId="0" borderId="21" xfId="1" applyFont="1" applyFill="1" applyBorder="1" applyAlignment="1">
      <alignment horizontal="right" vertical="center"/>
    </xf>
    <xf numFmtId="0" fontId="34" fillId="0" borderId="1" xfId="5" applyFont="1" applyBorder="1" applyAlignment="1">
      <alignment vertical="center" wrapText="1"/>
    </xf>
    <xf numFmtId="165" fontId="24" fillId="0" borderId="0" xfId="1" applyFont="1" applyFill="1" applyBorder="1" applyAlignment="1">
      <alignment horizontal="right" vertical="center"/>
    </xf>
    <xf numFmtId="165" fontId="23" fillId="0" borderId="0" xfId="0" applyNumberFormat="1" applyFont="1"/>
    <xf numFmtId="165" fontId="39" fillId="0" borderId="0" xfId="1" applyFont="1" applyFill="1"/>
    <xf numFmtId="165" fontId="21" fillId="0" borderId="0" xfId="1" applyFont="1" applyFill="1" applyBorder="1" applyAlignment="1"/>
    <xf numFmtId="0" fontId="30" fillId="0" borderId="0" xfId="5" applyFont="1" applyAlignment="1">
      <alignment horizontal="right"/>
    </xf>
    <xf numFmtId="43" fontId="23" fillId="0" borderId="0" xfId="0" applyNumberFormat="1" applyFont="1"/>
    <xf numFmtId="43" fontId="25" fillId="0" borderId="0" xfId="5" applyNumberFormat="1" applyFont="1"/>
    <xf numFmtId="0" fontId="8" fillId="0" borderId="1" xfId="3" applyFont="1" applyBorder="1" applyAlignment="1">
      <alignment vertical="center" wrapText="1"/>
    </xf>
    <xf numFmtId="165" fontId="30" fillId="0" borderId="0" xfId="1" applyFont="1"/>
    <xf numFmtId="43" fontId="36" fillId="0" borderId="0" xfId="28" applyNumberFormat="1" applyFont="1"/>
    <xf numFmtId="4" fontId="36" fillId="0" borderId="0" xfId="28" quotePrefix="1" applyNumberFormat="1" applyFont="1" applyAlignment="1">
      <alignment horizontal="center"/>
    </xf>
    <xf numFmtId="0" fontId="36" fillId="0" borderId="0" xfId="28" applyFont="1" applyAlignment="1">
      <alignment horizontal="centerContinuous"/>
    </xf>
    <xf numFmtId="0" fontId="36" fillId="0" borderId="0" xfId="28" quotePrefix="1" applyFont="1" applyAlignment="1">
      <alignment horizontal="centerContinuous"/>
    </xf>
    <xf numFmtId="0" fontId="35" fillId="0" borderId="0" xfId="28" quotePrefix="1" applyFont="1" applyAlignment="1">
      <alignment horizontal="centerContinuous"/>
    </xf>
    <xf numFmtId="0" fontId="35" fillId="0" borderId="0" xfId="28" applyFont="1" applyAlignment="1">
      <alignment horizontal="centerContinuous"/>
    </xf>
    <xf numFmtId="0" fontId="36" fillId="0" borderId="0" xfId="28" applyFont="1" applyAlignment="1">
      <alignment horizontal="center"/>
    </xf>
    <xf numFmtId="0" fontId="35" fillId="0" borderId="0" xfId="28" applyFont="1" applyAlignment="1">
      <alignment horizontal="center"/>
    </xf>
    <xf numFmtId="0" fontId="35" fillId="0" borderId="0" xfId="28" applyFont="1" applyAlignment="1">
      <alignment horizontal="center" vertical="center" wrapText="1"/>
    </xf>
    <xf numFmtId="14" fontId="37" fillId="0" borderId="0" xfId="28" quotePrefix="1" applyNumberFormat="1" applyFont="1" applyAlignment="1">
      <alignment horizontal="center" vertical="center" wrapText="1"/>
    </xf>
    <xf numFmtId="166" fontId="36" fillId="0" borderId="0" xfId="4" applyFont="1" applyFill="1" applyBorder="1" applyAlignment="1">
      <alignment horizontal="center"/>
    </xf>
    <xf numFmtId="166" fontId="35" fillId="0" borderId="0" xfId="4" applyFont="1" applyFill="1" applyBorder="1" applyAlignment="1">
      <alignment horizontal="left"/>
    </xf>
    <xf numFmtId="43" fontId="35" fillId="0" borderId="0" xfId="28" applyNumberFormat="1" applyFont="1" applyAlignment="1">
      <alignment horizontal="left"/>
    </xf>
    <xf numFmtId="0" fontId="36" fillId="0" borderId="21" xfId="28" quotePrefix="1" applyFont="1" applyBorder="1" applyAlignment="1">
      <alignment horizontal="left"/>
    </xf>
    <xf numFmtId="0" fontId="35" fillId="0" borderId="21" xfId="28" applyFont="1" applyBorder="1" applyAlignment="1">
      <alignment horizontal="left"/>
    </xf>
    <xf numFmtId="0" fontId="39" fillId="0" borderId="0" xfId="5" applyFont="1"/>
    <xf numFmtId="14" fontId="37" fillId="2" borderId="4" xfId="28" quotePrefix="1" applyNumberFormat="1" applyFont="1" applyFill="1" applyBorder="1" applyAlignment="1">
      <alignment horizontal="center" vertical="center" wrapText="1"/>
    </xf>
    <xf numFmtId="168" fontId="39" fillId="0" borderId="0" xfId="5" applyNumberFormat="1" applyFont="1"/>
    <xf numFmtId="165" fontId="34"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4" fillId="0" borderId="1" xfId="1" applyFont="1" applyBorder="1" applyAlignment="1">
      <alignment horizontal="right" vertical="center"/>
    </xf>
    <xf numFmtId="166" fontId="42" fillId="0" borderId="0" xfId="2138" applyNumberFormat="1" applyFill="1"/>
    <xf numFmtId="165" fontId="25" fillId="0" borderId="0" xfId="1" applyFont="1" applyBorder="1"/>
    <xf numFmtId="167" fontId="25" fillId="0" borderId="0" xfId="1" applyNumberFormat="1" applyFont="1" applyBorder="1"/>
    <xf numFmtId="0" fontId="24" fillId="0" borderId="0" xfId="5" applyFont="1" applyAlignment="1">
      <alignment horizontal="right"/>
    </xf>
    <xf numFmtId="165" fontId="28" fillId="2" borderId="1" xfId="1" applyFont="1" applyFill="1" applyBorder="1" applyAlignment="1">
      <alignment horizontal="center" vertical="center" wrapText="1"/>
    </xf>
    <xf numFmtId="167" fontId="28" fillId="2" borderId="1" xfId="1" applyNumberFormat="1" applyFont="1" applyFill="1" applyBorder="1" applyAlignment="1">
      <alignment horizontal="center" vertical="center" wrapText="1"/>
    </xf>
    <xf numFmtId="0" fontId="28" fillId="2" borderId="1" xfId="5" applyFont="1" applyFill="1" applyBorder="1" applyAlignment="1">
      <alignment horizontal="center" vertical="center" wrapText="1"/>
    </xf>
    <xf numFmtId="0" fontId="25" fillId="0" borderId="14" xfId="5" applyFont="1" applyBorder="1"/>
    <xf numFmtId="0" fontId="25" fillId="0" borderId="8" xfId="5" applyFont="1" applyBorder="1"/>
    <xf numFmtId="165" fontId="25" fillId="0" borderId="14" xfId="1" applyFont="1" applyBorder="1"/>
    <xf numFmtId="167" fontId="25" fillId="0" borderId="15" xfId="1" applyNumberFormat="1" applyFont="1" applyBorder="1"/>
    <xf numFmtId="167" fontId="25" fillId="0" borderId="4" xfId="1" applyNumberFormat="1" applyFont="1" applyBorder="1"/>
    <xf numFmtId="0" fontId="25" fillId="0" borderId="0" xfId="5" applyFont="1" applyAlignment="1">
      <alignment horizontal="right"/>
    </xf>
    <xf numFmtId="167" fontId="25" fillId="0" borderId="8" xfId="1" applyNumberFormat="1" applyFont="1" applyBorder="1"/>
    <xf numFmtId="0" fontId="24" fillId="0" borderId="14" xfId="5" applyFont="1" applyBorder="1" applyAlignment="1">
      <alignment horizontal="right"/>
    </xf>
    <xf numFmtId="0" fontId="24" fillId="0" borderId="8" xfId="5" applyFont="1" applyBorder="1"/>
    <xf numFmtId="167" fontId="24" fillId="0" borderId="15" xfId="1" applyNumberFormat="1" applyFont="1" applyBorder="1"/>
    <xf numFmtId="167" fontId="24" fillId="0" borderId="15" xfId="1" applyNumberFormat="1" applyFont="1" applyFill="1" applyBorder="1"/>
    <xf numFmtId="167" fontId="24" fillId="0" borderId="8" xfId="1" applyNumberFormat="1" applyFont="1" applyFill="1" applyBorder="1"/>
    <xf numFmtId="167" fontId="25" fillId="0" borderId="15" xfId="1" applyNumberFormat="1" applyFont="1" applyFill="1" applyBorder="1"/>
    <xf numFmtId="167" fontId="25" fillId="0" borderId="8" xfId="1" applyNumberFormat="1" applyFont="1" applyFill="1" applyBorder="1"/>
    <xf numFmtId="0" fontId="46" fillId="0" borderId="0" xfId="5" applyFont="1"/>
    <xf numFmtId="0" fontId="47" fillId="0" borderId="0" xfId="5" applyFont="1"/>
    <xf numFmtId="0" fontId="47" fillId="0" borderId="8" xfId="5" applyFont="1" applyBorder="1"/>
    <xf numFmtId="0" fontId="25" fillId="0" borderId="14" xfId="5" applyFont="1" applyBorder="1" applyAlignment="1">
      <alignment vertical="center"/>
    </xf>
    <xf numFmtId="0" fontId="25" fillId="0" borderId="8" xfId="5" applyFont="1" applyBorder="1" applyAlignment="1">
      <alignment horizontal="right" vertical="center"/>
    </xf>
    <xf numFmtId="167" fontId="24" fillId="0" borderId="15" xfId="1" applyNumberFormat="1" applyFont="1" applyBorder="1" applyAlignment="1">
      <alignment vertical="center"/>
    </xf>
    <xf numFmtId="0" fontId="24" fillId="0" borderId="0" xfId="5" applyFont="1" applyAlignment="1">
      <alignment horizontal="right" vertical="center"/>
    </xf>
    <xf numFmtId="0" fontId="46" fillId="0" borderId="0" xfId="5" applyFont="1" applyAlignment="1">
      <alignment vertical="center" wrapText="1"/>
    </xf>
    <xf numFmtId="167" fontId="24" fillId="0" borderId="15" xfId="1" applyNumberFormat="1" applyFont="1" applyFill="1" applyBorder="1" applyAlignment="1">
      <alignment vertical="center"/>
    </xf>
    <xf numFmtId="167" fontId="24" fillId="0" borderId="8" xfId="1" applyNumberFormat="1" applyFont="1" applyFill="1" applyBorder="1" applyAlignment="1">
      <alignment vertical="center"/>
    </xf>
    <xf numFmtId="167" fontId="25" fillId="0" borderId="15" xfId="1" applyNumberFormat="1" applyFont="1" applyBorder="1" applyAlignment="1">
      <alignment vertical="center"/>
    </xf>
    <xf numFmtId="0" fontId="25" fillId="0" borderId="0" xfId="5" applyFont="1" applyAlignment="1">
      <alignment horizontal="right" vertical="center"/>
    </xf>
    <xf numFmtId="167" fontId="25" fillId="0" borderId="15" xfId="1" applyNumberFormat="1" applyFont="1" applyFill="1" applyBorder="1" applyAlignment="1">
      <alignment vertical="center"/>
    </xf>
    <xf numFmtId="167" fontId="25" fillId="0" borderId="8" xfId="1" applyNumberFormat="1" applyFont="1" applyFill="1" applyBorder="1" applyAlignment="1">
      <alignment vertical="center"/>
    </xf>
    <xf numFmtId="165" fontId="25" fillId="0" borderId="0" xfId="5" applyNumberFormat="1" applyFont="1" applyAlignment="1">
      <alignment vertical="center"/>
    </xf>
    <xf numFmtId="2" fontId="25" fillId="0" borderId="0" xfId="5" applyNumberFormat="1" applyFont="1"/>
    <xf numFmtId="0" fontId="25" fillId="0" borderId="8" xfId="5" applyFont="1" applyBorder="1" applyAlignment="1">
      <alignment vertical="center"/>
    </xf>
    <xf numFmtId="0" fontId="46" fillId="0" borderId="0" xfId="5" applyFont="1" applyAlignment="1">
      <alignment wrapText="1"/>
    </xf>
    <xf numFmtId="0" fontId="48" fillId="0" borderId="0" xfId="5" applyFont="1"/>
    <xf numFmtId="0" fontId="25" fillId="0" borderId="16" xfId="5" applyFont="1" applyBorder="1"/>
    <xf numFmtId="0" fontId="25" fillId="0" borderId="11" xfId="5" applyFont="1" applyBorder="1"/>
    <xf numFmtId="0" fontId="25" fillId="0" borderId="17" xfId="5" applyFont="1" applyBorder="1"/>
    <xf numFmtId="167" fontId="25" fillId="0" borderId="12" xfId="1" applyNumberFormat="1" applyFont="1" applyFill="1" applyBorder="1"/>
    <xf numFmtId="167" fontId="25" fillId="0" borderId="12" xfId="1" applyNumberFormat="1" applyFont="1" applyBorder="1"/>
    <xf numFmtId="0" fontId="25" fillId="0" borderId="11" xfId="5" applyFont="1" applyBorder="1" applyAlignment="1">
      <alignment horizontal="right"/>
    </xf>
    <xf numFmtId="167" fontId="25" fillId="0" borderId="17" xfId="1" applyNumberFormat="1" applyFont="1" applyFill="1" applyBorder="1"/>
    <xf numFmtId="0" fontId="48" fillId="0" borderId="14" xfId="5" applyFont="1" applyBorder="1"/>
    <xf numFmtId="0" fontId="48" fillId="0" borderId="8" xfId="5" applyFont="1" applyBorder="1"/>
    <xf numFmtId="167" fontId="24" fillId="0" borderId="15" xfId="1" applyNumberFormat="1" applyFont="1" applyBorder="1" applyAlignment="1">
      <alignment vertical="center" wrapText="1"/>
    </xf>
    <xf numFmtId="167" fontId="25" fillId="0" borderId="15" xfId="1" applyNumberFormat="1" applyFont="1" applyFill="1" applyBorder="1" applyAlignment="1">
      <alignment horizontal="right" vertical="center"/>
    </xf>
    <xf numFmtId="167" fontId="24" fillId="0" borderId="15" xfId="1" applyNumberFormat="1" applyFont="1" applyFill="1" applyBorder="1" applyAlignment="1">
      <alignment horizontal="right" vertical="center"/>
    </xf>
    <xf numFmtId="167" fontId="24" fillId="0" borderId="8" xfId="1" applyNumberFormat="1" applyFont="1" applyFill="1" applyBorder="1" applyAlignment="1">
      <alignment horizontal="right" vertical="center"/>
    </xf>
    <xf numFmtId="167" fontId="24" fillId="0" borderId="15" xfId="1" applyNumberFormat="1" applyFont="1" applyFill="1" applyBorder="1" applyAlignment="1">
      <alignment horizontal="right"/>
    </xf>
    <xf numFmtId="167" fontId="24" fillId="0" borderId="8" xfId="1" applyNumberFormat="1" applyFont="1" applyFill="1" applyBorder="1" applyAlignment="1">
      <alignment horizontal="right"/>
    </xf>
    <xf numFmtId="167" fontId="48" fillId="0" borderId="15" xfId="1" applyNumberFormat="1" applyFont="1" applyFill="1" applyBorder="1" applyAlignment="1">
      <alignment horizontal="right"/>
    </xf>
    <xf numFmtId="167" fontId="25" fillId="0" borderId="15" xfId="1" applyNumberFormat="1" applyFont="1" applyFill="1" applyBorder="1" applyAlignment="1">
      <alignment horizontal="right"/>
    </xf>
    <xf numFmtId="167" fontId="25" fillId="0" borderId="0" xfId="5" applyNumberFormat="1" applyFont="1"/>
    <xf numFmtId="167" fontId="25" fillId="0" borderId="8" xfId="1" applyNumberFormat="1" applyFont="1" applyFill="1" applyBorder="1" applyAlignment="1">
      <alignment horizontal="right"/>
    </xf>
    <xf numFmtId="0" fontId="46" fillId="0" borderId="8" xfId="5" applyFont="1" applyBorder="1" applyAlignment="1">
      <alignment vertical="center" wrapText="1"/>
    </xf>
    <xf numFmtId="167" fontId="25" fillId="0" borderId="0" xfId="5" applyNumberFormat="1" applyFont="1" applyAlignment="1">
      <alignment vertical="center"/>
    </xf>
    <xf numFmtId="0" fontId="25" fillId="0" borderId="8" xfId="5" applyFont="1" applyBorder="1" applyAlignment="1">
      <alignment vertical="center" wrapText="1"/>
    </xf>
    <xf numFmtId="167" fontId="25" fillId="0" borderId="14" xfId="1" applyNumberFormat="1" applyFont="1" applyBorder="1"/>
    <xf numFmtId="167" fontId="25" fillId="0" borderId="14" xfId="1" applyNumberFormat="1" applyFont="1" applyFill="1" applyBorder="1"/>
    <xf numFmtId="0" fontId="24" fillId="0" borderId="14" xfId="5" applyFont="1" applyBorder="1"/>
    <xf numFmtId="167" fontId="25" fillId="0" borderId="16" xfId="1" applyNumberFormat="1" applyFont="1" applyFill="1" applyBorder="1"/>
    <xf numFmtId="49" fontId="24" fillId="0" borderId="0" xfId="5" applyNumberFormat="1" applyFont="1"/>
    <xf numFmtId="167" fontId="24" fillId="0" borderId="14" xfId="1" applyNumberFormat="1" applyFont="1" applyFill="1" applyBorder="1"/>
    <xf numFmtId="167" fontId="25" fillId="0" borderId="8" xfId="1" applyNumberFormat="1" applyFont="1" applyBorder="1" applyAlignment="1">
      <alignment vertical="center"/>
    </xf>
    <xf numFmtId="167" fontId="25" fillId="0" borderId="14" xfId="1" applyNumberFormat="1" applyFont="1" applyFill="1" applyBorder="1" applyAlignment="1">
      <alignment vertical="center"/>
    </xf>
    <xf numFmtId="0" fontId="49" fillId="0" borderId="0" xfId="5" applyFont="1" applyAlignment="1">
      <alignment horizontal="right"/>
    </xf>
    <xf numFmtId="0" fontId="50" fillId="0" borderId="0" xfId="5" applyFont="1"/>
    <xf numFmtId="167" fontId="49" fillId="0" borderId="14" xfId="1" applyNumberFormat="1" applyFont="1" applyFill="1" applyBorder="1"/>
    <xf numFmtId="167" fontId="49" fillId="0" borderId="15" xfId="1" applyNumberFormat="1" applyFont="1" applyFill="1" applyBorder="1"/>
    <xf numFmtId="0" fontId="43" fillId="0" borderId="0" xfId="5" applyFont="1" applyAlignment="1">
      <alignment horizontal="right"/>
    </xf>
    <xf numFmtId="0" fontId="43" fillId="0" borderId="0" xfId="5" applyFont="1"/>
    <xf numFmtId="167" fontId="24" fillId="0" borderId="14" xfId="1" applyNumberFormat="1" applyFont="1" applyBorder="1"/>
    <xf numFmtId="167" fontId="25" fillId="0" borderId="14" xfId="1" applyNumberFormat="1" applyFont="1" applyBorder="1" applyAlignment="1">
      <alignment vertical="center"/>
    </xf>
    <xf numFmtId="167" fontId="25" fillId="0" borderId="16" xfId="1" applyNumberFormat="1" applyFont="1" applyBorder="1"/>
    <xf numFmtId="167" fontId="28" fillId="2" borderId="20" xfId="1" applyNumberFormat="1" applyFont="1" applyFill="1" applyBorder="1" applyAlignment="1">
      <alignment vertical="center"/>
    </xf>
    <xf numFmtId="0" fontId="45" fillId="2" borderId="10" xfId="5" applyFont="1" applyFill="1" applyBorder="1" applyAlignment="1">
      <alignment horizontal="right" vertical="center"/>
    </xf>
    <xf numFmtId="0" fontId="28" fillId="2" borderId="10" xfId="5" applyFont="1" applyFill="1" applyBorder="1" applyAlignment="1">
      <alignment horizontal="center" vertical="center"/>
    </xf>
    <xf numFmtId="167" fontId="28" fillId="2" borderId="18" xfId="1" applyNumberFormat="1" applyFont="1" applyFill="1" applyBorder="1" applyAlignment="1">
      <alignment vertical="center"/>
    </xf>
    <xf numFmtId="167" fontId="28" fillId="2" borderId="13" xfId="1" applyNumberFormat="1" applyFont="1" applyFill="1" applyBorder="1" applyAlignment="1">
      <alignment vertical="center"/>
    </xf>
    <xf numFmtId="165" fontId="25" fillId="0" borderId="0" xfId="1" applyFont="1"/>
    <xf numFmtId="167" fontId="25" fillId="0" borderId="0" xfId="1" applyNumberFormat="1" applyFont="1"/>
    <xf numFmtId="0" fontId="25" fillId="0" borderId="0" xfId="5" applyFont="1" applyAlignment="1">
      <alignment horizontal="left"/>
    </xf>
    <xf numFmtId="167" fontId="25" fillId="0" borderId="0" xfId="1" applyNumberFormat="1" applyFont="1" applyFill="1"/>
    <xf numFmtId="165" fontId="24" fillId="0" borderId="0" xfId="1" applyFont="1" applyFill="1" applyBorder="1" applyAlignment="1">
      <alignment wrapText="1"/>
    </xf>
    <xf numFmtId="167" fontId="24" fillId="0" borderId="0" xfId="1" applyNumberFormat="1" applyFont="1" applyFill="1" applyBorder="1" applyAlignment="1">
      <alignment wrapText="1"/>
    </xf>
    <xf numFmtId="0" fontId="51" fillId="0" borderId="0" xfId="28" applyFont="1"/>
    <xf numFmtId="43" fontId="36" fillId="0" borderId="21" xfId="2139" quotePrefix="1" applyFont="1" applyBorder="1" applyAlignment="1">
      <alignment horizontal="left"/>
    </xf>
    <xf numFmtId="166" fontId="36" fillId="0" borderId="21" xfId="4" quotePrefix="1" applyFont="1" applyBorder="1" applyAlignment="1">
      <alignment horizontal="left"/>
    </xf>
    <xf numFmtId="166" fontId="36" fillId="0" borderId="21" xfId="4" quotePrefix="1" applyFont="1" applyFill="1" applyBorder="1" applyAlignment="1">
      <alignment horizontal="left"/>
    </xf>
    <xf numFmtId="166" fontId="36" fillId="0" borderId="2" xfId="4" quotePrefix="1" applyFont="1" applyFill="1" applyBorder="1" applyAlignment="1">
      <alignment horizontal="left"/>
    </xf>
    <xf numFmtId="166" fontId="35" fillId="0" borderId="1" xfId="4" applyFont="1" applyFill="1" applyBorder="1" applyAlignment="1">
      <alignment horizontal="left"/>
    </xf>
    <xf numFmtId="166" fontId="36" fillId="0" borderId="21" xfId="4" quotePrefix="1" applyFont="1" applyBorder="1" applyAlignment="1">
      <alignment horizontal="center"/>
    </xf>
    <xf numFmtId="166" fontId="36" fillId="0" borderId="2" xfId="4" quotePrefix="1" applyFont="1" applyBorder="1" applyAlignment="1">
      <alignment horizontal="center"/>
    </xf>
    <xf numFmtId="9" fontId="36" fillId="0" borderId="0" xfId="2140" applyFont="1"/>
    <xf numFmtId="43" fontId="36" fillId="0" borderId="14" xfId="2139" quotePrefix="1" applyFont="1" applyFill="1" applyBorder="1" applyAlignment="1">
      <alignment horizontal="left"/>
    </xf>
    <xf numFmtId="166" fontId="36" fillId="0" borderId="14" xfId="4" applyFont="1" applyFill="1" applyBorder="1" applyAlignment="1">
      <alignment horizontal="center"/>
    </xf>
    <xf numFmtId="43" fontId="35" fillId="0" borderId="21" xfId="2139" applyFont="1" applyBorder="1" applyAlignment="1">
      <alignment horizontal="left"/>
    </xf>
    <xf numFmtId="43" fontId="36" fillId="0" borderId="0" xfId="28" applyNumberFormat="1" applyFont="1" applyAlignment="1">
      <alignment horizontal="centerContinuous"/>
    </xf>
    <xf numFmtId="0" fontId="35" fillId="0" borderId="0" xfId="28" quotePrefix="1" applyFont="1" applyAlignment="1">
      <alignment horizontal="left"/>
    </xf>
    <xf numFmtId="43" fontId="35" fillId="0" borderId="0" xfId="2139" quotePrefix="1" applyFont="1" applyBorder="1" applyAlignment="1">
      <alignment horizontal="left"/>
    </xf>
    <xf numFmtId="43" fontId="35" fillId="0" borderId="0" xfId="28" quotePrefix="1" applyNumberFormat="1" applyFont="1" applyAlignment="1">
      <alignment horizontal="left"/>
    </xf>
    <xf numFmtId="4" fontId="36" fillId="0" borderId="0" xfId="28" applyNumberFormat="1" applyFont="1"/>
    <xf numFmtId="4" fontId="28" fillId="4" borderId="0" xfId="2141" applyNumberFormat="1" applyFont="1" applyFill="1" applyAlignment="1">
      <alignment horizontal="center" vertical="center" wrapText="1"/>
    </xf>
    <xf numFmtId="4" fontId="28" fillId="4" borderId="0" xfId="2141" applyNumberFormat="1" applyFont="1" applyFill="1" applyAlignment="1">
      <alignment horizontal="center" vertical="top" wrapText="1"/>
    </xf>
    <xf numFmtId="0" fontId="36" fillId="0" borderId="0" xfId="28" quotePrefix="1" applyFont="1" applyAlignment="1">
      <alignment horizontal="center" vertical="center" wrapText="1"/>
    </xf>
    <xf numFmtId="0" fontId="36" fillId="0" borderId="0" xfId="28" quotePrefix="1" applyFont="1" applyAlignment="1">
      <alignment horizontal="centerContinuous" vertical="center"/>
    </xf>
    <xf numFmtId="4" fontId="44" fillId="5" borderId="0" xfId="2141" applyNumberFormat="1" applyFont="1" applyFill="1"/>
    <xf numFmtId="0" fontId="36" fillId="0" borderId="0" xfId="28" applyFont="1" applyAlignment="1">
      <alignment horizontal="left"/>
    </xf>
    <xf numFmtId="166" fontId="36" fillId="0" borderId="0" xfId="4" applyFont="1" applyFill="1" applyBorder="1" applyAlignment="1">
      <alignment horizontal="left"/>
    </xf>
    <xf numFmtId="0" fontId="36" fillId="0" borderId="0" xfId="28" quotePrefix="1" applyFont="1" applyAlignment="1">
      <alignment horizontal="left"/>
    </xf>
    <xf numFmtId="166" fontId="36" fillId="0" borderId="0" xfId="4" quotePrefix="1" applyFont="1" applyBorder="1" applyAlignment="1">
      <alignment horizontal="left"/>
    </xf>
    <xf numFmtId="166" fontId="36" fillId="0" borderId="0" xfId="4" applyFont="1" applyBorder="1"/>
    <xf numFmtId="43" fontId="36" fillId="0" borderId="0" xfId="28" applyNumberFormat="1" applyFont="1" applyAlignment="1">
      <alignment horizontal="left"/>
    </xf>
    <xf numFmtId="166" fontId="36" fillId="0" borderId="0" xfId="4" applyFont="1" applyBorder="1" applyAlignment="1">
      <alignment vertical="center"/>
    </xf>
    <xf numFmtId="0" fontId="35" fillId="0" borderId="0" xfId="28" applyFont="1" applyAlignment="1">
      <alignment horizontal="left"/>
    </xf>
    <xf numFmtId="166" fontId="36" fillId="0" borderId="0" xfId="4" applyFont="1" applyBorder="1" applyAlignment="1">
      <alignment horizontal="left" wrapText="1"/>
    </xf>
    <xf numFmtId="166" fontId="35" fillId="0" borderId="0" xfId="4" applyFont="1" applyBorder="1" applyAlignment="1">
      <alignment horizontal="left"/>
    </xf>
    <xf numFmtId="166" fontId="36" fillId="0" borderId="0" xfId="28" applyNumberFormat="1" applyFont="1" applyAlignment="1">
      <alignment horizontal="left"/>
    </xf>
    <xf numFmtId="166" fontId="36" fillId="0" borderId="0" xfId="4" applyFont="1" applyBorder="1" applyAlignment="1">
      <alignment horizontal="left"/>
    </xf>
    <xf numFmtId="166" fontId="44" fillId="5" borderId="0" xfId="4" applyFont="1" applyFill="1"/>
    <xf numFmtId="166" fontId="36" fillId="0" borderId="0" xfId="4" applyFont="1"/>
    <xf numFmtId="4" fontId="28" fillId="4" borderId="0" xfId="2141" applyNumberFormat="1" applyFont="1" applyFill="1" applyAlignment="1">
      <alignment horizontal="left" vertical="center" wrapText="1"/>
    </xf>
    <xf numFmtId="166" fontId="36" fillId="0" borderId="0" xfId="4" applyFont="1" applyBorder="1" applyAlignment="1">
      <alignment horizontal="center" wrapText="1"/>
    </xf>
    <xf numFmtId="166" fontId="36" fillId="0" borderId="0" xfId="4" applyFont="1" applyAlignment="1">
      <alignment vertical="center"/>
    </xf>
    <xf numFmtId="166" fontId="36" fillId="0" borderId="0" xfId="4" applyFont="1" applyFill="1" applyBorder="1" applyAlignment="1">
      <alignment horizontal="left" vertical="center"/>
    </xf>
    <xf numFmtId="0" fontId="36" fillId="0" borderId="0" xfId="28" applyFont="1" applyAlignment="1">
      <alignment horizontal="left" vertical="center"/>
    </xf>
    <xf numFmtId="166" fontId="36" fillId="0" borderId="0" xfId="4" applyFont="1" applyFill="1" applyBorder="1" applyAlignment="1">
      <alignment horizontal="center" wrapText="1"/>
    </xf>
    <xf numFmtId="166" fontId="36" fillId="0" borderId="0" xfId="4" applyFont="1" applyFill="1" applyAlignment="1">
      <alignment vertical="center"/>
    </xf>
    <xf numFmtId="0" fontId="37" fillId="4" borderId="0" xfId="28" quotePrefix="1" applyFont="1" applyFill="1" applyAlignment="1">
      <alignment horizontal="left" vertical="center"/>
    </xf>
    <xf numFmtId="4" fontId="37" fillId="4" borderId="0" xfId="28" quotePrefix="1" applyNumberFormat="1" applyFont="1" applyFill="1" applyAlignment="1">
      <alignment horizontal="center" vertical="center"/>
    </xf>
    <xf numFmtId="166" fontId="36" fillId="0" borderId="0" xfId="4" applyFont="1" applyFill="1"/>
    <xf numFmtId="0" fontId="35" fillId="0" borderId="0" xfId="28" quotePrefix="1" applyFont="1" applyAlignment="1">
      <alignment horizontal="left" vertical="center"/>
    </xf>
    <xf numFmtId="0" fontId="35" fillId="0" borderId="0" xfId="28" applyFont="1" applyAlignment="1">
      <alignment horizontal="center" vertical="center"/>
    </xf>
    <xf numFmtId="166" fontId="35" fillId="0" borderId="0" xfId="4" applyFont="1" applyBorder="1" applyAlignment="1">
      <alignment horizontal="left" vertical="center"/>
    </xf>
    <xf numFmtId="166" fontId="35" fillId="0" borderId="0" xfId="4" applyFont="1" applyFill="1" applyBorder="1" applyAlignment="1">
      <alignment horizontal="center" vertical="center"/>
    </xf>
    <xf numFmtId="166" fontId="35" fillId="0" borderId="0" xfId="4" applyFont="1" applyBorder="1" applyAlignment="1">
      <alignment horizontal="center" vertical="center"/>
    </xf>
    <xf numFmtId="0" fontId="36" fillId="0" borderId="0" xfId="28" applyFont="1" applyAlignment="1">
      <alignment vertical="center"/>
    </xf>
    <xf numFmtId="166" fontId="28" fillId="4" borderId="0" xfId="4" applyFont="1" applyFill="1" applyAlignment="1">
      <alignment horizontal="left" vertical="center" wrapText="1"/>
    </xf>
    <xf numFmtId="166" fontId="35" fillId="0" borderId="0" xfId="4" applyFont="1" applyBorder="1" applyAlignment="1">
      <alignment horizontal="centerContinuous"/>
    </xf>
    <xf numFmtId="0" fontId="19" fillId="0" borderId="0" xfId="5" applyAlignment="1">
      <alignment vertical="center"/>
    </xf>
    <xf numFmtId="0" fontId="54" fillId="2" borderId="23" xfId="5" applyFont="1" applyFill="1" applyBorder="1" applyAlignment="1">
      <alignment horizontal="center" vertical="center"/>
    </xf>
    <xf numFmtId="166" fontId="54" fillId="2" borderId="1" xfId="4" applyFont="1" applyFill="1" applyBorder="1" applyAlignment="1">
      <alignment horizontal="center" vertical="center"/>
    </xf>
    <xf numFmtId="165" fontId="54" fillId="2" borderId="1" xfId="1" applyFont="1" applyFill="1" applyBorder="1" applyAlignment="1">
      <alignment horizontal="center" vertical="center"/>
    </xf>
    <xf numFmtId="0" fontId="19" fillId="0" borderId="14" xfId="5" applyBorder="1" applyAlignment="1">
      <alignment horizontal="center" vertical="center" wrapText="1"/>
    </xf>
    <xf numFmtId="0" fontId="19" fillId="0" borderId="0" xfId="4" applyNumberFormat="1" applyFont="1" applyFill="1" applyBorder="1" applyAlignment="1">
      <alignment horizontal="left" vertical="center" wrapText="1"/>
    </xf>
    <xf numFmtId="165" fontId="19" fillId="0" borderId="0" xfId="1" applyFont="1" applyFill="1" applyBorder="1" applyAlignment="1">
      <alignment horizontal="center" vertical="center" wrapText="1"/>
    </xf>
    <xf numFmtId="0" fontId="52" fillId="0" borderId="0" xfId="5" quotePrefix="1" applyFont="1" applyAlignment="1">
      <alignment vertical="center"/>
    </xf>
    <xf numFmtId="165" fontId="19" fillId="0" borderId="0" xfId="1" applyFont="1" applyFill="1" applyBorder="1" applyAlignment="1">
      <alignment horizontal="center" vertical="center"/>
    </xf>
    <xf numFmtId="165" fontId="19" fillId="0" borderId="0" xfId="1" applyFont="1" applyFill="1"/>
    <xf numFmtId="0" fontId="34" fillId="0" borderId="14" xfId="5" applyFont="1" applyBorder="1" applyAlignment="1">
      <alignment vertical="center"/>
    </xf>
    <xf numFmtId="0" fontId="19" fillId="0" borderId="0" xfId="4" applyNumberFormat="1" applyFont="1" applyFill="1" applyBorder="1" applyAlignment="1">
      <alignment vertical="center" wrapText="1"/>
    </xf>
    <xf numFmtId="165" fontId="19" fillId="0" borderId="0" xfId="1" applyFont="1" applyFill="1" applyBorder="1" applyAlignment="1">
      <alignment vertical="center" wrapText="1"/>
    </xf>
    <xf numFmtId="0" fontId="34" fillId="0" borderId="0" xfId="5" applyFont="1" applyAlignment="1">
      <alignment vertical="center"/>
    </xf>
    <xf numFmtId="0" fontId="34" fillId="0" borderId="0" xfId="5" applyFont="1" applyAlignment="1">
      <alignment horizontal="left" vertical="center"/>
    </xf>
    <xf numFmtId="166" fontId="19" fillId="0" borderId="8" xfId="4" applyFont="1" applyFill="1" applyBorder="1" applyAlignment="1">
      <alignment horizontal="center" vertical="center"/>
    </xf>
    <xf numFmtId="165" fontId="19" fillId="0" borderId="1" xfId="1" applyFont="1" applyFill="1" applyBorder="1" applyAlignment="1">
      <alignment vertical="center" wrapText="1"/>
    </xf>
    <xf numFmtId="165" fontId="19" fillId="0" borderId="1" xfId="1" applyFont="1" applyFill="1" applyBorder="1" applyAlignment="1">
      <alignment vertical="center"/>
    </xf>
    <xf numFmtId="0" fontId="55" fillId="2" borderId="2" xfId="5" applyFont="1" applyFill="1" applyBorder="1"/>
    <xf numFmtId="166" fontId="55" fillId="2" borderId="22" xfId="4" applyFont="1" applyFill="1" applyBorder="1" applyAlignment="1">
      <alignment horizontal="center"/>
    </xf>
    <xf numFmtId="165" fontId="55" fillId="2" borderId="3" xfId="1" applyFont="1" applyFill="1" applyBorder="1" applyAlignment="1">
      <alignment horizontal="right"/>
    </xf>
    <xf numFmtId="166" fontId="55" fillId="2" borderId="22" xfId="4" applyFont="1" applyFill="1" applyBorder="1"/>
    <xf numFmtId="0" fontId="55" fillId="0" borderId="0" xfId="5" applyFont="1"/>
    <xf numFmtId="166" fontId="55" fillId="0" borderId="0" xfId="4" applyFont="1" applyFill="1" applyBorder="1" applyAlignment="1">
      <alignment horizontal="center"/>
    </xf>
    <xf numFmtId="165" fontId="55" fillId="0" borderId="0" xfId="1" applyFont="1" applyFill="1" applyBorder="1" applyAlignment="1">
      <alignment horizontal="right"/>
    </xf>
    <xf numFmtId="166" fontId="55" fillId="0" borderId="0" xfId="4" applyFont="1" applyFill="1" applyBorder="1"/>
    <xf numFmtId="43" fontId="19" fillId="0" borderId="0" xfId="5" applyNumberFormat="1" applyAlignment="1">
      <alignment vertical="center"/>
    </xf>
    <xf numFmtId="0" fontId="19" fillId="0" borderId="0" xfId="5" applyAlignment="1">
      <alignment horizontal="left" vertical="center"/>
    </xf>
    <xf numFmtId="165" fontId="19" fillId="0" borderId="1" xfId="1" applyFont="1" applyFill="1" applyBorder="1" applyAlignment="1">
      <alignment horizontal="center" vertical="center"/>
    </xf>
    <xf numFmtId="165" fontId="19" fillId="0" borderId="29" xfId="1" applyFont="1" applyFill="1" applyBorder="1" applyAlignment="1">
      <alignment horizontal="center" vertical="center"/>
    </xf>
    <xf numFmtId="0" fontId="19" fillId="0" borderId="27" xfId="5" quotePrefix="1" applyBorder="1" applyAlignment="1">
      <alignment horizontal="center" vertical="center"/>
    </xf>
    <xf numFmtId="165" fontId="19" fillId="0" borderId="0" xfId="5" applyNumberFormat="1" applyAlignment="1">
      <alignment vertical="center"/>
    </xf>
    <xf numFmtId="165" fontId="19" fillId="0" borderId="29" xfId="1" applyFont="1" applyBorder="1" applyAlignment="1">
      <alignment horizontal="center" vertical="center"/>
    </xf>
    <xf numFmtId="0" fontId="19" fillId="0" borderId="30" xfId="5" quotePrefix="1" applyBorder="1" applyAlignment="1">
      <alignment horizontal="center" vertical="center"/>
    </xf>
    <xf numFmtId="43" fontId="19" fillId="0" borderId="0" xfId="5" applyNumberFormat="1" applyAlignment="1">
      <alignment horizontal="left" vertical="center"/>
    </xf>
    <xf numFmtId="165" fontId="19" fillId="0" borderId="0" xfId="5" applyNumberFormat="1" applyAlignment="1">
      <alignment horizontal="left" vertical="center"/>
    </xf>
    <xf numFmtId="0" fontId="34" fillId="0" borderId="31" xfId="5" applyFont="1" applyBorder="1" applyAlignment="1">
      <alignment horizontal="center" vertical="center"/>
    </xf>
    <xf numFmtId="165" fontId="34" fillId="0" borderId="12" xfId="1" applyFont="1" applyFill="1" applyBorder="1" applyAlignment="1">
      <alignment horizontal="center" vertical="center"/>
    </xf>
    <xf numFmtId="165" fontId="34" fillId="0" borderId="32" xfId="1" applyFont="1" applyBorder="1" applyAlignment="1">
      <alignment horizontal="center" vertical="center"/>
    </xf>
    <xf numFmtId="166" fontId="19" fillId="0" borderId="0" xfId="4" applyFont="1" applyAlignment="1">
      <alignment vertical="center"/>
    </xf>
    <xf numFmtId="167" fontId="19" fillId="0" borderId="0" xfId="5" applyNumberFormat="1" applyAlignment="1">
      <alignment horizontal="center" vertical="center"/>
    </xf>
    <xf numFmtId="165" fontId="19" fillId="0" borderId="1" xfId="1" applyFont="1" applyBorder="1" applyAlignment="1">
      <alignment horizontal="center" vertical="center"/>
    </xf>
    <xf numFmtId="165" fontId="34" fillId="0" borderId="12" xfId="1" applyFont="1" applyBorder="1" applyAlignment="1">
      <alignment horizontal="center" vertical="center"/>
    </xf>
    <xf numFmtId="0" fontId="34" fillId="0" borderId="0" xfId="5" applyFont="1" applyAlignment="1">
      <alignment horizontal="center" vertical="center"/>
    </xf>
    <xf numFmtId="167" fontId="34" fillId="0" borderId="0" xfId="5" applyNumberFormat="1" applyFont="1" applyAlignment="1">
      <alignment horizontal="center" vertical="center"/>
    </xf>
    <xf numFmtId="0" fontId="34" fillId="0" borderId="9" xfId="5" applyFont="1" applyBorder="1" applyAlignment="1">
      <alignment horizontal="center" vertical="center"/>
    </xf>
    <xf numFmtId="165" fontId="34" fillId="0" borderId="10" xfId="1" applyFont="1" applyBorder="1" applyAlignment="1">
      <alignment horizontal="center" vertical="center"/>
    </xf>
    <xf numFmtId="165" fontId="34" fillId="0" borderId="33" xfId="1" applyFont="1" applyBorder="1" applyAlignment="1">
      <alignment horizontal="center" vertical="center"/>
    </xf>
    <xf numFmtId="165" fontId="19" fillId="0" borderId="0" xfId="1" applyFont="1" applyAlignment="1">
      <alignment vertical="center"/>
    </xf>
    <xf numFmtId="165" fontId="19" fillId="0" borderId="0" xfId="5" applyNumberFormat="1"/>
    <xf numFmtId="0" fontId="34" fillId="0" borderId="34" xfId="5" applyFont="1" applyBorder="1" applyAlignment="1">
      <alignment horizontal="center" vertical="center"/>
    </xf>
    <xf numFmtId="0" fontId="19" fillId="0" borderId="1" xfId="5" quotePrefix="1" applyBorder="1" applyAlignment="1">
      <alignment horizontal="center" vertical="center"/>
    </xf>
    <xf numFmtId="0" fontId="19" fillId="0" borderId="1" xfId="5" quotePrefix="1" applyBorder="1" applyAlignment="1">
      <alignment horizontal="center" vertical="center" wrapText="1"/>
    </xf>
    <xf numFmtId="0" fontId="34" fillId="6" borderId="27" xfId="5" applyFont="1" applyFill="1" applyBorder="1" applyAlignment="1">
      <alignment horizontal="center" vertical="center"/>
    </xf>
    <xf numFmtId="167" fontId="34" fillId="6" borderId="1" xfId="5" applyNumberFormat="1" applyFont="1" applyFill="1" applyBorder="1" applyAlignment="1">
      <alignment horizontal="center" vertical="center"/>
    </xf>
    <xf numFmtId="167" fontId="34" fillId="6" borderId="28" xfId="5" applyNumberFormat="1" applyFont="1" applyFill="1" applyBorder="1" applyAlignment="1">
      <alignment horizontal="center" vertical="center"/>
    </xf>
    <xf numFmtId="165" fontId="31" fillId="0" borderId="0" xfId="1" applyFont="1"/>
    <xf numFmtId="49" fontId="33" fillId="3" borderId="4" xfId="5" applyNumberFormat="1" applyFont="1" applyFill="1" applyBorder="1" applyAlignment="1">
      <alignment horizontal="center" vertical="center" wrapText="1"/>
    </xf>
    <xf numFmtId="0" fontId="22" fillId="0" borderId="0" xfId="5" applyFont="1"/>
    <xf numFmtId="0" fontId="22" fillId="0" borderId="0" xfId="5" applyFont="1" applyAlignment="1">
      <alignment horizontal="left" wrapText="1"/>
    </xf>
    <xf numFmtId="167" fontId="22" fillId="0" borderId="0" xfId="1" applyNumberFormat="1" applyFont="1" applyFill="1" applyAlignment="1">
      <alignment horizontal="right"/>
    </xf>
    <xf numFmtId="0" fontId="22" fillId="0" borderId="0" xfId="5" applyFont="1" applyAlignment="1">
      <alignment horizontal="left"/>
    </xf>
    <xf numFmtId="0" fontId="22" fillId="0" borderId="0" xfId="5" applyFont="1" applyAlignment="1">
      <alignment horizontal="center" vertical="center"/>
    </xf>
    <xf numFmtId="49" fontId="22" fillId="0" borderId="0" xfId="5" applyNumberFormat="1" applyFont="1" applyAlignment="1">
      <alignment horizontal="center"/>
    </xf>
    <xf numFmtId="165" fontId="30" fillId="0" borderId="0" xfId="1" applyFont="1" applyFill="1" applyBorder="1" applyAlignment="1">
      <alignment horizontal="center"/>
    </xf>
    <xf numFmtId="165" fontId="31" fillId="0" borderId="0" xfId="1" applyFont="1" applyFill="1" applyBorder="1" applyAlignment="1">
      <alignment horizontal="center"/>
    </xf>
    <xf numFmtId="0" fontId="31" fillId="0" borderId="0" xfId="5" applyFont="1" applyAlignment="1">
      <alignment horizontal="center"/>
    </xf>
    <xf numFmtId="165" fontId="55" fillId="2" borderId="3" xfId="1" applyFont="1" applyFill="1" applyBorder="1" applyAlignment="1">
      <alignment horizontal="center"/>
    </xf>
    <xf numFmtId="43" fontId="19" fillId="0" borderId="0" xfId="5" applyNumberFormat="1" applyAlignment="1">
      <alignment horizontal="center" vertical="center"/>
    </xf>
    <xf numFmtId="165" fontId="19" fillId="0" borderId="0" xfId="5" applyNumberFormat="1" applyAlignment="1">
      <alignment horizontal="center" vertical="center"/>
    </xf>
    <xf numFmtId="0" fontId="19" fillId="0" borderId="0" xfId="5" applyAlignment="1">
      <alignment horizontal="center" vertical="center"/>
    </xf>
    <xf numFmtId="0" fontId="45" fillId="2" borderId="9" xfId="5" applyFont="1" applyFill="1" applyBorder="1" applyAlignment="1">
      <alignment vertical="center"/>
    </xf>
    <xf numFmtId="167" fontId="28" fillId="2" borderId="37" xfId="1" applyNumberFormat="1" applyFont="1" applyFill="1" applyBorder="1" applyAlignment="1">
      <alignment vertical="center"/>
    </xf>
    <xf numFmtId="14" fontId="37" fillId="2" borderId="6" xfId="28" quotePrefix="1" applyNumberFormat="1" applyFont="1" applyFill="1" applyBorder="1" applyAlignment="1">
      <alignment horizontal="center" vertical="center" wrapText="1"/>
    </xf>
    <xf numFmtId="43" fontId="36" fillId="0" borderId="21" xfId="2144" quotePrefix="1" applyFont="1" applyBorder="1" applyAlignment="1">
      <alignment horizontal="left"/>
    </xf>
    <xf numFmtId="166" fontId="36" fillId="0" borderId="2" xfId="4" quotePrefix="1" applyFont="1" applyBorder="1" applyAlignment="1">
      <alignment horizontal="left"/>
    </xf>
    <xf numFmtId="166" fontId="36" fillId="0" borderId="5" xfId="4" applyFont="1" applyFill="1" applyBorder="1" applyAlignment="1">
      <alignment horizontal="right"/>
    </xf>
    <xf numFmtId="166" fontId="36" fillId="0" borderId="5" xfId="4" applyFont="1" applyFill="1" applyBorder="1" applyAlignment="1">
      <alignment horizontal="center"/>
    </xf>
    <xf numFmtId="166" fontId="36" fillId="0" borderId="2" xfId="4" applyFont="1" applyFill="1" applyBorder="1" applyAlignment="1">
      <alignment horizontal="center"/>
    </xf>
    <xf numFmtId="43" fontId="36" fillId="0" borderId="1" xfId="28" applyNumberFormat="1" applyFont="1" applyBorder="1"/>
    <xf numFmtId="166" fontId="36" fillId="0" borderId="1" xfId="4" applyFont="1" applyBorder="1" applyAlignment="1">
      <alignment horizontal="center"/>
    </xf>
    <xf numFmtId="166" fontId="36" fillId="0" borderId="21" xfId="4" applyFont="1" applyBorder="1" applyAlignment="1">
      <alignment horizontal="center"/>
    </xf>
    <xf numFmtId="9" fontId="36" fillId="0" borderId="0" xfId="2145" applyFont="1"/>
    <xf numFmtId="43" fontId="36" fillId="0" borderId="14" xfId="2144" quotePrefix="1" applyFont="1" applyFill="1" applyBorder="1" applyAlignment="1">
      <alignment horizontal="left"/>
    </xf>
    <xf numFmtId="166" fontId="36" fillId="0" borderId="14" xfId="4" quotePrefix="1" applyFont="1" applyFill="1" applyBorder="1" applyAlignment="1">
      <alignment horizontal="left"/>
    </xf>
    <xf numFmtId="166" fontId="36" fillId="0" borderId="15" xfId="4" applyFont="1" applyFill="1" applyBorder="1" applyAlignment="1">
      <alignment horizontal="center"/>
    </xf>
    <xf numFmtId="43" fontId="35" fillId="0" borderId="21" xfId="2144" applyFont="1" applyBorder="1" applyAlignment="1">
      <alignment horizontal="left"/>
    </xf>
    <xf numFmtId="43" fontId="36" fillId="0" borderId="35" xfId="28" applyNumberFormat="1" applyFont="1" applyBorder="1"/>
    <xf numFmtId="43" fontId="35" fillId="0" borderId="0" xfId="2144" quotePrefix="1" applyFont="1" applyBorder="1" applyAlignment="1">
      <alignment horizontal="left"/>
    </xf>
    <xf numFmtId="166" fontId="35" fillId="0" borderId="0" xfId="4" quotePrefix="1" applyFont="1" applyBorder="1" applyAlignment="1">
      <alignment horizontal="left"/>
    </xf>
    <xf numFmtId="4" fontId="28" fillId="4" borderId="0" xfId="2146" applyNumberFormat="1" applyFont="1" applyFill="1" applyAlignment="1">
      <alignment horizontal="center" vertical="center" wrapText="1"/>
    </xf>
    <xf numFmtId="4" fontId="28" fillId="4" borderId="0" xfId="2146" applyNumberFormat="1" applyFont="1" applyFill="1" applyAlignment="1">
      <alignment horizontal="center" vertical="top" wrapText="1"/>
    </xf>
    <xf numFmtId="43" fontId="36" fillId="0" borderId="0" xfId="28" quotePrefix="1" applyNumberFormat="1" applyFont="1" applyAlignment="1">
      <alignment horizontal="centerContinuous" vertical="center"/>
    </xf>
    <xf numFmtId="166" fontId="36" fillId="0" borderId="0" xfId="2147" applyFont="1"/>
    <xf numFmtId="4" fontId="44" fillId="5" borderId="0" xfId="2146" applyNumberFormat="1" applyFont="1" applyFill="1"/>
    <xf numFmtId="166" fontId="36" fillId="0" borderId="0" xfId="2147" applyFont="1" applyFill="1" applyBorder="1" applyAlignment="1">
      <alignment horizontal="left"/>
    </xf>
    <xf numFmtId="166" fontId="35" fillId="0" borderId="0" xfId="4" applyFont="1" applyFill="1" applyBorder="1" applyAlignment="1">
      <alignment horizontal="center"/>
    </xf>
    <xf numFmtId="166" fontId="36" fillId="0" borderId="0" xfId="2147" applyFont="1" applyAlignment="1">
      <alignment vertical="center"/>
    </xf>
    <xf numFmtId="166" fontId="36" fillId="0" borderId="0" xfId="2147" quotePrefix="1" applyFont="1" applyBorder="1" applyAlignment="1">
      <alignment horizontal="left"/>
    </xf>
    <xf numFmtId="166" fontId="36" fillId="0" borderId="0" xfId="28" applyNumberFormat="1" applyFont="1"/>
    <xf numFmtId="166" fontId="35" fillId="0" borderId="0" xfId="2147" applyFont="1" applyFill="1" applyAlignment="1">
      <alignment vertical="center"/>
    </xf>
    <xf numFmtId="166" fontId="36" fillId="0" borderId="0" xfId="2147" applyFont="1" applyFill="1" applyBorder="1"/>
    <xf numFmtId="166" fontId="36" fillId="0" borderId="0" xfId="2147" applyFont="1" applyFill="1" applyBorder="1" applyAlignment="1">
      <alignment vertical="center"/>
    </xf>
    <xf numFmtId="4" fontId="36" fillId="0" borderId="0" xfId="28" applyNumberFormat="1" applyFont="1" applyAlignment="1">
      <alignment horizontal="left"/>
    </xf>
    <xf numFmtId="0" fontId="36" fillId="0" borderId="0" xfId="28" quotePrefix="1" applyFont="1" applyAlignment="1">
      <alignment horizontal="left" vertical="center" wrapText="1"/>
    </xf>
    <xf numFmtId="43" fontId="36" fillId="0" borderId="0" xfId="28" applyNumberFormat="1" applyFont="1" applyAlignment="1">
      <alignment vertical="center"/>
    </xf>
    <xf numFmtId="166" fontId="36" fillId="0" borderId="0" xfId="28" applyNumberFormat="1" applyFont="1" applyAlignment="1">
      <alignment vertical="center"/>
    </xf>
    <xf numFmtId="166" fontId="36" fillId="0" borderId="0" xfId="2147" applyFont="1" applyFill="1" applyBorder="1" applyAlignment="1">
      <alignment horizontal="center" vertical="center"/>
    </xf>
    <xf numFmtId="0" fontId="36" fillId="0" borderId="0" xfId="28" applyFont="1" applyAlignment="1">
      <alignment horizontal="center" vertical="center"/>
    </xf>
    <xf numFmtId="166" fontId="36" fillId="0" borderId="0" xfId="4" applyFont="1" applyFill="1" applyBorder="1" applyAlignment="1">
      <alignment horizontal="center" vertical="center"/>
    </xf>
    <xf numFmtId="166" fontId="36" fillId="0" borderId="0" xfId="4" applyFont="1" applyBorder="1" applyAlignment="1">
      <alignment horizontal="center" vertical="center"/>
    </xf>
    <xf numFmtId="166" fontId="36" fillId="0" borderId="0" xfId="2147" applyFont="1" applyBorder="1" applyAlignment="1">
      <alignment vertical="center"/>
    </xf>
    <xf numFmtId="166" fontId="35" fillId="0" borderId="0" xfId="2147" applyFont="1" applyFill="1" applyBorder="1" applyAlignment="1">
      <alignment horizontal="left"/>
    </xf>
    <xf numFmtId="166" fontId="36" fillId="0" borderId="0" xfId="2147" applyFont="1" applyBorder="1" applyAlignment="1">
      <alignment horizontal="left"/>
    </xf>
    <xf numFmtId="166" fontId="44" fillId="5" borderId="0" xfId="2147" applyFont="1" applyFill="1"/>
    <xf numFmtId="166" fontId="35" fillId="0" borderId="0" xfId="2147" applyFont="1" applyFill="1" applyBorder="1" applyAlignment="1">
      <alignment horizontal="left" vertical="center"/>
    </xf>
    <xf numFmtId="43" fontId="35" fillId="0" borderId="0" xfId="28" applyNumberFormat="1" applyFont="1" applyAlignment="1">
      <alignment horizontal="left" vertical="center"/>
    </xf>
    <xf numFmtId="0" fontId="35" fillId="0" borderId="0" xfId="28" applyFont="1" applyAlignment="1">
      <alignment horizontal="left" vertical="center"/>
    </xf>
    <xf numFmtId="0" fontId="35" fillId="0" borderId="0" xfId="28" applyFont="1"/>
    <xf numFmtId="166" fontId="36" fillId="0" borderId="0" xfId="2147" applyFont="1" applyFill="1" applyBorder="1" applyAlignment="1">
      <alignment horizontal="left" vertical="center"/>
    </xf>
    <xf numFmtId="166" fontId="36" fillId="0" borderId="0" xfId="28" applyNumberFormat="1" applyFont="1" applyAlignment="1">
      <alignment horizontal="left" vertical="center"/>
    </xf>
    <xf numFmtId="4" fontId="56" fillId="0" borderId="0" xfId="2146" applyNumberFormat="1" applyFont="1" applyAlignment="1">
      <alignment horizontal="left" vertical="center" wrapText="1"/>
    </xf>
    <xf numFmtId="166" fontId="36" fillId="0" borderId="0" xfId="2147" applyFont="1" applyFill="1" applyAlignment="1">
      <alignment vertical="center"/>
    </xf>
    <xf numFmtId="166" fontId="51" fillId="0" borderId="0" xfId="2147" applyFont="1" applyFill="1" applyBorder="1" applyAlignment="1">
      <alignment horizontal="left" vertical="center"/>
    </xf>
    <xf numFmtId="166" fontId="36" fillId="0" borderId="0" xfId="28" applyNumberFormat="1" applyFont="1" applyAlignment="1">
      <alignment horizontal="center" vertical="center"/>
    </xf>
    <xf numFmtId="166" fontId="35" fillId="0" borderId="0" xfId="2147" applyFont="1" applyFill="1" applyBorder="1" applyAlignment="1">
      <alignment horizontal="center" vertical="center"/>
    </xf>
    <xf numFmtId="166" fontId="36" fillId="0" borderId="0" xfId="2147" applyFont="1" applyFill="1"/>
    <xf numFmtId="166" fontId="35" fillId="0" borderId="0" xfId="28" applyNumberFormat="1" applyFont="1" applyAlignment="1">
      <alignment horizontal="left" vertical="center"/>
    </xf>
    <xf numFmtId="165" fontId="35" fillId="0" borderId="1" xfId="1" applyFont="1" applyFill="1" applyBorder="1" applyAlignment="1">
      <alignment horizontal="left"/>
    </xf>
    <xf numFmtId="165" fontId="19" fillId="0" borderId="6" xfId="1" applyFont="1" applyFill="1" applyBorder="1" applyAlignment="1">
      <alignment vertical="center" wrapText="1"/>
    </xf>
    <xf numFmtId="165" fontId="19" fillId="0" borderId="35" xfId="1" applyFont="1" applyFill="1" applyBorder="1" applyAlignment="1">
      <alignment vertical="center" wrapText="1"/>
    </xf>
    <xf numFmtId="165" fontId="19" fillId="0" borderId="36" xfId="1" applyFont="1" applyFill="1" applyBorder="1" applyAlignment="1">
      <alignment vertical="center" wrapText="1"/>
    </xf>
    <xf numFmtId="49" fontId="19" fillId="0" borderId="27" xfId="5" applyNumberFormat="1" applyBorder="1" applyAlignment="1">
      <alignment horizontal="center" vertical="center" wrapText="1"/>
    </xf>
    <xf numFmtId="167" fontId="21" fillId="7" borderId="0" xfId="1" applyNumberFormat="1" applyFont="1" applyFill="1" applyAlignment="1">
      <alignment horizontal="right"/>
    </xf>
    <xf numFmtId="165" fontId="22" fillId="7" borderId="0" xfId="1" applyFont="1" applyFill="1" applyAlignment="1">
      <alignment horizontal="right"/>
    </xf>
    <xf numFmtId="165" fontId="30" fillId="7" borderId="0" xfId="1" applyFont="1" applyFill="1" applyAlignment="1">
      <alignment horizontal="right"/>
    </xf>
    <xf numFmtId="167" fontId="30" fillId="7" borderId="0" xfId="6" applyNumberFormat="1" applyFont="1" applyFill="1" applyBorder="1" applyAlignment="1">
      <alignment horizontal="left"/>
    </xf>
    <xf numFmtId="165" fontId="31" fillId="7" borderId="0" xfId="1" applyFont="1" applyFill="1" applyAlignment="1">
      <alignment horizontal="left"/>
    </xf>
    <xf numFmtId="165" fontId="30" fillId="7" borderId="0" xfId="1" applyFont="1" applyFill="1" applyBorder="1" applyAlignment="1">
      <alignment horizontal="left"/>
    </xf>
    <xf numFmtId="167" fontId="30" fillId="7" borderId="0" xfId="1" applyNumberFormat="1" applyFont="1" applyFill="1" applyAlignment="1">
      <alignment horizontal="right"/>
    </xf>
    <xf numFmtId="165" fontId="25" fillId="0" borderId="0" xfId="1" applyFont="1" applyAlignment="1">
      <alignment vertical="center"/>
    </xf>
    <xf numFmtId="0" fontId="39" fillId="7" borderId="0" xfId="5" applyFont="1" applyFill="1"/>
    <xf numFmtId="0" fontId="30" fillId="7" borderId="0" xfId="5" applyFont="1" applyFill="1"/>
    <xf numFmtId="165" fontId="30" fillId="7" borderId="0" xfId="1" applyFont="1" applyFill="1"/>
    <xf numFmtId="165" fontId="39" fillId="7" borderId="0" xfId="1" applyFont="1" applyFill="1"/>
    <xf numFmtId="168" fontId="39" fillId="7" borderId="0" xfId="5" applyNumberFormat="1" applyFont="1" applyFill="1"/>
    <xf numFmtId="0" fontId="33" fillId="3" borderId="6" xfId="5" applyFont="1" applyFill="1" applyBorder="1" applyAlignment="1">
      <alignment horizontal="center" vertical="center" wrapText="1"/>
    </xf>
    <xf numFmtId="165" fontId="33" fillId="3" borderId="6" xfId="1" applyFont="1" applyFill="1" applyBorder="1" applyAlignment="1">
      <alignment horizontal="center" vertical="center" wrapText="1"/>
    </xf>
    <xf numFmtId="0" fontId="39" fillId="7" borderId="6" xfId="5" applyFont="1" applyFill="1" applyBorder="1" applyAlignment="1">
      <alignment horizontal="center" vertical="center" wrapText="1"/>
    </xf>
    <xf numFmtId="165" fontId="39" fillId="7" borderId="6" xfId="1" applyFont="1" applyFill="1" applyBorder="1" applyAlignment="1">
      <alignment horizontal="center" vertical="center" wrapText="1"/>
    </xf>
    <xf numFmtId="168" fontId="40" fillId="7" borderId="6" xfId="1" applyNumberFormat="1" applyFont="1" applyFill="1" applyBorder="1" applyAlignment="1">
      <alignment horizontal="center" vertical="center" wrapText="1"/>
    </xf>
    <xf numFmtId="0" fontId="40" fillId="7" borderId="6" xfId="0" applyFont="1" applyFill="1" applyBorder="1" applyAlignment="1">
      <alignment horizontal="center" vertical="center"/>
    </xf>
    <xf numFmtId="0" fontId="40" fillId="7" borderId="6" xfId="0" applyFont="1" applyFill="1" applyBorder="1" applyAlignment="1">
      <alignment horizontal="center" vertical="center" wrapText="1"/>
    </xf>
    <xf numFmtId="16" fontId="40" fillId="7" borderId="4" xfId="0" applyNumberFormat="1" applyFont="1" applyFill="1" applyBorder="1" applyAlignment="1">
      <alignment horizontal="center" vertical="center"/>
    </xf>
    <xf numFmtId="0" fontId="40" fillId="0" borderId="6" xfId="0" applyFont="1" applyBorder="1" applyAlignment="1">
      <alignment horizontal="center" vertical="center"/>
    </xf>
    <xf numFmtId="0" fontId="40" fillId="7" borderId="4" xfId="0" applyFont="1" applyFill="1" applyBorder="1" applyAlignment="1">
      <alignment horizontal="center" vertical="center"/>
    </xf>
    <xf numFmtId="0" fontId="40" fillId="7" borderId="6" xfId="0" applyFont="1" applyFill="1" applyBorder="1" applyAlignment="1">
      <alignment vertical="center" wrapText="1"/>
    </xf>
    <xf numFmtId="0" fontId="40" fillId="0" borderId="6" xfId="5" applyFont="1" applyBorder="1" applyAlignment="1">
      <alignment horizontal="justify" vertical="center" wrapText="1"/>
    </xf>
    <xf numFmtId="49" fontId="40" fillId="0" borderId="6" xfId="4" applyNumberFormat="1" applyFont="1" applyBorder="1" applyAlignment="1">
      <alignment horizontal="center" vertical="center" wrapText="1"/>
    </xf>
    <xf numFmtId="49" fontId="40" fillId="0" borderId="4" xfId="5" applyNumberFormat="1" applyFont="1" applyBorder="1" applyAlignment="1">
      <alignment horizontal="center" vertical="center"/>
    </xf>
    <xf numFmtId="49" fontId="40" fillId="7" borderId="6" xfId="4" applyNumberFormat="1" applyFont="1" applyFill="1" applyBorder="1" applyAlignment="1">
      <alignment horizontal="center" vertical="center" wrapText="1"/>
    </xf>
    <xf numFmtId="49" fontId="40" fillId="7" borderId="4" xfId="5" applyNumberFormat="1" applyFont="1" applyFill="1" applyBorder="1" applyAlignment="1">
      <alignment horizontal="center" vertical="center"/>
    </xf>
    <xf numFmtId="0" fontId="30" fillId="0" borderId="0" xfId="5" applyFont="1" applyAlignment="1">
      <alignment wrapText="1"/>
    </xf>
    <xf numFmtId="0" fontId="39" fillId="7" borderId="6" xfId="5" applyFont="1" applyFill="1" applyBorder="1" applyAlignment="1">
      <alignment horizontal="left" vertical="center" wrapText="1"/>
    </xf>
    <xf numFmtId="167" fontId="30" fillId="0" borderId="0" xfId="1" applyNumberFormat="1" applyFont="1" applyFill="1" applyAlignment="1">
      <alignment horizontal="left"/>
    </xf>
    <xf numFmtId="0" fontId="40" fillId="7" borderId="1" xfId="0" applyFont="1" applyFill="1" applyBorder="1" applyAlignment="1">
      <alignment horizontal="center" vertical="center"/>
    </xf>
    <xf numFmtId="0" fontId="40" fillId="7" borderId="0" xfId="0" applyFont="1" applyFill="1" applyAlignment="1">
      <alignment horizontal="center" vertical="center"/>
    </xf>
    <xf numFmtId="167" fontId="24" fillId="7" borderId="15" xfId="1" applyNumberFormat="1" applyFont="1" applyFill="1" applyBorder="1"/>
    <xf numFmtId="167" fontId="25" fillId="7" borderId="15" xfId="1" applyNumberFormat="1" applyFont="1" applyFill="1" applyBorder="1"/>
    <xf numFmtId="167" fontId="25" fillId="7" borderId="15" xfId="1" applyNumberFormat="1" applyFont="1" applyFill="1" applyBorder="1" applyAlignment="1">
      <alignment vertical="center"/>
    </xf>
    <xf numFmtId="167" fontId="24" fillId="0" borderId="0" xfId="1" applyNumberFormat="1" applyFont="1" applyFill="1" applyBorder="1" applyAlignment="1">
      <alignment vertical="center"/>
    </xf>
    <xf numFmtId="165" fontId="19" fillId="0" borderId="0" xfId="1" applyFont="1" applyFill="1" applyBorder="1" applyAlignment="1">
      <alignment horizontal="center" vertical="top"/>
    </xf>
    <xf numFmtId="165" fontId="19" fillId="0" borderId="0" xfId="1" applyFont="1" applyFill="1" applyBorder="1" applyAlignment="1">
      <alignment vertical="top"/>
    </xf>
    <xf numFmtId="165" fontId="19" fillId="0" borderId="1" xfId="1" applyFont="1" applyFill="1" applyBorder="1" applyAlignment="1">
      <alignment vertical="top" wrapText="1"/>
    </xf>
    <xf numFmtId="165" fontId="19" fillId="0" borderId="14" xfId="1" applyFont="1" applyFill="1" applyBorder="1" applyAlignment="1">
      <alignment vertical="center" wrapText="1"/>
    </xf>
    <xf numFmtId="165" fontId="19" fillId="0" borderId="8" xfId="1" applyFont="1" applyFill="1" applyBorder="1" applyAlignment="1">
      <alignment vertical="center" wrapText="1"/>
    </xf>
    <xf numFmtId="165" fontId="19" fillId="0" borderId="0" xfId="1" applyFont="1" applyFill="1" applyBorder="1"/>
    <xf numFmtId="0" fontId="31" fillId="0" borderId="0" xfId="5" applyFont="1" applyAlignment="1">
      <alignment wrapText="1"/>
    </xf>
    <xf numFmtId="165" fontId="19" fillId="0" borderId="1" xfId="1" applyFont="1" applyFill="1" applyBorder="1" applyAlignment="1">
      <alignment horizontal="center" vertical="center" wrapText="1"/>
    </xf>
    <xf numFmtId="165" fontId="19" fillId="0" borderId="1" xfId="1" applyFont="1" applyFill="1" applyBorder="1" applyAlignment="1">
      <alignment horizontal="center" vertical="top" wrapText="1"/>
    </xf>
    <xf numFmtId="0" fontId="40" fillId="7" borderId="6" xfId="5" applyFont="1" applyFill="1" applyBorder="1" applyAlignment="1">
      <alignment horizontal="left" vertical="center" wrapText="1"/>
    </xf>
    <xf numFmtId="0" fontId="40" fillId="0" borderId="6" xfId="0" applyFont="1" applyBorder="1" applyAlignment="1">
      <alignment horizontal="left" vertical="center" wrapText="1"/>
    </xf>
    <xf numFmtId="168" fontId="40" fillId="0" borderId="6" xfId="1" applyNumberFormat="1" applyFont="1" applyFill="1" applyBorder="1" applyAlignment="1">
      <alignment horizontal="center" vertical="center" wrapText="1"/>
    </xf>
    <xf numFmtId="165" fontId="39" fillId="0" borderId="6" xfId="1" applyFont="1" applyFill="1" applyBorder="1" applyAlignment="1">
      <alignment horizontal="center" vertical="center" wrapText="1"/>
    </xf>
    <xf numFmtId="0" fontId="39" fillId="0" borderId="6" xfId="5" applyFont="1" applyBorder="1" applyAlignment="1">
      <alignment horizontal="center" vertical="center" wrapText="1"/>
    </xf>
    <xf numFmtId="0" fontId="39" fillId="0" borderId="6" xfId="5" applyFont="1" applyBorder="1" applyAlignment="1">
      <alignment horizontal="left" vertical="center" wrapText="1"/>
    </xf>
    <xf numFmtId="0" fontId="40" fillId="0" borderId="6" xfId="5" applyFont="1" applyBorder="1" applyAlignment="1">
      <alignment horizontal="center" vertical="center" wrapText="1"/>
    </xf>
    <xf numFmtId="0" fontId="40" fillId="0" borderId="6" xfId="5" applyFont="1" applyBorder="1" applyAlignment="1">
      <alignment horizontal="left" vertical="center" wrapText="1"/>
    </xf>
    <xf numFmtId="168" fontId="40" fillId="0" borderId="6" xfId="5" applyNumberFormat="1" applyFont="1" applyBorder="1" applyAlignment="1">
      <alignment horizontal="center" vertical="center" wrapText="1"/>
    </xf>
    <xf numFmtId="0" fontId="40" fillId="0" borderId="1" xfId="5"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168" fontId="22" fillId="0" borderId="1" xfId="1" applyNumberFormat="1" applyFont="1" applyFill="1" applyBorder="1" applyAlignment="1">
      <alignment horizontal="right" vertical="center" wrapText="1"/>
    </xf>
    <xf numFmtId="0" fontId="22" fillId="0" borderId="1" xfId="0" applyFont="1" applyBorder="1" applyAlignment="1">
      <alignment horizontal="center" vertical="center"/>
    </xf>
    <xf numFmtId="0" fontId="40" fillId="0" borderId="1" xfId="5" applyFont="1" applyBorder="1" applyAlignment="1">
      <alignment horizontal="center" vertical="center" wrapText="1"/>
    </xf>
    <xf numFmtId="0" fontId="22" fillId="0" borderId="1" xfId="5" applyFont="1" applyBorder="1" applyAlignment="1">
      <alignment horizontal="justify" vertical="center" wrapText="1"/>
    </xf>
    <xf numFmtId="0" fontId="22" fillId="0" borderId="1" xfId="5" applyFont="1" applyBorder="1" applyAlignment="1">
      <alignment horizontal="center" vertical="center" wrapText="1"/>
    </xf>
    <xf numFmtId="0" fontId="22" fillId="0" borderId="1" xfId="5" applyFont="1" applyBorder="1" applyAlignment="1">
      <alignment horizontal="center" vertical="center"/>
    </xf>
    <xf numFmtId="49" fontId="22" fillId="0" borderId="1" xfId="4" applyNumberFormat="1" applyFont="1" applyFill="1" applyBorder="1" applyAlignment="1">
      <alignment horizontal="center" vertical="center" wrapText="1"/>
    </xf>
    <xf numFmtId="0" fontId="22" fillId="0" borderId="1" xfId="5" applyFont="1" applyBorder="1" applyAlignment="1">
      <alignment horizontal="left" vertical="center" wrapText="1"/>
    </xf>
    <xf numFmtId="0" fontId="40" fillId="0" borderId="1" xfId="5" applyFont="1" applyBorder="1" applyAlignment="1">
      <alignment horizontal="left" vertical="center" wrapText="1"/>
    </xf>
    <xf numFmtId="168" fontId="40" fillId="0" borderId="1" xfId="5" applyNumberFormat="1" applyFont="1" applyBorder="1" applyAlignment="1">
      <alignment horizontal="center" vertical="center" wrapText="1"/>
    </xf>
    <xf numFmtId="0" fontId="40" fillId="0" borderId="0" xfId="0" applyFont="1" applyAlignment="1">
      <alignment horizontal="center" vertical="center" wrapText="1"/>
    </xf>
    <xf numFmtId="0" fontId="22" fillId="0" borderId="15" xfId="0" applyFont="1" applyBorder="1" applyAlignment="1">
      <alignment horizontal="left" vertical="center" wrapText="1"/>
    </xf>
    <xf numFmtId="0" fontId="30" fillId="0" borderId="15" xfId="0" applyFont="1" applyBorder="1" applyAlignment="1">
      <alignment horizontal="right"/>
    </xf>
    <xf numFmtId="168" fontId="22" fillId="0" borderId="14" xfId="0" applyNumberFormat="1" applyFont="1" applyBorder="1" applyAlignment="1">
      <alignment horizontal="right" vertical="center" wrapText="1"/>
    </xf>
    <xf numFmtId="0" fontId="22" fillId="0" borderId="15" xfId="0" applyFont="1" applyBorder="1" applyAlignment="1">
      <alignment horizontal="justify" vertical="center" wrapText="1"/>
    </xf>
    <xf numFmtId="0" fontId="22" fillId="0" borderId="15" xfId="0" applyFont="1" applyBorder="1" applyAlignment="1">
      <alignment horizontal="center" vertical="center" wrapText="1"/>
    </xf>
    <xf numFmtId="0" fontId="22" fillId="0" borderId="15" xfId="0" applyFont="1" applyBorder="1" applyAlignment="1">
      <alignment horizontal="center" vertical="center"/>
    </xf>
    <xf numFmtId="0" fontId="22" fillId="0" borderId="14" xfId="0" applyFont="1" applyBorder="1" applyAlignment="1">
      <alignment horizontal="center" vertical="center"/>
    </xf>
    <xf numFmtId="0" fontId="38" fillId="0" borderId="0" xfId="0" applyFont="1" applyAlignment="1">
      <alignment horizontal="center" vertical="center" wrapText="1"/>
    </xf>
    <xf numFmtId="0" fontId="38" fillId="0" borderId="0" xfId="0" applyFont="1" applyAlignment="1">
      <alignment horizontal="left" vertical="center" wrapText="1"/>
    </xf>
    <xf numFmtId="168" fontId="30" fillId="0" borderId="0" xfId="0" applyNumberFormat="1" applyFont="1" applyAlignment="1">
      <alignment horizontal="right" vertical="center" wrapText="1"/>
    </xf>
    <xf numFmtId="165" fontId="38" fillId="0" borderId="0" xfId="0" applyNumberFormat="1" applyFont="1" applyAlignment="1">
      <alignment horizontal="right" vertical="center" wrapText="1"/>
    </xf>
    <xf numFmtId="0" fontId="38" fillId="0" borderId="0" xfId="0" applyFont="1" applyAlignment="1">
      <alignment horizontal="justify" vertical="center" wrapText="1"/>
    </xf>
    <xf numFmtId="0" fontId="41" fillId="0" borderId="0" xfId="0" applyFont="1" applyAlignment="1">
      <alignment horizontal="center" vertical="center" wrapText="1"/>
    </xf>
    <xf numFmtId="0" fontId="41" fillId="0" borderId="0" xfId="0" applyFont="1" applyAlignment="1">
      <alignment horizontal="center" vertical="center"/>
    </xf>
    <xf numFmtId="49" fontId="38" fillId="0" borderId="0" xfId="0" applyNumberFormat="1" applyFont="1" applyAlignment="1">
      <alignment horizontal="center" vertical="center"/>
    </xf>
    <xf numFmtId="0" fontId="32" fillId="0" borderId="0" xfId="5" applyFont="1" applyAlignment="1">
      <alignment horizontal="left" vertical="center"/>
    </xf>
    <xf numFmtId="0" fontId="34" fillId="0" borderId="8" xfId="5" applyFont="1" applyBorder="1" applyAlignment="1">
      <alignment vertical="center"/>
    </xf>
    <xf numFmtId="0" fontId="39" fillId="0" borderId="1" xfId="5" applyFont="1" applyBorder="1" applyAlignment="1">
      <alignment horizontal="center" vertical="center" wrapText="1"/>
    </xf>
    <xf numFmtId="0" fontId="39" fillId="0" borderId="1" xfId="5" applyFont="1" applyBorder="1" applyAlignment="1">
      <alignment horizontal="left" vertical="center" wrapText="1"/>
    </xf>
    <xf numFmtId="0" fontId="40" fillId="0" borderId="1" xfId="0" applyFont="1" applyBorder="1" applyAlignment="1">
      <alignment horizontal="center" vertical="center"/>
    </xf>
    <xf numFmtId="0" fontId="40" fillId="0" borderId="1" xfId="0" applyFont="1" applyBorder="1" applyAlignment="1">
      <alignment horizontal="left" vertical="center" wrapText="1"/>
    </xf>
    <xf numFmtId="0" fontId="34" fillId="0" borderId="0" xfId="5" applyFont="1"/>
    <xf numFmtId="0" fontId="40" fillId="0" borderId="14" xfId="0" applyFont="1" applyBorder="1" applyAlignment="1">
      <alignment horizontal="center" vertical="center"/>
    </xf>
    <xf numFmtId="0" fontId="40" fillId="0" borderId="0" xfId="0" applyFont="1" applyAlignment="1">
      <alignment horizontal="left" vertical="center" wrapText="1"/>
    </xf>
    <xf numFmtId="165" fontId="19" fillId="0" borderId="0" xfId="1" applyFont="1" applyFill="1" applyBorder="1" applyAlignment="1">
      <alignment vertical="center"/>
    </xf>
    <xf numFmtId="165" fontId="19" fillId="0" borderId="1" xfId="1" applyFill="1" applyBorder="1"/>
    <xf numFmtId="0" fontId="39" fillId="0" borderId="14" xfId="5" applyFont="1" applyBorder="1" applyAlignment="1">
      <alignment horizontal="center" vertical="center" wrapText="1"/>
    </xf>
    <xf numFmtId="0" fontId="39" fillId="0" borderId="0" xfId="5" applyFont="1" applyAlignment="1">
      <alignment horizontal="left" vertical="center" wrapText="1"/>
    </xf>
    <xf numFmtId="165" fontId="19" fillId="0" borderId="8" xfId="1" applyFont="1" applyFill="1" applyBorder="1" applyAlignment="1">
      <alignment vertical="center"/>
    </xf>
    <xf numFmtId="0" fontId="40" fillId="0" borderId="21" xfId="0" applyFont="1" applyBorder="1" applyAlignment="1">
      <alignment horizontal="center" vertical="center"/>
    </xf>
    <xf numFmtId="0" fontId="40" fillId="0" borderId="21" xfId="0" applyFont="1" applyBorder="1" applyAlignment="1">
      <alignment horizontal="left" vertical="center" wrapText="1"/>
    </xf>
    <xf numFmtId="168" fontId="40" fillId="0" borderId="21" xfId="1" applyNumberFormat="1" applyFont="1" applyFill="1" applyBorder="1" applyAlignment="1">
      <alignment horizontal="center" vertical="center" wrapText="1"/>
    </xf>
    <xf numFmtId="165" fontId="39" fillId="0" borderId="21" xfId="1" applyFont="1" applyFill="1" applyBorder="1" applyAlignment="1">
      <alignment horizontal="center" vertical="center" wrapText="1"/>
    </xf>
    <xf numFmtId="0" fontId="61" fillId="0" borderId="38" xfId="0" applyFont="1" applyBorder="1" applyAlignment="1">
      <alignment horizontal="center" vertical="center"/>
    </xf>
    <xf numFmtId="0" fontId="61" fillId="0" borderId="38" xfId="0" applyFont="1" applyBorder="1" applyAlignment="1">
      <alignment horizontal="left" vertical="center" wrapText="1"/>
    </xf>
    <xf numFmtId="0" fontId="61" fillId="0" borderId="38" xfId="0" applyFont="1" applyBorder="1" applyAlignment="1">
      <alignment horizontal="center" vertical="center" wrapText="1"/>
    </xf>
    <xf numFmtId="168" fontId="61" fillId="0" borderId="38" xfId="0" applyNumberFormat="1" applyFont="1" applyBorder="1" applyAlignment="1">
      <alignment horizontal="center" vertical="center" wrapText="1"/>
    </xf>
    <xf numFmtId="0" fontId="62" fillId="0" borderId="39" xfId="0" applyFont="1" applyBorder="1"/>
    <xf numFmtId="0" fontId="61" fillId="7" borderId="38" xfId="0" applyFont="1" applyFill="1" applyBorder="1" applyAlignment="1">
      <alignment horizontal="center" vertical="center"/>
    </xf>
    <xf numFmtId="0" fontId="61" fillId="7" borderId="39" xfId="0" applyFont="1" applyFill="1" applyBorder="1" applyAlignment="1">
      <alignment horizontal="center" vertical="center"/>
    </xf>
    <xf numFmtId="0" fontId="62" fillId="0" borderId="40" xfId="0" applyFont="1" applyBorder="1"/>
    <xf numFmtId="0" fontId="40" fillId="7" borderId="21" xfId="0" applyFont="1" applyFill="1" applyBorder="1" applyAlignment="1">
      <alignment vertical="center" wrapText="1"/>
    </xf>
    <xf numFmtId="0" fontId="40" fillId="7" borderId="21" xfId="0" applyFont="1" applyFill="1" applyBorder="1" applyAlignment="1">
      <alignment horizontal="center" vertical="center"/>
    </xf>
    <xf numFmtId="0" fontId="40" fillId="7" borderId="21" xfId="0" applyFont="1" applyFill="1" applyBorder="1" applyAlignment="1">
      <alignment horizontal="center" vertical="center" wrapText="1"/>
    </xf>
    <xf numFmtId="16" fontId="40" fillId="7" borderId="1" xfId="0" applyNumberFormat="1" applyFont="1" applyFill="1" applyBorder="1" applyAlignment="1">
      <alignment horizontal="center" vertical="center"/>
    </xf>
    <xf numFmtId="0" fontId="40" fillId="0" borderId="21" xfId="5" applyFont="1" applyBorder="1" applyAlignment="1">
      <alignment horizontal="justify" vertical="center" wrapText="1"/>
    </xf>
    <xf numFmtId="49" fontId="40" fillId="0" borderId="21" xfId="4" applyNumberFormat="1" applyFont="1" applyBorder="1" applyAlignment="1">
      <alignment horizontal="center" vertical="center" wrapText="1"/>
    </xf>
    <xf numFmtId="49" fontId="40" fillId="0" borderId="1" xfId="5" applyNumberFormat="1" applyFont="1" applyBorder="1" applyAlignment="1">
      <alignment horizontal="center" vertical="center"/>
    </xf>
    <xf numFmtId="0" fontId="33" fillId="3" borderId="1" xfId="5" applyFont="1" applyFill="1" applyBorder="1" applyAlignment="1">
      <alignment horizontal="center" vertical="center" wrapText="1"/>
    </xf>
    <xf numFmtId="165" fontId="33" fillId="3" borderId="1" xfId="1" applyFont="1" applyFill="1" applyBorder="1" applyAlignment="1">
      <alignment horizontal="center" vertical="center" wrapText="1"/>
    </xf>
    <xf numFmtId="49" fontId="33" fillId="3" borderId="1" xfId="5" applyNumberFormat="1" applyFont="1" applyFill="1" applyBorder="1" applyAlignment="1">
      <alignment horizontal="center" vertical="center" wrapText="1"/>
    </xf>
    <xf numFmtId="168" fontId="22" fillId="0" borderId="1" xfId="1" applyNumberFormat="1" applyFont="1" applyFill="1" applyBorder="1" applyAlignment="1">
      <alignment horizontal="center" vertical="center" wrapText="1"/>
    </xf>
    <xf numFmtId="16" fontId="22" fillId="0" borderId="1" xfId="0" applyNumberFormat="1" applyFont="1" applyBorder="1" applyAlignment="1">
      <alignment horizontal="center" vertical="center" wrapText="1"/>
    </xf>
    <xf numFmtId="0" fontId="22" fillId="0" borderId="1" xfId="0" applyFont="1" applyBorder="1" applyAlignment="1">
      <alignment vertical="center"/>
    </xf>
    <xf numFmtId="49" fontId="22" fillId="0" borderId="1" xfId="5" applyNumberFormat="1" applyFont="1" applyBorder="1" applyAlignment="1">
      <alignment horizontal="center" vertical="center"/>
    </xf>
    <xf numFmtId="165" fontId="39" fillId="0" borderId="0" xfId="1" applyFont="1"/>
    <xf numFmtId="165" fontId="34" fillId="0" borderId="0" xfId="1" applyFont="1"/>
    <xf numFmtId="168" fontId="44" fillId="0" borderId="1" xfId="1" applyNumberFormat="1" applyFont="1" applyBorder="1" applyAlignment="1">
      <alignment horizontal="right" vertical="center" wrapText="1"/>
    </xf>
    <xf numFmtId="165" fontId="19" fillId="0" borderId="0" xfId="1" applyFont="1" applyAlignment="1">
      <alignment wrapText="1"/>
    </xf>
    <xf numFmtId="0" fontId="52" fillId="0" borderId="0" xfId="5" quotePrefix="1" applyFont="1" applyAlignment="1">
      <alignment horizontal="left" vertical="center" wrapText="1"/>
    </xf>
    <xf numFmtId="165" fontId="19" fillId="0" borderId="36" xfId="1" applyFont="1" applyFill="1" applyBorder="1" applyAlignment="1">
      <alignment horizontal="left" vertical="center" wrapText="1"/>
    </xf>
    <xf numFmtId="0" fontId="34" fillId="0" borderId="8" xfId="5" applyFont="1" applyBorder="1" applyAlignment="1">
      <alignment horizontal="left" vertical="center"/>
    </xf>
    <xf numFmtId="165" fontId="19" fillId="0" borderId="8" xfId="1" applyFont="1" applyFill="1" applyBorder="1" applyAlignment="1">
      <alignment horizontal="left" vertical="center" wrapText="1"/>
    </xf>
    <xf numFmtId="0" fontId="19" fillId="0" borderId="0" xfId="5" applyAlignment="1">
      <alignment horizontal="left"/>
    </xf>
    <xf numFmtId="165" fontId="19" fillId="0" borderId="0" xfId="1" applyFont="1" applyFill="1" applyBorder="1" applyAlignment="1">
      <alignment horizontal="left" vertical="center" wrapText="1"/>
    </xf>
    <xf numFmtId="166" fontId="55" fillId="2" borderId="22" xfId="4" applyFont="1" applyFill="1" applyBorder="1" applyAlignment="1">
      <alignment horizontal="left"/>
    </xf>
    <xf numFmtId="166" fontId="55" fillId="0" borderId="0" xfId="4" applyFont="1" applyFill="1" applyBorder="1" applyAlignment="1">
      <alignment horizontal="left"/>
    </xf>
    <xf numFmtId="165" fontId="19" fillId="7" borderId="1" xfId="1" applyFont="1" applyFill="1" applyBorder="1" applyAlignment="1">
      <alignment horizontal="center" vertical="center"/>
    </xf>
    <xf numFmtId="165" fontId="19" fillId="7" borderId="8" xfId="1" applyFont="1" applyFill="1" applyBorder="1" applyAlignment="1">
      <alignment vertical="center" wrapText="1"/>
    </xf>
    <xf numFmtId="0" fontId="34" fillId="7" borderId="8" xfId="5" applyFont="1" applyFill="1" applyBorder="1" applyAlignment="1">
      <alignment vertical="center"/>
    </xf>
    <xf numFmtId="0" fontId="40" fillId="7" borderId="1" xfId="5" applyFont="1" applyFill="1" applyBorder="1" applyAlignment="1">
      <alignment horizontal="left" vertical="center" wrapText="1"/>
    </xf>
    <xf numFmtId="168" fontId="22" fillId="7" borderId="1" xfId="1" applyNumberFormat="1" applyFont="1" applyFill="1" applyBorder="1" applyAlignment="1">
      <alignment horizontal="right" vertical="center" wrapText="1"/>
    </xf>
    <xf numFmtId="0" fontId="40" fillId="7" borderId="1" xfId="5" applyFont="1" applyFill="1" applyBorder="1" applyAlignment="1">
      <alignment vertical="center" wrapText="1"/>
    </xf>
    <xf numFmtId="0" fontId="22" fillId="7" borderId="1" xfId="5" applyFont="1" applyFill="1" applyBorder="1" applyAlignment="1">
      <alignment horizontal="justify" vertical="center" wrapText="1"/>
    </xf>
    <xf numFmtId="0" fontId="22" fillId="7" borderId="1" xfId="5" applyFont="1" applyFill="1" applyBorder="1" applyAlignment="1">
      <alignment horizontal="left" vertical="center" wrapText="1"/>
    </xf>
    <xf numFmtId="165" fontId="30" fillId="7" borderId="1" xfId="1" applyFont="1" applyFill="1" applyBorder="1" applyAlignment="1">
      <alignment horizontal="right"/>
    </xf>
    <xf numFmtId="0" fontId="40" fillId="7" borderId="1" xfId="5" applyFont="1" applyFill="1" applyBorder="1" applyAlignment="1">
      <alignment horizontal="center" vertical="center" wrapText="1"/>
    </xf>
    <xf numFmtId="0" fontId="22" fillId="7" borderId="1" xfId="5" applyFont="1" applyFill="1" applyBorder="1" applyAlignment="1">
      <alignment horizontal="center" vertical="center" wrapText="1"/>
    </xf>
    <xf numFmtId="0" fontId="19" fillId="0" borderId="8" xfId="5" applyBorder="1" applyAlignment="1">
      <alignment horizontal="center" vertical="center"/>
    </xf>
    <xf numFmtId="0" fontId="34" fillId="0" borderId="36" xfId="5" applyFont="1" applyBorder="1" applyAlignment="1">
      <alignment vertical="center"/>
    </xf>
    <xf numFmtId="0" fontId="34" fillId="0" borderId="3" xfId="5" applyFont="1" applyBorder="1" applyAlignment="1">
      <alignment vertical="center"/>
    </xf>
    <xf numFmtId="165" fontId="19" fillId="0" borderId="35" xfId="1" applyFont="1" applyFill="1" applyBorder="1" applyAlignment="1">
      <alignment horizontal="center" vertical="center"/>
    </xf>
    <xf numFmtId="166" fontId="19" fillId="0" borderId="36" xfId="4" applyFont="1" applyFill="1" applyBorder="1" applyAlignment="1">
      <alignment horizontal="center" vertical="center"/>
    </xf>
    <xf numFmtId="0" fontId="19" fillId="0" borderId="8" xfId="5" applyBorder="1"/>
    <xf numFmtId="165" fontId="34" fillId="0" borderId="8" xfId="1" applyFont="1" applyFill="1" applyBorder="1" applyAlignment="1">
      <alignment vertical="center"/>
    </xf>
    <xf numFmtId="0" fontId="39" fillId="7" borderId="4" xfId="5" applyFont="1" applyFill="1" applyBorder="1" applyAlignment="1">
      <alignment horizontal="left" vertical="center" wrapText="1"/>
    </xf>
    <xf numFmtId="0" fontId="39" fillId="7" borderId="15" xfId="5" applyFont="1" applyFill="1" applyBorder="1" applyAlignment="1">
      <alignment horizontal="left" vertical="center" wrapText="1"/>
    </xf>
    <xf numFmtId="0" fontId="39" fillId="7" borderId="5" xfId="5" applyFont="1" applyFill="1" applyBorder="1" applyAlignment="1">
      <alignment horizontal="left" vertical="center" wrapText="1"/>
    </xf>
    <xf numFmtId="0" fontId="40" fillId="7" borderId="4" xfId="0" applyFont="1" applyFill="1" applyBorder="1" applyAlignment="1">
      <alignment horizontal="center" vertical="center" wrapText="1"/>
    </xf>
    <xf numFmtId="0" fontId="40" fillId="7" borderId="15" xfId="0" applyFont="1" applyFill="1" applyBorder="1" applyAlignment="1">
      <alignment horizontal="center" vertical="center" wrapText="1"/>
    </xf>
    <xf numFmtId="0" fontId="40" fillId="7" borderId="5" xfId="0" applyFont="1" applyFill="1" applyBorder="1" applyAlignment="1">
      <alignment horizontal="center" vertical="center" wrapText="1"/>
    </xf>
    <xf numFmtId="0" fontId="21" fillId="0" borderId="0" xfId="5" applyFont="1" applyAlignment="1">
      <alignment horizontal="center"/>
    </xf>
    <xf numFmtId="0" fontId="21" fillId="7" borderId="0" xfId="5" applyFont="1" applyFill="1" applyAlignment="1">
      <alignment horizontal="center"/>
    </xf>
    <xf numFmtId="0" fontId="40" fillId="7" borderId="4" xfId="0" applyFont="1" applyFill="1" applyBorder="1" applyAlignment="1">
      <alignment horizontal="left" vertical="center" wrapText="1"/>
    </xf>
    <xf numFmtId="0" fontId="40" fillId="7" borderId="15" xfId="0" applyFont="1" applyFill="1" applyBorder="1" applyAlignment="1">
      <alignment horizontal="left" vertical="center" wrapText="1"/>
    </xf>
    <xf numFmtId="0" fontId="40" fillId="7" borderId="5" xfId="0" applyFont="1" applyFill="1" applyBorder="1" applyAlignment="1">
      <alignment horizontal="left" vertical="center" wrapText="1"/>
    </xf>
    <xf numFmtId="16" fontId="40" fillId="7" borderId="4" xfId="0" applyNumberFormat="1" applyFont="1" applyFill="1" applyBorder="1" applyAlignment="1">
      <alignment horizontal="center" vertical="center"/>
    </xf>
    <xf numFmtId="16" fontId="40" fillId="7" borderId="15" xfId="0" applyNumberFormat="1" applyFont="1" applyFill="1" applyBorder="1" applyAlignment="1">
      <alignment horizontal="center" vertical="center"/>
    </xf>
    <xf numFmtId="16" fontId="40" fillId="7" borderId="5" xfId="0" applyNumberFormat="1" applyFont="1" applyFill="1" applyBorder="1" applyAlignment="1">
      <alignment horizontal="center" vertical="center"/>
    </xf>
    <xf numFmtId="0" fontId="40" fillId="7" borderId="4" xfId="0" applyFont="1" applyFill="1" applyBorder="1" applyAlignment="1">
      <alignment horizontal="center" vertical="center"/>
    </xf>
    <xf numFmtId="0" fontId="40" fillId="7" borderId="15" xfId="0" applyFont="1" applyFill="1" applyBorder="1" applyAlignment="1">
      <alignment horizontal="center" vertical="center"/>
    </xf>
    <xf numFmtId="0" fontId="40" fillId="7" borderId="5" xfId="0" applyFont="1" applyFill="1" applyBorder="1" applyAlignment="1">
      <alignment horizontal="center" vertical="center"/>
    </xf>
    <xf numFmtId="0" fontId="24" fillId="0" borderId="0" xfId="3" applyFont="1" applyAlignment="1">
      <alignment horizontal="center"/>
    </xf>
    <xf numFmtId="0" fontId="27" fillId="0" borderId="0" xfId="3" applyFont="1" applyAlignment="1">
      <alignment horizontal="center"/>
    </xf>
    <xf numFmtId="165" fontId="27" fillId="0" borderId="0" xfId="1" applyFont="1" applyFill="1" applyAlignment="1">
      <alignment horizontal="center"/>
    </xf>
    <xf numFmtId="0" fontId="24" fillId="0" borderId="0" xfId="5" applyFont="1" applyAlignment="1">
      <alignment horizontal="left" wrapText="1"/>
    </xf>
    <xf numFmtId="0" fontId="27" fillId="0" borderId="0" xfId="5" applyFont="1" applyAlignment="1">
      <alignment horizontal="center" vertical="center"/>
    </xf>
    <xf numFmtId="0" fontId="28" fillId="2" borderId="1" xfId="5" applyFont="1" applyFill="1" applyBorder="1" applyAlignment="1">
      <alignment horizontal="center" vertical="center" wrapText="1"/>
    </xf>
    <xf numFmtId="0" fontId="28" fillId="2" borderId="10" xfId="5" applyFont="1" applyFill="1" applyBorder="1" applyAlignment="1">
      <alignment horizontal="center" vertical="center"/>
    </xf>
    <xf numFmtId="0" fontId="28" fillId="2" borderId="19" xfId="5" applyFont="1" applyFill="1" applyBorder="1" applyAlignment="1">
      <alignment horizontal="center" vertical="center"/>
    </xf>
    <xf numFmtId="0" fontId="25" fillId="0" borderId="0" xfId="5" applyFont="1" applyAlignment="1">
      <alignment horizontal="left" vertical="center" wrapText="1"/>
    </xf>
    <xf numFmtId="0" fontId="25" fillId="0" borderId="8" xfId="5" applyFont="1" applyBorder="1" applyAlignment="1">
      <alignment horizontal="left" vertical="center" wrapText="1"/>
    </xf>
    <xf numFmtId="0" fontId="53" fillId="0" borderId="0" xfId="5" applyFont="1" applyAlignment="1">
      <alignment horizontal="center" vertical="center"/>
    </xf>
    <xf numFmtId="0" fontId="54" fillId="2" borderId="21" xfId="5" applyFont="1" applyFill="1" applyBorder="1" applyAlignment="1">
      <alignment horizontal="center" vertical="center"/>
    </xf>
    <xf numFmtId="0" fontId="54" fillId="2" borderId="23" xfId="5" applyFont="1" applyFill="1" applyBorder="1" applyAlignment="1">
      <alignment horizontal="center" vertical="center"/>
    </xf>
    <xf numFmtId="0" fontId="54" fillId="2" borderId="7" xfId="5" applyFont="1" applyFill="1" applyBorder="1" applyAlignment="1">
      <alignment horizontal="center" vertical="center"/>
    </xf>
    <xf numFmtId="0" fontId="55" fillId="4" borderId="24" xfId="5" applyFont="1" applyFill="1" applyBorder="1" applyAlignment="1">
      <alignment horizontal="center" vertical="center"/>
    </xf>
    <xf numFmtId="0" fontId="55" fillId="4" borderId="25" xfId="5" applyFont="1" applyFill="1" applyBorder="1" applyAlignment="1">
      <alignment horizontal="center" vertical="center"/>
    </xf>
    <xf numFmtId="0" fontId="55" fillId="4" borderId="26" xfId="5" applyFont="1" applyFill="1" applyBorder="1" applyAlignment="1">
      <alignment horizontal="center" vertical="center"/>
    </xf>
    <xf numFmtId="0" fontId="54" fillId="2" borderId="1" xfId="5" applyFont="1" applyFill="1" applyBorder="1" applyAlignment="1">
      <alignment horizontal="center" vertical="center"/>
    </xf>
    <xf numFmtId="166" fontId="54" fillId="2" borderId="1" xfId="4" applyFont="1" applyFill="1" applyBorder="1" applyAlignment="1">
      <alignment horizontal="center" vertical="center"/>
    </xf>
    <xf numFmtId="165" fontId="19" fillId="0" borderId="1" xfId="1" applyFont="1" applyFill="1" applyBorder="1" applyAlignment="1">
      <alignment horizontal="center" vertical="center" wrapText="1"/>
    </xf>
    <xf numFmtId="0" fontId="40" fillId="0" borderId="1" xfId="5" applyFont="1" applyBorder="1" applyAlignment="1">
      <alignment horizontal="left" vertical="center" wrapText="1"/>
    </xf>
    <xf numFmtId="0" fontId="40" fillId="0" borderId="1" xfId="5" applyFont="1" applyBorder="1" applyAlignment="1">
      <alignment horizontal="center" vertical="center" wrapText="1"/>
    </xf>
    <xf numFmtId="0" fontId="40" fillId="0" borderId="1" xfId="5" applyFont="1" applyBorder="1" applyAlignment="1">
      <alignment horizontal="center" vertical="top" wrapText="1"/>
    </xf>
    <xf numFmtId="0" fontId="40" fillId="0" borderId="1" xfId="5" applyFont="1" applyBorder="1" applyAlignment="1">
      <alignment horizontal="left" vertical="top" wrapText="1"/>
    </xf>
    <xf numFmtId="0" fontId="40" fillId="0" borderId="4" xfId="5" applyFont="1" applyBorder="1" applyAlignment="1">
      <alignment horizontal="center" vertical="center" wrapText="1"/>
    </xf>
    <xf numFmtId="0" fontId="40" fillId="0" borderId="15" xfId="5" applyFont="1" applyBorder="1" applyAlignment="1">
      <alignment horizontal="center" vertical="center" wrapText="1"/>
    </xf>
    <xf numFmtId="0" fontId="40" fillId="0" borderId="5" xfId="5" applyFont="1" applyBorder="1" applyAlignment="1">
      <alignment horizontal="center" vertical="center" wrapText="1"/>
    </xf>
    <xf numFmtId="0" fontId="40" fillId="0" borderId="4" xfId="5" applyFont="1" applyBorder="1" applyAlignment="1">
      <alignment horizontal="left" vertical="center" wrapText="1"/>
    </xf>
    <xf numFmtId="0" fontId="40" fillId="0" borderId="15" xfId="5" applyFont="1" applyBorder="1" applyAlignment="1">
      <alignment horizontal="left" vertical="center" wrapText="1"/>
    </xf>
    <xf numFmtId="0" fontId="40" fillId="0" borderId="5" xfId="5" applyFont="1" applyBorder="1" applyAlignment="1">
      <alignment horizontal="left" vertical="center" wrapText="1"/>
    </xf>
    <xf numFmtId="165" fontId="19" fillId="0" borderId="4" xfId="1" applyFont="1" applyFill="1" applyBorder="1" applyAlignment="1">
      <alignment horizontal="center" vertical="center" wrapText="1"/>
    </xf>
    <xf numFmtId="165" fontId="19" fillId="0" borderId="15" xfId="1" applyFont="1" applyFill="1" applyBorder="1" applyAlignment="1">
      <alignment horizontal="center" vertical="center" wrapText="1"/>
    </xf>
    <xf numFmtId="165" fontId="19" fillId="0" borderId="5" xfId="1" applyFont="1" applyFill="1" applyBorder="1" applyAlignment="1">
      <alignment horizontal="center" vertical="center" wrapText="1"/>
    </xf>
    <xf numFmtId="165" fontId="19" fillId="0" borderId="35" xfId="1" applyFont="1" applyFill="1" applyBorder="1" applyAlignment="1">
      <alignment horizontal="center" vertical="center" wrapText="1"/>
    </xf>
    <xf numFmtId="165" fontId="19" fillId="0" borderId="0" xfId="1" applyFont="1" applyFill="1" applyBorder="1" applyAlignment="1">
      <alignment horizontal="center" vertical="center" wrapText="1"/>
    </xf>
    <xf numFmtId="165" fontId="19" fillId="0" borderId="22" xfId="1" applyFont="1" applyFill="1" applyBorder="1" applyAlignment="1">
      <alignment horizontal="center" vertical="center" wrapText="1"/>
    </xf>
    <xf numFmtId="165" fontId="19" fillId="0" borderId="4" xfId="1" applyFont="1" applyFill="1" applyBorder="1" applyAlignment="1">
      <alignment vertical="top" wrapText="1"/>
    </xf>
    <xf numFmtId="165" fontId="19" fillId="0" borderId="15" xfId="1" applyFont="1" applyFill="1" applyBorder="1" applyAlignment="1">
      <alignment vertical="top" wrapText="1"/>
    </xf>
    <xf numFmtId="165" fontId="19" fillId="0" borderId="5" xfId="1" applyFont="1" applyFill="1" applyBorder="1" applyAlignment="1">
      <alignment vertical="top" wrapText="1"/>
    </xf>
    <xf numFmtId="0" fontId="55" fillId="4" borderId="24" xfId="5" applyFont="1" applyFill="1" applyBorder="1" applyAlignment="1">
      <alignment horizontal="center" vertical="center" wrapText="1"/>
    </xf>
    <xf numFmtId="0" fontId="55" fillId="4" borderId="25" xfId="5" applyFont="1" applyFill="1" applyBorder="1" applyAlignment="1">
      <alignment horizontal="center" vertical="center" wrapText="1"/>
    </xf>
    <xf numFmtId="0" fontId="55" fillId="4" borderId="26" xfId="5" applyFont="1" applyFill="1" applyBorder="1" applyAlignment="1">
      <alignment horizontal="center" vertical="center" wrapText="1"/>
    </xf>
    <xf numFmtId="0" fontId="35" fillId="0" borderId="0" xfId="28" quotePrefix="1" applyFont="1" applyAlignment="1">
      <alignment horizontal="left" wrapText="1"/>
    </xf>
    <xf numFmtId="0" fontId="36" fillId="0" borderId="0" xfId="28" quotePrefix="1" applyFont="1" applyAlignment="1">
      <alignment horizontal="left" wrapText="1"/>
    </xf>
    <xf numFmtId="0" fontId="36" fillId="0" borderId="0" xfId="28" quotePrefix="1" applyFont="1" applyAlignment="1">
      <alignment horizontal="left" vertical="center" wrapText="1"/>
    </xf>
    <xf numFmtId="4" fontId="28" fillId="4" borderId="0" xfId="2146" applyNumberFormat="1" applyFont="1" applyFill="1" applyAlignment="1">
      <alignment horizontal="left" vertical="center" wrapText="1"/>
    </xf>
    <xf numFmtId="0" fontId="35" fillId="0" borderId="0" xfId="28" applyFont="1" applyAlignment="1">
      <alignment horizontal="center"/>
    </xf>
    <xf numFmtId="43" fontId="35" fillId="0" borderId="21" xfId="28" quotePrefix="1" applyNumberFormat="1" applyFont="1" applyBorder="1" applyAlignment="1">
      <alignment horizontal="center" wrapText="1"/>
    </xf>
    <xf numFmtId="43" fontId="35" fillId="0" borderId="7" xfId="28" quotePrefix="1" applyNumberFormat="1" applyFont="1" applyBorder="1" applyAlignment="1">
      <alignment horizontal="center" wrapText="1"/>
    </xf>
    <xf numFmtId="43" fontId="35" fillId="0" borderId="1" xfId="28" quotePrefix="1" applyNumberFormat="1" applyFont="1" applyBorder="1" applyAlignment="1">
      <alignment horizontal="center" wrapText="1"/>
    </xf>
    <xf numFmtId="0" fontId="36" fillId="0" borderId="0" xfId="28" applyFont="1" applyAlignment="1">
      <alignment horizontal="left" wrapText="1"/>
    </xf>
    <xf numFmtId="0" fontId="35" fillId="0" borderId="0" xfId="28" quotePrefix="1" applyFont="1" applyAlignment="1">
      <alignment horizontal="center"/>
    </xf>
    <xf numFmtId="4" fontId="28" fillId="4" borderId="0" xfId="2141" applyNumberFormat="1" applyFont="1" applyFill="1" applyAlignment="1">
      <alignment horizontal="left" vertical="center" wrapText="1"/>
    </xf>
    <xf numFmtId="0" fontId="37" fillId="4" borderId="0" xfId="28" applyFont="1" applyFill="1" applyAlignment="1">
      <alignment horizontal="left" vertical="center" wrapText="1"/>
    </xf>
    <xf numFmtId="165" fontId="25" fillId="0" borderId="8" xfId="1" applyFont="1" applyBorder="1"/>
    <xf numFmtId="165" fontId="24" fillId="0" borderId="15" xfId="1" applyFont="1" applyFill="1" applyBorder="1"/>
    <xf numFmtId="165" fontId="25" fillId="0" borderId="15" xfId="1" applyFont="1" applyFill="1" applyBorder="1"/>
    <xf numFmtId="165" fontId="24" fillId="7" borderId="15" xfId="1" applyFont="1" applyFill="1" applyBorder="1"/>
    <xf numFmtId="165" fontId="25" fillId="7" borderId="15" xfId="1" applyFont="1" applyFill="1" applyBorder="1"/>
    <xf numFmtId="165" fontId="24" fillId="0" borderId="15" xfId="1" applyFont="1" applyFill="1" applyBorder="1" applyAlignment="1">
      <alignment vertical="center"/>
    </xf>
    <xf numFmtId="165" fontId="25" fillId="0" borderId="15" xfId="1" applyFont="1" applyFill="1" applyBorder="1" applyAlignment="1">
      <alignment vertical="center"/>
    </xf>
    <xf numFmtId="165" fontId="25" fillId="0" borderId="12" xfId="1" applyFont="1" applyFill="1" applyBorder="1"/>
    <xf numFmtId="165" fontId="24" fillId="0" borderId="15" xfId="1" applyFont="1" applyFill="1" applyBorder="1" applyAlignment="1">
      <alignment horizontal="right" vertical="center"/>
    </xf>
    <xf numFmtId="165" fontId="24" fillId="0" borderId="15" xfId="1" applyFont="1" applyFill="1" applyBorder="1" applyAlignment="1">
      <alignment horizontal="right"/>
    </xf>
    <xf numFmtId="165" fontId="48" fillId="0" borderId="15" xfId="1" applyFont="1" applyFill="1" applyBorder="1" applyAlignment="1">
      <alignment horizontal="right"/>
    </xf>
    <xf numFmtId="165" fontId="25" fillId="0" borderId="15" xfId="1" applyFont="1" applyFill="1" applyBorder="1" applyAlignment="1">
      <alignment horizontal="right"/>
    </xf>
    <xf numFmtId="165" fontId="49" fillId="0" borderId="15" xfId="1" applyFont="1" applyFill="1" applyBorder="1"/>
    <xf numFmtId="165" fontId="25" fillId="0" borderId="15" xfId="1" applyFont="1" applyBorder="1" applyAlignment="1">
      <alignment vertical="center"/>
    </xf>
    <xf numFmtId="165" fontId="25" fillId="0" borderId="15" xfId="1" applyFont="1" applyBorder="1"/>
    <xf numFmtId="165" fontId="25" fillId="0" borderId="12" xfId="1" applyFont="1" applyBorder="1"/>
    <xf numFmtId="165" fontId="28" fillId="2" borderId="37" xfId="1" applyFont="1" applyFill="1" applyBorder="1" applyAlignment="1">
      <alignment vertical="center"/>
    </xf>
    <xf numFmtId="165" fontId="24" fillId="0" borderId="0" xfId="1" applyFont="1" applyFill="1" applyBorder="1" applyAlignment="1">
      <alignment vertical="center"/>
    </xf>
  </cellXfs>
  <cellStyles count="2149">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9 2" xfId="2132" xr:uid="{00000000-0005-0000-0000-000008000000}"/>
    <cellStyle name="Millares 19 2 2" xfId="2139" xr:uid="{9F77A32C-2E14-4A03-AC54-8DAFD426371B}"/>
    <cellStyle name="Millares 19 2 2 2" xfId="2144" xr:uid="{1ADEBA33-A687-4AF3-9032-5884C2B6AAD6}"/>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12" xfId="2143" xr:uid="{8EBB751F-4F8F-49B7-8A25-ACB948D11019}"/>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7 6" xfId="2147" xr:uid="{6587DC76-F4E4-4CFD-BE4D-E03E03B9F1CE}"/>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2" xfId="2" xr:uid="{00000000-0005-0000-0000-000090050000}"/>
    <cellStyle name="Normal 2 10" xfId="2142" xr:uid="{3C2ECDD0-B0BA-4E63-BB75-2CE2FA4683BF}"/>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4" xfId="2148" xr:uid="{B8D11FF1-8535-4691-AC3D-4BBB60E45EAF}"/>
    <cellStyle name="Normal 25" xfId="2136" xr:uid="{00000000-0005-0000-0000-000099050000}"/>
    <cellStyle name="Normal 25 2" xfId="2141" xr:uid="{16A549E9-F741-4013-B04B-38E7603DD8C6}"/>
    <cellStyle name="Normal 25 2 2" xfId="2146" xr:uid="{9F3BDCD6-2577-4006-A653-CF9E2162105D}"/>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2 2 2" xfId="2145" xr:uid="{D5C6134B-89B4-4A3C-A4FA-1E1ADD77FEBF}"/>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24">
    <dxf>
      <font>
        <b val="0"/>
        <i val="0"/>
        <strike val="0"/>
        <condense val="0"/>
        <extend val="0"/>
        <outline val="0"/>
        <shadow val="0"/>
        <u val="none"/>
        <vertAlign val="baseline"/>
        <sz val="10"/>
        <color auto="1"/>
        <name val="Calibri"/>
        <family val="2"/>
        <scheme val="minor"/>
      </font>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justify"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numFmt numFmtId="168" formatCode="&quot;₡&quot;#,##0.00"/>
      <alignment horizontal="right"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Calibri"/>
        <family val="2"/>
        <scheme val="minor"/>
      </font>
      <numFmt numFmtId="168" formatCode="&quot;₡&quot;#,##0.00"/>
      <fill>
        <patternFill patternType="none">
          <fgColor indexed="64"/>
          <bgColor auto="1"/>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rder>
    </dxf>
    <dxf>
      <font>
        <b/>
        <i val="0"/>
        <strike val="0"/>
        <condense val="0"/>
        <extend val="0"/>
        <outline val="0"/>
        <shadow val="0"/>
        <u val="none"/>
        <vertAlign val="baseline"/>
        <sz val="10"/>
        <color theme="0"/>
        <name val="Calibri"/>
        <family val="2"/>
        <scheme val="none"/>
      </font>
      <fill>
        <patternFill patternType="solid">
          <fgColor indexed="64"/>
          <bgColor rgb="FF0070C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76E4F0"/>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8</xdr:col>
      <xdr:colOff>638175</xdr:colOff>
      <xdr:row>1</xdr:row>
      <xdr:rowOff>143055</xdr:rowOff>
    </xdr:from>
    <xdr:to>
      <xdr:col>19</xdr:col>
      <xdr:colOff>583857</xdr:colOff>
      <xdr:row>10</xdr:row>
      <xdr:rowOff>106680</xdr:rowOff>
    </xdr:to>
    <xdr:pic>
      <xdr:nvPicPr>
        <xdr:cNvPr id="2" name="Imagen 1">
          <a:extLst>
            <a:ext uri="{FF2B5EF4-FFF2-40B4-BE49-F238E27FC236}">
              <a16:creationId xmlns:a16="http://schemas.microsoft.com/office/drawing/2014/main" id="{17E703B5-0131-75EF-8DDA-19DAF0239D84}"/>
            </a:ext>
          </a:extLst>
        </xdr:cNvPr>
        <xdr:cNvPicPr>
          <a:picLocks noChangeAspect="1"/>
        </xdr:cNvPicPr>
      </xdr:nvPicPr>
      <xdr:blipFill>
        <a:blip xmlns:r="http://schemas.openxmlformats.org/officeDocument/2006/relationships" r:embed="rId1"/>
        <a:stretch>
          <a:fillRect/>
        </a:stretch>
      </xdr:blipFill>
      <xdr:spPr>
        <a:xfrm>
          <a:off x="9182100" y="304980"/>
          <a:ext cx="8548662" cy="1447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839932</xdr:colOff>
      <xdr:row>38</xdr:row>
      <xdr:rowOff>865909</xdr:rowOff>
    </xdr:from>
    <xdr:to>
      <xdr:col>5</xdr:col>
      <xdr:colOff>2122551</xdr:colOff>
      <xdr:row>40</xdr:row>
      <xdr:rowOff>154183</xdr:rowOff>
    </xdr:to>
    <xdr:pic>
      <xdr:nvPicPr>
        <xdr:cNvPr id="2" name="Imagen 1">
          <a:extLst>
            <a:ext uri="{FF2B5EF4-FFF2-40B4-BE49-F238E27FC236}">
              <a16:creationId xmlns:a16="http://schemas.microsoft.com/office/drawing/2014/main" id="{DE3C77AC-5A64-DEEC-8599-582CD7C576FC}"/>
            </a:ext>
          </a:extLst>
        </xdr:cNvPr>
        <xdr:cNvPicPr>
          <a:picLocks noChangeAspect="1"/>
        </xdr:cNvPicPr>
      </xdr:nvPicPr>
      <xdr:blipFill>
        <a:blip xmlns:r="http://schemas.openxmlformats.org/officeDocument/2006/relationships" r:embed="rId1"/>
        <a:stretch>
          <a:fillRect/>
        </a:stretch>
      </xdr:blipFill>
      <xdr:spPr>
        <a:xfrm>
          <a:off x="5957455" y="48490909"/>
          <a:ext cx="1274999" cy="3273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28</xdr:row>
      <xdr:rowOff>0</xdr:rowOff>
    </xdr:from>
    <xdr:to>
      <xdr:col>18</xdr:col>
      <xdr:colOff>304800</xdr:colOff>
      <xdr:row>28</xdr:row>
      <xdr:rowOff>304800</xdr:rowOff>
    </xdr:to>
    <xdr:sp macro="" textlink="">
      <xdr:nvSpPr>
        <xdr:cNvPr id="4" name="AutoShape 3" descr="data:image/png;base64,iVBORw0KGgoAAAANSUhEUgAAA9EAAAKRCAYAAABTHyqrAAAAAXNSR0IArs4c6QAAAARnQU1BAACxjwv8YQUAAAAJcEhZcwAADsMAAA7DAcdvqGQAAP+lSURBVHhe7N1nWBVX9zbw+3AOTVBUmjSxiwqIeAB7wa6xxR4TNdYYS4omaiwhxiQae+wlGjX2Fht2BRUsYEGl2iiCBUQQ6WW/H/4yLzOAwUQN+ty/65oP7LX23jNzyPO4mNn7qIQQAkRERERERET0t3SUDURERERERERUNBbRRERERERERCXEIpqIiIiIiIiohFhEExEREREREZUQi2giIiIiIiKiEmIRTURERERERFRCLKKJiIiIiIiISohFNBEREREREVEJsYgmIiIiIiIiKiEW0UREREREREQlxCKaiIiIiIiIqIRYRBMRERERERGVEItoIiIiIiIiohJiEU1ERERERERUQiyiiYiIiIiIiEqIRTQRERERERFRCbGIJiIiIiIiIiohFtFEREREREREJcQimoiIiIiIiKiEVEIIoWxUSkwE/vwTyM5WRoiIiIiIiIjePy4uQJs2ytYSFtFhYYBWC9SsCZQvr4wSERERERERvT/Cw4GePYFly5SRVyyivb2BFi2UUSIiIiIiIqL3x/DhgL5+0UU010QTERERERERlRCLaCIiIiIiIqISYhFNREREREREVEL/ek10UFAQkpKS5I0vWFhYoE6dOsAr5OV7/PgxQkNDZW0AYGhoiIYNG0KtVhfKq1+/Psordj7Ln1c5x927dxETEyPLBQBzc3PUrVtX+rm4PLw4F1dXV2g0GgBAfHw8QkJClGkwMDBAw4YN/zYvn7OzMypUqKBsxr179xAdHQ0DAwO4urpCV1dXmUJERERE9M4JCQlBfHy8shmVK1dG1apVlc0l9vTpU4SEhMDV1RWGhobK8FuXm5uLK1euIC0tDQBQvnx51K9fX5aTnJyMGzduwNXVFWXKlJHF8t2/fx9PnjyR+oaFheHRo0cAALVaLeubnJyMa9euSX1tbW1RvXp16ed8ycnJuH79Oho2bIgyZcogNjYWt2/fluIODg6wtLQEAOTl5eHKlStITU0FAJiYmMDFxUXKLa7vs2fPcPXqVak9n46ODlxdXWFkZKQM/WdetiYaogRCQ4UwMhLC11cZEaJly5YCgNBoNMLY2Fg6dHV1RZ8+fURqaqrIy8sTrVq1Kjavd+/eUp4QQmRkZIj169cLHR0dYWRkJOUaGBiI6tWri7i4OJGTkyOEEGLr1q0CgAAgTp48qTg7ITw9PQUA0a9fP6ktLS1NfPnll4XORU9PT3z44Yeyc5k+fbowNjYWZcqUESqVSgAQenp6wtjYWDg6OoqnT58KIYTIzMwUGzduLPKc7e3tRXR0tHTOO3fulM7Z0NBQys2f46+//hKZmZnS+eb77rvvBABhb28v4uPjlWEiIiIiondS7969pX9jFzxmzJihTH0lx48fF+XLlxe3b99Wht66nJwc8eDBA+Hs7CxdX/v27cXz589Fbm6uSE9PFykpKeLw4cPC2NhYhIWFKYeQzJ8/X7Rs2VLk5eWJ1NRUMWjQIGlMCwsLcfXqVZGdnS2ysrLE8ePHZff066+/FmlpacohxZkzZ4ShoaEIDg4W6enpYsGCBbJ+69atExkZGSInJ0fEx8eLhg0bSrHWrVuLlJQU6ToWLVok6/v777+LjIwM4efnJwCIMmXKyOKmpqbi5s2bylP6Tw0bJsTnnytb/89re527U6dOCAwMlI6PP/4YR48eRa9evaS/tABAx44dC+UdO3YMH374oZS3ePFifPfdd7Czs4Ovr6+U+/PPPyMmJgYtW7ZEQEBAgdlfzejRo7Fx40a0a9dOdi6DBg3C8ePH0b17d6SkpAAAxo0bh8DAQOzbtw9ly5Yttm3JkiWYPHkyrK2tcerUKWnMOXPmIC4uDp6enrhw4YLsPABg6dKlUu6BAwdgYmKCsWPHYv369cpUIiIiIqL31pAhQ2T/Ng8MDMTYsWOVae+sy5cvo1OnTli0aJF0fSNHjkSLFi0QFRWFadOmQavVYuTIkcquxcrIyEDv3r3RtGlTaczjx49j4sSJ8Pb2xpYtW7BixQrZPa1UqRKGDx+uHEpmxowZiIuLk/W7dOkS5s+fj2vXrsHT0xO//PKLFBs/fjyaNm2Ku3fv4vvvv0dMTEyhz3LevHkAAD09PWzfvl0W8/f3R40aNZSnUWq9tiK6XLlyqF27tnRUrFgRz549w71795CXl/dKefHx8Xjw4AH09PRQs2ZNKdfKygpZWVm4deuWrDDP9/PPP+PQoUMAgEePHmHEiBEIDg5WpuH+/ftITExE2bJlZediamqKlJQU3Lt3D7m5ucCL17tr166NatWqSa+Qm5mZFWpLSEhAXFwcdHV1UaNGDWlMa2trZGdn4/bt29LrDgXZ2tpKufnj5b+eUdCcOXOwb98+4MVco0ePxvXr12U5RERERETvKlNTU9m/zWvXrg1zc3Nl2jvL3t4eU6ZMgVarldUft27dQlZWFnr27Inp06dj8ODByq7FysvLw71792BkZCSNWb16dcTGxuLZs2fw8PDAZ599JrunGo2m2OWq+Xr06IH+/fvL+qWlpeHx48dIT0/H7du3YW1tLfucIiIikJmZ+dK+AKBSqVClShVZvFatWtDX11eeRqn12oro0uDkyZPSWuOUlBTs3LlTWhvwrjt9+rT0B4HU1FTs2rULcXFxyjQiIiIiovdORkYG1q1bhwULFmDBggXYvXu3LB4QECDFFixYgIiICFkcAA4dOoQFCxZg165dsvbAwEBZ3/DwcABATEwMli1bVuy+Tq/K0tISffv2ld5kVWratCkGDhyItm3bKkMyhw8fxvPnz9GnTx9lqBAHBwe0a9dO2VzIlStX4Ofnh/Hjx8PU1BRNmjRBw4YNlWkl0rhxY2i1WmWzJDc3Fxs3bpTu97Zt25Qppd5rK6IfPXoEX19f6YiJiYGFhQXc3Nykp7V4sRFYSfL+qbt378LX1xeXLl1CTk6OMlzq3LhxQ7oXFy9eRHZ2NpycnFC5cmXgxf9g+Pv7IzExEVWrVkXLli3h4eEBXV1d3LhxA9HR0cohiYiIiIjeOdHR0bI6IX+jsadPn8LHxwcHDhzA/v37sX//fnh7e8PPzw8ZGRkICQnBsWPHpNj+/ftx4sQJ3L17FwCQk5ODS5cuwdvbW9Y3PT0dAHDr1q0i+8bHx8Pb27vIt0n/rdDQUPj6+iIqKgrNmjUrdgOxomzevBnJyckYM2aMMlSsvLw8BAQEwNfXF5mZmbJNwADgzJkz8Pb2xuzZs6XNw/Ll5eUhMDAQ5cuXL3JDspcpqm9eXh5Onz4t3e9Dhw7h7Nmzb+Q+vymvrYj28fFBly5dpOPQoUPo0qULNm3aJPulUObt3bsXLVu2xJo1a17LjnkrV65Eq1atMHDgwHfig5g2bZp0L4YOHYqUlBT8+OOP6NevH/DijxPdu3dHQEAAhg8fDh8fH2zfvh0mJib49ttvsWnTJuWQRERERETvnB07dsjqBD8/P+DFk+KPPvoIs2bNwqFDh3Do0CH06NEDXbt2RVxcHLy8vJCSkgIfHx/puHDhgrTHUGpqKoYNG4Y2bdrAx8cHAwcOxAcffCC91dm7d29p3EOHDuH06dNYtWoVXF1dcejQIdjY2MjO83X49ddf0aVLF2zevBm7du0q0RxCCKSnp0OtVkNPT08ZfqmMjAx89tln6NKlC+Lj4/Hrr79KsczMTAghYGBgIOuDF0+Nnz59ipEjR8LDwwPjxo1TphQrNzcXSUlJ+Oyzz+Dm5obx48dDrVajfPny2LBhg/RZjR49Gu3atZP+6PEueG1FtHLDsMDAQMyaNUuZVigvfwOyghuL/S8puLHY/v37YWJignHjxmHdunXKVCIiIiKi99ann34qqxPatGkjxZ49e4bu3btDq9VCq9X+7VPY2bNnY/z48QAAY2Nj7Nu3r9jXmjdu3CiNq9Vqcfz4cWXKa/fTTz8hULGx2N9JT09Hr1690LRpU3z11VfK8EsZGBhg165dCCxiY7EZM2bgwYMHWLt2rawPXnxdsKenJ+bMmYMuXboowy8VFBSEVq1a4eeff8YHH3wAvPgqX39//1d+ol3avLYi2sTEBA4ODrLD2tpamYZy5crJcvI3Frt7965sA7J/4rvvvpM+XEtLS6xZs0b2nc+lkZ2dnXQvqlevDrVajZiYmEIbi+HFX+c+/vhjfPnll9Lu4URERERE7wNTU1NZnVBw7bChoSHGjh2LadOmYdq0afjll1+watUqWFhYyMbIZ21tLW1KplarUa1atSLXIi9ZskTaGTv/eBv1g7W1NRwcHGBmZoaIiAhkZWUpUwopuIlYcdddHB0dHVStWhUODg7QaDSyJaEPHjxAdna2tJw035EjR7B+/Xp89913cHd3h4mJiSz+MkePHi2yr6GhIWrXrv1ObSJWlNdWRJcGbdq0kX7py5Ytiz59+qBSpUrKtHfGrVu3sHbtWqSnp+PDDz9EmzZtYGlpiWrVqmHMmDGoUqUK/Pz8cODAAWVXIiIiIqL3hp6eHrp164aBAwdi4MCBaNasGeLj46Vv1FHKX2f7d/z8/JCZmSmNO3DgQNjb2yvTXov79+9j6dKlePr0qTL0t+7fv49Vq1ahW7duqFOnjjJcrCtXrmDHjh3KZuDFWvENGzbA3t4eLVu2lMWOHDmCS5cuoXbt2ujXr98rFdBHjhzBxYsXUatWLfTv3x/ly5eXYnFxcfjtt9+QkJAg6/OuKZVFdP5fSdLT0+Hv748zZ87gzJkzCAsLg6GhIZo0aSL7MAqqWrUqWrRoATc3N2g0GmUYAODk5ARbW1vEx8dLY585cwYxMTEwNzd/ad/iVKlSBXXq1EFGRgbOnz8vjRkaGgoDAwM0btwYFSpUUHZ7qevXr2PWrFlITU3FyJEjMX/+fNnh4OCAw4cP448//lB2JSIiIiJ6L1SoUAFubm64ceOG9G/sU6dOSZt+1alTBxqNRvbvem9vb+lbe14m/8lswb75G5olJSXB399f2oDs30pISMC+ffvg4+MjzRUVFYWmTZv+7cZid+7cgZeXFz799FO4urpK7Wq1GlqtFk+fPpXGvHDhAurWrQtLS0vcuXMHhw4dkl1fZmYm6tevj6ysLMyZMwe1atVCjx49ZPNt2bIFN2/ehLOzs6zvnTt3YGJigsaNGyM0NFRqv3fvHpo1awYjIyNs3boV169fR/369Qv1TUxMxF9//SW7B3fv3pX6vjNECYSGCmFkJISvrzIiRIcOHYSRkZEYOnSoMiTTsWNHYWRkJD799FNZ+5QpU4SRkZGoX7++SElJkdp37NghjIyMCh3Ozs7i2bNnUt7OnTulmI+Pj9Ser3PnzsLIyEgMGjRI1j516tRCYxsZGYlPPvlElpfv3r17wsbGRhgZGYn58+crw0IIIfbs2VNoPCMjI1G3bl2RmJgo5e3du1eKnThxQmqPjIwUdnZ2wsjISMydO1f89ddfUt7x48elvHw9evQQRkZGYsCAAcoQEREREdE7Y+DAgWLGjBnKZkliYqKoV6+e9G/jrl27yuILFiyQ/ft79+7dQgghTp06JaytrcXdu3el3NOnT8vaFi5cWOjf71OnThU+Pj7CyspK3LlzR+r7b6WkpIj69etL83Ts2FGZIs6ePSssLCxEREREobbw8HBZbr6hQ4dKY5qbm8vyzp07J7u2SZMmCSGESE1NFa6urmLLli0FRvo/w4cPL3RPjIyMxDfffCOEECItLU1otVqpvU2bNlLfESNGFOpnZGQkJk6cKIQQIiMjQ7i5uUntnp6eUt/SZNgwIT7/XNn6f1RCCKEsrJXCwgCtFvD2Blq0kMeio6ORlpaGcuXKFbkGOl9xeY8fP0ZiYiL09PRQpUoV6Oj838PxZ8+eFfk9yC/Lq1y5cqG/4hQ3b3x8fJHrjpV5+bKzsxEZGYnc3FyYm5vD1NRUmYKUlBTExsYqm6Grq4sqVapIX+FVMM/Ozk76q4tyDj09vSLz8sXExCA1NRVly5Yt0Y5+RERERESlUWxsLPT09KR1zEq5ubmIjIxEdnY2AMDIyAh2dnZS/MmTJ9ITZACwsbFB2bJlkZqairi4OFSpUgW6uroAgLS0NMTGxkptiYmJePz4sdQXL9ZnGxkZ4f79+6hSpcor74ZdnLy8PERGRkproMuUKVNoLXJaWlqheYtqKyguLg7Pnj0DXqx/VvYtuAa6YsWKsLCwQF5eHqKiomBqaopy5cpJcbxYJ52cnCxrw4u3AiwtLSGEQGRkJDIzM4EXa53zX4P/N31Lk+HDAX19YNkyZQT410U0ERERERER0fvkZUV0qVwTTURERERERFQasYgmIiIiIiIiKiEW0UREREREREQlxCKaiIiIiIiIqIRYRBMRERERUamWmpqKr7/+GpcuXVKGsGTJEmzfvl3Z/D9lxYoV2Lx5s7IZR44cwSeffCIdfn5+ypQirVy5En/++aesbdWqVdI4Q4cOLfJbiZSys7MxZcoUnD17VmrLycnBlClTpLFmzpwp6/MuYBFNRERERESlWmZmJvbt24eoqChlCGfPnsXVq1eVze+9+/fvY+HChVi4cCF+//13XL58WRY/cuQILl26BHNzc+nw8fGBr6+vLK+gnJwcbNy4UTZeftv9+/elcSpUqIDNmzcjNDRUOYQkLi4OixYtwh9//IG7d+9KbUuWLEFeXp40VlpaGpYsWYKEhATlEKUWi2giIiIiIqJ3TEJCAvbu3Yu9e/ciJiZGGcbmzZuRlJSEBQsWSEdYWBj27dunTJVkZ2djzpw5CAwMlNpyc3Nx4sQJNGvWTBpn1qxZ2LhxIwICAmT9C7p37x6+/fZbPHz4UGpLTEzEwYMH8dlnn0ljdevWDd988w0ePHgg61+asYgmIiIiIqL3SmZmJtLS0pCWlob09HQIIYAXRWJxbflHbm4u8KJ4LJhX2ri4uODMmTM4c+YM2rVrpwy/VF5eHtLS0pCXlydrS09Ph76+PjQajdSur6+PjRs3okOHDlJbQTk5OcjIyCjUlp2djTJlykBH5/+XnI6Ojjh58iSqVq0qy3/XsIgmIiIiIqL3ypQpU6DVaqHVatGqVSvcv38fALBhw4ZCbRs3bpRytVotjh07BgAIDAxEy5Yti3zK+667evUqmjVrhsjISFmbp6cn5syZg86dO8vyX2br1q0YNmyYrG3btm347bff4Ofnh+rVq8ti7wMW0URERERE9E5YunQpBg0aJDsKbjaWmpqKiRMnwtraGlOmTMGUKVPw2WefYdasWbh48SKePHkClUqFr7/+GuXLlwcANGrUSMqdMmUKTp06hW3btsHe3h4TJkxAhQoVCpzB+8HOzg7ffPMNTE1Npba0tDRERETAxsYGJiYmsvyCIiIiMHr0aIwdOxbNmjWDm5sbBg0aJMtJTEzE48eP4eDgAH19fVks3+rVqzFo0CBs3boV69atg52dnTKl1PrXRfSuXbuwaNGiQseVK1eUqURERERERP9Y2bJlYWpqKjv09PSkeFZWFv766y9UrlxZ2v25Z8+eOHnypLQpmZWVFfr164eyZcsCADIyMvDkyRPpOHnyJK5evYpKlSrJ8t4nFhYWGDBggFQsX716Ff7+/hg7diwqVqyoTJdcu3YNe/fuhYWFBXr06IFq1arBwcFB9qr30aNHkZycjL59+8r6KhkbG8PU1BRGRkZ48uQJcnJylCml1r8uopcuXYqvvvoKv/zyC/bs2YM9e/bAy8sL69atQ3h4uDKdiIiIiIjoHxk8eLC0I3X+4eLiokwrsbCwMBw9elSqY/bs2SO95v2/xNfXF1u2bEHXrl1x69YtPH78GLGxsQgKCpJyIiIicPToUURHR+PXX39FpUqVZGPk27JlC4KCgtCgQQP4+fkhNTUVERERuHPnjizvo48+wsKFC/+3NxZr166dtLDdxcUFy5Yteye/84uIiIiIiP43eHl5ITk5Wapjzpw5A09PT2Xae09XVxe3b99Gx44d0bFjR5w8eRJ79+7FhAkTgBdP63/55RckJCRg2bJlyu4yenp6OHz4MDp27Ihu3bohKioK8+bNw4oVK4rc0Oxd9NqKaCIiIiIiInr3DBgwAAEBAdLRqVMnDBgwAGvXrkVmZib69u0Ld3d3qah+mR9++EEaJ39jMS8vL0ycOBHXr19H06ZNCz2VfteoRAn2bA8LA7RawNsbaNFCHmvVqhV8fX0xcOBA/Pnnn7K2jz76CJs3b5Zyt27disOHDxfo/X8fWKdOnfDw4UPMmDGj0PboeLG7Xp06dQAAjx49wowZM5Ceni7FLSwsMHPmTJQpUwYAcPHixUJ/IfHw8MCYMWOkn7dt2wZvb2/p58mTJ6Nu3brSz0REREREVDokJibCzc0Ns2fPRp8+fWSxvn37olq1apg9ezaysrLg7e0NPz8/PHr0CACg0WjQqFEjdOjQAdu2bcPx48dx4sQJAMDZs2fh4+ODW7duSeOdOXMG/fr1w+DBg7F48WLMnDkTlpaWUrw0+vjjj2FhYYEFCxZIbX5+fvDx8ZEtsXV0dISnpyfKli2LuXPnYubMmbC2tpbi+QYNGgRTU1MsXLgQ6enp0Gq1qFChAqpVqybLGzlyJNLS0nDx4kVMnz5dFsOLJ9hubm6YOHEiBg8ejPj4eHh7e+PixYt4/vw5AMDExASNGzdG586dpc3eSoPhwwF9faCoB+9qLy8vL2WjUkICsHo1MHAgYG8vj/3xxx+IioqCnp4e0tLScOHCBZw4cQKOjo7o168f6tevL+XevXsXjx8/RpkyZVCmTBl4e3sjLi4OJiYmMDIywvjx4xEQEIDr168jMzMTdnZ22LZtG3Jzc2FpaYnnz59jzZo1WLlyJapWrYpKlSohJiYG3t7eUKvVsLe3x/Xr17F69Wrs378fDRs2RNmyZXH58mVcuXIF+vr6qFOnDvbv34+VK1ciJCQE9vb22L59O3JycmBpaVnkLxEREREREf13hBDIyMhA48aNC63FTU1NRe3atVG7dm2o1Wo4ODjgwYMHePbsGcqUKYMKFSpg6NChsLa2RmZmJiwsLODm5gYAsLe3R25uLmJiYqQapU6dOmjZsiUsLS0RFhaGpk2bSg/rSqu0tDTUrFkTDg4OUlvlypUhhEB0dLR0bd27d4dWq8WzZ88QHByMpk2bwtjYWDYWXoxXo0YN6UFmamoqTExMpHHyjwYNGgAAkpKS4OHhoRjl/6SmpsLd3R02NjYwMjKCo6MjQkJCkJeXhzJlyqBatWoYMWIEDAwMlF3/U/v3AxoN0KWLMvIan0Sbm5ujdu3aAIAbN27gk08+wdixY6U2ALh37x5iY2Oln8ePH4+rV69iwIAB8PLyglarRUpKCqpWrYrBgwfjo48+kj7kuXPnwtbWFgMGDAAAnDx5Ep6enjh58iTy/w6wePFibNu2DXPnzkWNGjUQGBgIExMTTJo0Cb/++itq1KiBgIAAeHl5Yffu3ahVqxa++OILLFmyBBkZGfjss88wcOBA6fyIiIiIiIjof8/LnkS/tjXR7du3x9mzZ3H27Fm4uLhg6dKlso3FMjMzsXjxYrRq1Qrt27dH+/btZbu9FfT555/j+++/VzYXqU2bNtK8rq6uynCRFi1ahEGDBuHcuXP46quvsGnTJumVdCIiIiIiIqLivLYi+u+MGjUKf/75Jzp27IjAwEAEBgaiYcOGyrS3Zvz48Zg9ezbu37+PVq1ayb6knYiIiIiIiKgob62IjoqKwpMnT2BiYoK6deuibt26MDIyUqa9sgsXLmDQoEEYNGgQQkJClOEizZ49G9988w3i4uLw888/IyYmBtOnT8ehQ4eUqURERERERESS11ZEh4WFYfHixVi8eDFiY2PRvHlzdOjQQYr36tULrq6uCA8Pl/Je9YvMa9WqhcGDB0NPTw979uzB4sWLsXLlShw4cABGRkbQ1dVFs2bN0KlTJyQlJWHlypVYvHgxLl++LPXV19dH2bJlERISgpMnTyI5ORlCCJQrV67ULWYnIiIiIiKi0uVf7859+fJl6OnpQVdXFyEhIQgJCYGxsTHGjBkjW2Ps7u6O7OxshIeHy/IqV64Md3d3uLu74+rVq7CyskLbtm3h6OiI9PR0XLlyRWpr164dtFotrl+/jvv37yMkJARPnz5FgwYNsGzZMlSqVAm1a9eGlZUVbt68iYiICISEhCA3Nxddu3bF999/D11dXbi7uyM3Nxfh4eGIjIyEtbU1fvrpJzRt2lR2bURERERERCSXl5eHq1evQq1Wv5a3i0ujN7o7NxEREREREf3vSE9Ph5ubG7799lsMGjRIGX4vvJXduYmIiIiIiIjedyyiiYiIiIiIiEqIr3MTERERERGVctnZ2di2bRsSExMBALa2tujVq5cUv3r1Ks6cOQNdXV0MGDAAFSpUAADExsZi165dUl6DBg3QokUL5OTkYOvWrXBzc0NGRgZ8fX2h0WgwYMAAVKxYEQAQFxeHnTt3Sn1dXFzQsmVL2evczs7OUt/+/fvD1NQUAPDgwQPs2LGjUN/c3Fxs3boVT548kWJqtRoDBgyQ+pYGL3ud+19vLEZERERERERvTnJyMi5cuICNGzciMDAQISEhePToESpVqgQzMzPcvXsXBw8exL59+xAREQELCwuYmZnByMgI9+7dw7x586TNnbOysmBhYQETExMMGjQIOTk5iImJwV9//YXw8HBYWFjA1NQUycnJOHXqFDZt2iT1zczMlOJr1qyBhYWF1DcsLEyaNzk5GadPn8bGjRulvhkZGbC0tISZmRkWLlwIf39/hISE4MKFC9i6dSsGDBgAS0tL5aX/Z7ixGBERERER0TvK19cXH3zwAQICAuDg4AAAOHv2LHr27Ak/Pz/Mnj0bFSpUwOzZs5GdnY2mTZti0qRJGDBgAPLy8pCVlSWNtWTJEhw4cABHjhyBVqvF7du38cUXX2Du3LlIT0+HVqvF5MmT8eTJE+zevRtnz56V+i5btgx79uzBwYMH4ebmhoiICIwfPx7z5s1DRkYGtFotvv32WyQlJWHbtm04deqU1Hf58uXYvXs3/Pz8pLbc3Fz4+fmhW7du8PPzQ7169aTYf+1lT6K5JpqIiIiIiOgd4+rqirNnz6JKlSr48ccfUalSJYwYMQKGhobYtWsXOnfuDLx4zVur1UrHggULZOPMnDkTEyZMkLUVp3///li7dq308w8//ICJEyfKcvIFBQXJ5p07d64yBdu3b8eiRYvg7++P6tWrK8OlFotoIiIiIiKid4yRkRHq1KkDfX192NraomvXrmjYsCE+++wzGBkZwcTEBEePHsXGjRvx7bffSoenp6dsHBsbG1SqVEnWVhxTU1NUrVpV+vllfW1sbGTzzpkzB9OnT5fia9asQXBwMEaOHIm6devCwMBA1r80YxFNRERERET0jomNjcWKFSvw9OlTHD16FAkJCejSpQvKlCmDLVu2IDw8HCEhIbh27RoGDRokHVqtVjlUiV27dk22SdnLWFhYyOatX78+UlJSkJubi82bNyMqKgoNGjRAx44dlV1LPRbRREREREREpZiJiQnc3NwQFhYGPz8/+Pn54dSpU9i9ezeePXuGixcv4tChQ3j48CG6d++Oc+fOITIyEtbW1qhcubLUx8/PD5GRkcrhi2RtbQ17e3tZ32PHjsnWORenqL5Hjx7FyZMnkZOTg9mzZwMArKys4Ofnh/PnzyMtLU05TKnFIpqIiIiIiKgUc3Fxwf79++Hl5YW2bduibdu22LRpE06cOAF7e3vMmDEDNjY2aNu2Lfr06YPZs2ejQ4cO6NevH0aNGiX1adu2LVavXg09PT0AgL6+PtRqtWwuPT09qNVq9O3bF59//rms7+PHj7F8+XJZXlF9e/fujbFjx8r6Pnr0CCtXrpTy5s+fL8U6deqEe/fuycYqzbg7NxERERERUSmXl5eHO3fuIDMzE3ixJrrg+uQnT57gwYMH0NHRQfXq1aGvrw8ASE1NLVSgGhkZwd7eHnfu3IG5uTnKly8PFJgjvy0tLQ13796V+pmamsLKygp5eXm4e/cuzMzMpL5CCNy5c0dqK65vfl5GRoYUU6lUqF69eqlaF/2y3blZRBMREREREREV8LIimq9zExEREREREZUQi2giIiIiIiKiEmIRTURERERERFRCLKKJiIiIiIiISohFNBEREREREVEJsYgmIiIiIiIiKiEW0URERERE9FbFxsbC39+/0BESEqJMBQDk5OTgypUrePLkiTJUpIiICERFRSmbS42IiAhERkYqm1+rW7duvfE58qWkpODChQtIS0tTht5LLKKJiIiIiOit2rhxI5o3bw5PT0/ZMWHCBGRlZUEIIeXm5eUhISEBH330EXx9fWXjFOeHH37A6tWrlc3/qby8PGRmZiIzMxPTp0/H0qVLlSmv1cyZM/Hbb78pm1+rnJwcZGZm4vLly2jdujXu3bunTHkvsYgmIiIiIqK3rlGjRggMDJQdgwYNgqenJ+Li4qS8ixcvomfPnli+fDnatGkjG6M4s2fPxvjx45XN/6nLly9Dq9VCq9Xi6NGjyvA7acaMGdBqtRg2bJgy9F5jEU1ERERERG+dsbExHB0dZYeZmRlCQ0ORlZUl5dnb22P8+PFwc3ODiYmJbIzi2NnZwdLSUtn8n7Kzs8OECRMwYcIEODg4KMPvpE6dOmHChAkYMGCAMvReU4mC70oUIywM0GoBb2+gRQtllIiIiIiIqOR++eUX+Pj4FHoie/z4cfTv3x+BgYGoWrUqLl++DH9/fyneqVMn1KhRAwCQmZmJ7du3Izk5WYobGBigb9++OH/+PMqVKwc7OzscPnwY/fr1w/nz53Hr1i3Y2dmhR48eUp8rV67Az89P+rljx46oWbMm7t+/D29vb/Tr16/ExXtJffTRR7C2tsa8efOUoX/s2rVrOHv2rPTzpk2b0KxZMyxYsAA5OTnYvn07EhMTAQDW1tbo1atXgd7/jp+fH9q2bYvAwEDUq1dPGX4nDR8O6OsDy5YpI3wSTURERERE/4GkpKRCG4vFxcXB3d0dBgYGAIDQ0FBs27ZNOk6cOIGoqCgkJSXh3Llz2LlzpxRbuXIlJk2ahISEBKxfvx779+9HeHg4JkyYgGPHjmH//v3Ytm0b9u7di0uXLiEjI+Olczx69Ai7du1CSkqK4sxLn1u3buHo0aOy68jfVOzZs2fw8/PDrl27pNjevXtx4cIFpKenK4eiEmARTUREREREb11gYCBat24tO7Zv347Dhw/DysoKADBgwACcPn1aOk6cOIGVK1ciICAAffr0weLFi+Hn5wc/Pz8sXrxYOQUA4Pnz5xg4cCA8PT3h5+eHQYMGoUOHDoiNjQUA9O/fXzbH6dOnsXz5cjRs2BDHjh2Dra2tcshS54cffsCjR4+ke+Hn54cOHToAL55Qd+7cGT/88IN0fcOGDUObNm3e2u7d7xsW0URERERE9NZ5eHgU2lhsmeLd2T/++EPajEur1eLEiROyeEmULVsWf/31F9q1a6cMAS92Ci84x7Fjx5Qp77yMjAz06dNHusbhw4crU+gVsIgmIiIiIqK3rmzZsnBycpIdVatWleLLli1DdHQ0vv76a+moVauWbIySUKvVqF27dpHrmlesWIF79+7J5qhdu7Yy7Z2n0WgwZMgQ6RqnT5+OVatWwdraWplKJcAimoiIiIiISh0fHx9kZWVhyJAh0lGlShVl2r/i6+uLzMxM2RwFC/n3hUajQY8ePaRrbN++PVJTU5GXl6dMpRJgEU1ERERERKVOrVq1oFarcf78eel48uQJAKB8+fJo0KABQkJCpFhoaKhyiL9Vs2ZNaDQa2RwJCQkAgOTkZAQEBEgbkJVmNWrUgJ6enuw64uPjAQDlypWDVqtFRESEFPPx8Sm0szmVHItoIiIiIiJ6q9RqNTQajbJZ5qeffoKJiQlatWolHefOnYNarYabmxt27dqFiRMnSrGvv/5a6qvRaKBWq6GjowM9PT2oVCopVrDtxx9/RMWKFWVznD17Fmq1GlevXkWXLl2kDchep/zze128vLxgbW0tu47Tp09DrVbDxcUFhw8fxowZM6TY2rVrcerUqdf2ZL+o+/w+4/dEExERERHRWxUfH4/nz5//7avT8fHxePjwoazN3NwclSpVQm5uLm7fvo2srCwAwIULFzBp0iQEBARAV1cXenp6MDY2RnR0tPSkFi926y7YVtwcRfV9XWJiYqDRaKRdyF+HhIQEPHjwQNZmZmYGKysr5OXl4fbt28jMzAQAGBkZoVq1arLcfyMtLQ337t1D9erVpa8ne9e97HuiWUQTEREREdE7JTg4GPPnz5e1lS9fHlqtFl27dkXZsmVlMaJX9bIimq9zExERERHRO0WtVsPIyEh2VKtWDR999BELaHrj+CSaiIiIiIiIqAA+iSYiIiIiIiJ6DVhEExEREREREZUQi2giIiIiIiKiEmIRTURERERERFRCLKKJiIiIiIiISohFNBEREREREVEJsYgmIiIiIiIiKiEW0UREREREREQlxCKaiIjof8CTJ0+wcuVKLFu2DDdu3FCGiYiIqIRUQgihbFQKCwO0WsDbG2jRQhklInq/3L59GwkJCcpmiY6ODpycnGBoaKgMvbMePnyIyMhIqFQqODk5oUyZMsqUN0oIgZs3byI1NRWWlpaoWrWqMuW1uHHjBlJTU5XNEiMjIzg5OSmb36jHjx/j7t27AABHR0cYGxsrU14qLS0NN27cgBACVatWhaWlpTIF8fHxOHr0KIYOHYpatWrBy8sLvXv3Vqa9Eenp6bhx4wby8vKUIdSrVw9ly5ZVNr8VUVFRePDgAQwNDeHo6Ai1Wq1MKbGQkBA8e/YMZmZmqFGjhjJcyJMnT3Dr1i0AQN26dVGuXDllChER/ceGDwf09YFly5SR//uHy98KDRXCyEgIX19lhIjo/TNw4EABQKhUKqGrqys7NBqNKFOmjLh+/brIzc1Vdn1nLVmyRAAQurq6IigoSBl+43JyckSDBg0EADF69Ghl+LVp2LChACB0dHQKfbZqtVq4urqKzMxMkZeXp+z6xqxbt046h4sXLyrDfysoKEiUKVNG6OrqiuXLlyvDIicnR6xZs0b6fT5//rwy5Y3IyckRWVlZ4tq1a8LAwEBoNBrZf0cAxOnTp0VWVpbIyclRdn/jvv76awFA1K5dW6SkpCjDr6R169YCgBgwYIAyVKStW7cKAAKAOHnypDJMRESlwLBhQnz+ubL1//B1biKiYjRo0AABAQGyY/Xq1cjIyECfPn1w+PBhZRd6R/Ts2bPQZ/vdd98hNDQU7u7uCA0NVXZ5Y7p37y6dg6OjozL8t2rWrInz588jICAAffr0UYYxd+5czJw5EzVq1IC/vz+cnZ2VKW/E/Pnz4ebmhn79+iEzMxNr1qyRrnPHjh3Q19fHiBEj4ObmhhkzZii7ExERlVosoomIimFsbIz69evLjk6dOmHZsmV49uwZ5s6di23btim70TvA1NS00Gc7cOBAfPPNN7h+/TqmTJkCX19fZbc3omLFitI5/JPX6A0NDeHs7Iz69evDzMxMGUarVq3g5eWFX3/9Fa6urv9ojn8iLi4OQUFBSElJwYoVK9CpUyfpOlu3bo3Vq1dDpVIhKCgIMTExyu5ERESlFtdEExEpfPzxx9i8eTNatGhRZCGVlpYGrVaL0NBQfPXVV1iwYIEyBQ8ePMCePXtkbVZWVvjwww9lbUXlFdS2bVvUrl1b2QwU07eoOR4+fIjdu3fL2pTOnDmDHTt2QK1WY9KkSbC2toaTkxNaFPgf/VOnThV6Quvp6Yk6derI2v6OEAI7duyQrTsXQmDOnDm4f/8+Ro8ejeXLl8v6BAcHw8fHR9bm6OiIli1bytr+jlarxeXLlzFy5EisWrVKGcbly5fh5uYGIQRWrlyJUaNGKVMQEhKC06dPy9rq1q2L1q1bSz/7+vri5s2bMDc3R58+faBSqaRYQkICdu7ciby8PLRs2RJqtRqnTp0CAPTu3Vta01wwT6m4vBYtWhRa033mzJlCG4kVlXf27Flcv35d1pbP1NQUffr0KfG64T179mDJkiV48OABPvnkE3z77bfQ1dVVpmHBggXYsGEDDAwM8OWXX6JPnz7QaDQAgPDwcJw4cUKWX7t2bbRt21bWFhERgePHj8vaCurZsyesra0BAE+fPsXOnTuRnZ2NPXv24NSpU7C0tMS3334LfX19NG3aFC4uLkhKSsKOHTuQnZ2tHA4ApLx8np6eOH36NLRaLYYMGSLLrVmzJtq3by9r27ZtGwYMGAAAOHnyJDw9PWXxffv24f79+7K27t27w9bWVtZGRERvDtdEExG9gvw10S1atFCGhBBCpKamijp16ggA4quvvlKGxYMHD8SqVauEjo6OcHZ2Fh4eHsLe3l7Ur19fXLp0SaSlpUm5Z8+eldZGAhCVKlUSHh4ews3NTRgaGorvv/9eREZGysYXL+ZYvXq1UKlUwsnJSZrDyclJXLp0SaSmpkq5fn5+sjksLS2Fh4eH7KhSpYrAi3Xg+ePNnTtXCCFEXl6euH79uujatavU193dXZQpU0ZMmzZN3Lt3r8CZvVxKSorw9/cXtWrVEtWqVRMeHh6iXr16svNTrom+e/eumDRpkjAyMpLO18LCQvTs2VPcvHlTlvt38tdEjxw5UhkSQggRGBgoVCqVACBWrlypDIu7d++KKVOmCCMjI+Hu7i6dS/fu3cWNGzekvNGjRwsAokGDBoXWzl+9elWo1WoBQCxfvlysXbtWuvYLFy4IIYR4/Pix2LRpk1Cr1aJevXrSdTs5OQmVSiXWrl0rHj58KIQQ4tq1a0JXV1cAEEuXLpXNdfPmTdG7d29hbm4ujWFsbCwmTpwo7ty5I8sdN26c7HOoW7eu8PDwENWqVRPVqlUTZ8+eLfHa4aZNmwoAYtCgQcpQIQsWLBAeHh6if//+IiMjQwghRGRkpPj++++FoaGhcHNzEx4eHqJSpUqiY8eOIigoSHZPN23aJDtve3t74eHhIZydnYWOjo5YuXKlePDggTRuq1atpPEACAMDA6HVaoWHh4fYvHmzSEhIEDt27BCGhoaiTp060n3LP8qVKyfGjRsnbt26JZ1D/ppo5XhWVlaiXbt24tq1a7J138WtiU5PTxcBAQFCq9WKypUrCw8PD1G/fn2hVqvF0qVLRVxcnJRLRERv1svWRLOIJiJSeFkRnZeXJ5KTk4WDg4NQq9ViwoQJsnhOTo6YP3++UKlUoly5ciIkJEQIIcTixYuFWq0WhoaG4vr169LGVQWLaLVaLRXl6enpwtnZWahUKjF27FjZP8BzcnLEwoULhUqlEkZGRlIhuXTpUqFWq4W+vr64evWqNEfBIlpHR0eMHz9eGitfcRuL5eXlibS0NOHk5CR0dHTEuHHjhBBCZGdnC1dXV6GjoyNGjx5doo2hcnNzhb+/v3St69atE0IIcenSJaHRaKTitWARnZOTI4YOHSp0dHREo0aNpPZRo0YJHR0dodVqRXZ2dok3AntZEZ2bmysuXrwoVCqVUKvVYvXq1bJ4Tk6OGDlypNDR0RFubm5SIff5558LHR0d4eLiIm1KNmbMmEJt+XMEBgYKtVot1Gq1WLlyZZFFdFFt4sUmYvmbdOVvIlZUEZ2Xlyeys7OFh4eH0NHREcOGDZPGaNasmdDR0RGDBg2SfW75RbRKpRIajUb4+/sLIYTYsGGDVPSfOXOm0B8FivIqRbRSTk6OGD9+vPQHnfw/CH399ddCrVYLBwcHkZycLN3TgkW0Wq0WixYtEkIIERYWJkxMTIRKpRJz584t9Dta3MZiW7duFRqNRmg0GuHj4yPrI4QQrVq1ElBsIpZfRKtUKun8hBDi22+/FWq1WtSoUUM8efJEOueiiui8vDzpnNVqtfRHrNu3bwszMzOhUqnEL7/8Uug6iIjozWARTUT0Cl5WRF++fFk4OTkJfX198dNPP4nY2FhZ/LvvvhPW1tbC1dVVXL9+XaSnpwshhIiPjxfr168XOjo6onbt2uLAgQNCKIroWbNmifv37wtR4B/UH3zwgTAzMxODBw+W5pg2bZqwsbERLi4uIigoSDbHhg0bhEqlErVr1xb79u0TQlFEz5w5U5qjoOKK6KCgIOHs7CwMDAyEl5eX7PzCw8NFjx49hJmZmfj4448LjFa07du3i5o1awodHR2xfft28eTJEyFePNm/cuWKcHBwEChQROfm5op+/fqJihUrij59+oiIiAhprJiYGDFt2jRRpkwZ4eLiIv2x4u+8rIjetWuXqFmzpgAgtmzZIhISEmTxAQMGCFNTU/Hhhx+K8PBwqT0mJkbMmDFDGBoaCmdnZ3Hz5k0RExMjPUl1dnaWnlLv2bNH1KpVS6hUKvHnn3+KhISEIgvmotqEECItLU0EBQWJa9euifj4eCGKKaIjIiJEw4YNRZkyZcTkyZNFdHS0NMatW7dE//79RcWKFUWvXr1EVlaWEAWK6Jo1a4qAgADx/PlzIYQQT548Ebt27RJ6enqiRo0aYsuWLdJYxfk3RfSQIUOEmZmZ+OCDD0RYWJhUtMfGxoqffvpJ6OvrCycnJ3H58mUhFEX0unXrxOPHj4UQQmRkZIjr168LV1dXYW1tLaZMmSKbp7gi+unTp+LatWvi2rVrRT55f1kR3bFjRxEaGioVurGxsWLOnDlCX19fODo6SruvF1VEHzlyRPrj3OrVq8WjR4+EeHEdN27cEO7u7sLKykp888030rxERPTmvKyI5sZiRETFiIiIwPDhw2XHjBkzEB4ejmnTpqFfv37SWst8MTExiIuLk75v2MDAAACk74/Ny8tDeHg4EhMTZf0AwM7ODjY2NgAAlUqF2rVro2LFikhISMDt27elvJiYGMTGxsLIyAjOzs6F5hBClGiOkkhLS8P169eRkZFR6Pxq1aolnV/+d96+TH5ewb4AUKZMGTg7Oxf5vdsRERFITEyEqakpatasKbXb2trCxsYGaWlpCAoKQnp6uqzf3/H19S302S5cuBBZWVlYu3Yt2rVrB1NTU1mfW7du4cmTJzA1NUWtWrWkdltbW9ja2iI9PR3Xr19HWlpakW148f3AEREREEKgZs2aheb4O3+3iVi+gvPa2NjAzs5OitWoUQNmZmZITEyUzqUgAwMDODs7w8jICHix8Vnt2rWhUqlw+/ZtxMfHy/Jftzt37iAhIQEVKlRA7dq1oaPzf/9Usba2RuXKlZGZmYkbN27g+fPnyq6oXr06zM3NAQD6+vpwcnKCsbEx4uLiEB0drUwvUvny5aUN0F71O7srVKgABwcHae14wXO+efNmkeecLykpCWFhYcjNzUW1atVgYWEBvLgOR0dHlC1bFg8ePEBUVJSyKxERvWUsoomIiqGjowN9fX3Zkb85UlZWFnJzc5VdJA8ePMDy5ctlx969e5Vp75TTp08XuiblRmNvSnBwcKG5z5w5o0wrMbVaXeRnK4RAZmZmocKyoJCQkELnotz0DC82G8vfVGz37t1SnpmZGT777DOpSCpKnTp10LdvX+jo6Eh9Cx6PHj1SdqHXKCkpCWvWrCl035cvX47Y2Fhl+mu3f//+QvMqNxojIqL/DotoIqJi1KhRA8uWLZMd33//PerXr4958+Zh69atxT4VevToETZu3Cg7/Pz84OHhAQ8Pj5c+RSyt/P39C11TXl4ePDw8UK9ePWX6axUeHl5o7rt370r3M/+paUk1a9as0Gf7xRdfoFy5chgzZgy8vb3x+PFjZTfgxRNp5bncuXNHOpf8p5dNmjTBlClToFKp8Ouvv2LMmDHYvHkzbG1tsXTpUlSpUkU5tKRJkyaYNWsWGjVqhDNnzkjzrFy5EmPHjsXBgwffm0I6KioKFy9exPXr14vcifxte/LkCY4fP44vvvgCS5cuLfRZv437fuzYsULzli9fHh4eHqhRo4YynYiI3jIW0UREr8DFxQU+Pj6oUqUKvLy8sHjxYmUK8CLvwoULsuP8+fM4d+4czp07h06dOim7lHpTp04tdE3+/v44d+4cVq9erUx/rT788MNi5z579qzs9ep/qkePHvjjjz+gUqkwZMiQYt8c6N69e7Hncu7cOTg4OEi5KpUKGo1G+oorHR2dEn9NVM2aNeHn5yebZ9OmTVCr1Rg+fDh27dql7FJqqNVq6OjoIC8v76VvbOTm5mL+/Plo3LgxPv74Y2RmZipT3rqjR4+ib9++SE9Px/Llywt91q6ursour93SpUsLzevn54dz585h5syZynQiInrLWEQTEb0l165dg5ubG9zc3HDo0CFl+J00c+ZMuLm5Ffpu3Ldhz549cHNzg7u7O8LDw5Xht+qvv/6SPtuQkBCpvXbt2rh06ZL0pL579+7YvHmztM73fbV27Vr0798f3t7e6NevH7KyspQpAIDhw4dj27Zt6Ny5M3bs2AF9fX1lCr3w+eefw83NDVOmTFGGiIjoLXu//1+ciOgtGzZsGPr374+IiAh8/vnniIuLAwCcOHECM2bMQHBwMHr16iV7Wpnv999/x9atWwEA2dnZmDFjBvz9/dGmTRtMnjxZyhs6dCgGDBiA27dv47PPPpPWaJ48eRK//PILNBoNfvjhBzRt2lTq809Vq1YNq1atgq2tLf744w9s3rwZAJCXlwcvLy9s3boVFSpUQN++fZVdC2ndujWmTp2KvLw8/PDDDzh37hwA4N69exgxYkShjZ9UKhVmzJiB5s2bw8fHB7NmzZJiGzZswKJFi5CUlISxY8dKm0m9SdOmTUOrVq1w5swZzJw5U1o3vWnTJixcuBCJiYkYM2YMLC0tpT6GhoaoX78+ypQpAwAwNTWVNul6mXPnzkkbnt29e1cZ/lu2trZYtWoVqlWrhi1btmD9+vVS7Oeff8apU6fQtGlT/PDDD9BoNLK+r0PNmjVhbm6OxMREnDp1CqNGjZJtPhcXF4fRo0fj8OHDiI+PR8WKFeHg4AAdHR1MmjQJbdu2xfnz5zF9+nSpAN+2bRvWrl0LKysrLF++/LW8ffC6Xbx4Ed9995200d2OHTuwevVqWFpaYunSpahTp46yi8TNzQ0///wzDA0NMX/+fBw5cgQA8PjxY4wbNw4HDx5EjRo13sm3WIiI3jdqLy8vL2WjUkICsHo1MHAgYG+vjBIRvV/27NmDGzduwN7eHp9++qkyDCEEkpOTERsbi/T0dJiYmEhFcZUqVWBqaoq4uDjs2LEDBgYGCA0Nxa5du3Dx4kUMGTIE48aNg/2L/zGNjo6WCpyoqCgkJiYiNTUVly5dwm+//YaaNWti1KhR6NmzpzS/vb29NMe2bdtgYGCAsLAw7NmzB+fPn8eQIUMwfvx4ac1tTEwM1q1bB7x4ZdnFxUUaK196ejqePXuGsLAwVKhQAdbW1jAzM4ORkRFcXFyQkZGBCxcuICwsDOnp6dL5Va1aFaNGjcKHH36oHLIQc3NzVKtWDRkZGThy5AiSk5Px8OFDnDx5EsuWLZMKDzc3N3Tp0gUqlQoODg7Q09NDeHg4Tp06BT09PQQEBGDDhg1ISkrC8OHDMXbsWKlI/TurV6/GgwcP0LBhQ3Tt2lUZRk5ODjIzMxEZGQm1Wg1TU1PpPjo4OEBfXx8RERE4efIk9PX1ERgYiI0bNyIxMRFDhw7F+PHji1yfvXbtWsTGxsLV1RXdunWTxa5evYr9+/cDL57M2tra4v79+zhz5gy2bNkCPT093Lp1CwEBAbhw4QLOnj2Lnj17olu3brC3t8ejR4+wZs0a5OXloXPnznB3d4ehoSEaNGiArKwsBAYG4ubNm8jMzERAQACWLl2KSpUqYeTIkejXr59U0B8+fBiXLl2CpaUlRo4cKXvt/PHjx1i9ejVyc3PRqVMneHh4SLHipKSkwNzcHDY2Nti6dSs0Gg3u3LmDgIAA+Pj4YMmSJWjTpg08PT3RvHlz6feyVq1aKFOmDG7fvo1jx45BX18fV65cwaZNmxAXF4dhw4Zh3LhxMDExAQBcv35devX+008/lf7byvfHH38gKioKzs7Ost/T58+fIzExEdHR0TA0NIS9vT3Kli2LjIwMpKamIiwsDOXKlcPdu3cREBAgHcePH0diYiIMDAxgbGwMBwcH/Pnnn4iMjMTTp08REREBfX19XL16FZs3b0Z0dLT0u1GhQgUAwM2bN7F7924AwODBg1G1alVpZ+/MzEycPn0aDx8+xJMnT+Dr64slS5agefPmGD16NNq0aSNdAxERvTn79wMaDdClizLCIpqIqJBr164hIyMDTk5O+OCDD5RhqNVqtGzZEgkJCQgJCcHz589lBVnVqlXh4OCAwMBA3LlzB0FBQUhOTkaLFi2wbNkylC1bVsotWERXq1YNurq6CAoKwo0bN2BiYoIpU6agR48eUn6+KlWqoE6dOrI5kpKS0KxZM6xYsUI2x9OnT3HlyhXY2Nigc+fORT7Bq1KlCurWrYvAwEDcvXsXTk5OUp6Ojg5atGiBpKQkhISEICgoCNevX0e5cuUwadKkEhXQ+cqXL4/OnTvj5s2biIiIQFBQECIjI2FjYyMdjRs3RrNmzaQ+zs7OKFeuHK5du4agoCAEBQUhLy8P/fv3x6RJk2Tj/x0/Pz/o6+ujUaNGaN68uTIMExMTdOnSBcHBwYiIiICxsbEsz8nJCRUqVJCdS25uLvr06YPvvvuu2CfM/v7+0NPTg4eHB1q0aCGL3b9/H3fv3oWNjQ369OkDCwsL2NnZwcXFBQEBAbh375401927d2FtbY2FCxfCzc0NeFGsBgQEwMrKCu3bt0fdunWlsZs2bYrU1FTcvHlTGsPIyAhfffUVBgwYUOAs/m8H9OTkZDg4OKBnz56yIjolJQWXLl2S5ijJRnL16tVDly5d4OrqisDAQNl13LlzB1ZWVpg/fz6GDh1a6A87devWhbm5Oa5evYobN24gKCgI2dnZ6NGjB77//nvZucXFxeHWrVuwsbFBr169YGVlJRvr4sWLUKvVcHNzQ+vWraX2unXrwsLCAlevXsXNmzfRqlUrWFlZwcbGBlqtFpcvX5adc/5haGgIGxsbqFQqPHjwAN26dcOVK1ego6MDGxsblC9fHsHBwQgKCkJmZia6deuGmTNnyp74P3jwAOHh4bCxscGHH34ofVWekZEROnTogDt37iA8PBxBQUG4desWLC0tMXv27CJ/Z4mI6M14WRGtEi/7Ho8XwsIArRbw9gYU/99PRET/wrlz56R/GG/YsAGDBg1SphARERHRWzZ8OKCvDyxbpoxwTTQRERERERFRibGIJiIiIiIiIiohFtFEREREREREJcQimojoP1S2bFm4u7vD3d0dZmZmyjARERERlTIsoomI/kP169fHxYsXcfHiRXTu3FkZJiIiIqJShkU0ERERERERUQmxiCYiIiIiIiIqIRbRRERERERERCXEIpqIiIiIiIiohFhEExG9B4QQyMvLK/Z4VwghIIRQNr91eXl5r+08Xsf9L+l9KWleaVDw97Ooc1b+TpckR0n530FxeURERK+CRTQR0Xvg+++/h1arLfIYNmyYMr3U+vHHH/HLL78om9+6QYMGYc+ePcrmVxYeHg43NzcEBwcrQ69k9uzZmDlzprK5kDlz5uCHH35QNpc6d+/eRdOmTaXf0RkzZihT4O3tLfs93rp1qzIFCxYskOVcuXJFikVGRqJ58+aF/nvQarW4fPmybBwiIqJXoRJF/WlXISwM0GoBb2+gRQtllIiI/mtDhgxBTEwMBgwYoAzh+fPnCAsLw/Tp02FjY6MMlyojRoyArq4uli9frgy9FVFRUZg1axYcHR3RoUMHODg4KFNeydWrV6HVanH+/Hm4u7srwyU2ZswYZGRk4Pfff1eGZMaOHYu0tDSsW7dOGSo1zp8/j61bt8LR0RE6Ov/3t/yEhASkpaVh+vTp0NXVxfbt23Ht2jVUr15d6hcVFQV7e3sMHz4cAPDrr78iKysLlSpVknJCQkLQqVMntGvXDmFhYdBqtRgzZgxq1qwp5QBAly5dYGVlJWsjIiIqaPhwQF8fWLZMGeGTaCKi90a9evUwfPjwQke3bt2go6ODnTt3Ijw8XNmNClCpVNBoNOjRo8e/LqBft7CwMOzcubPY15H37t2LmzdvKptLnVu3buHkyZP45JNPpN9RGxsb7N69Gzk5OQCACxcuIDY2VvZ7/Pz5c/j6+krjHDp0CEZGRrKcy5cvF7oHXbp0KfTfBAtoIiL6N1hEExG956pVq4ZFixZh3bp1OH/+PPDi6XRAQIDsCA0NlfV7/PgxQkNDIYRAcHAwEhISSty3KI8fPy7ULyoqSplWrNTUVAQGBiItLQ2RkZGycdLS0pTpCAkJKTRfamqqFE9NTZXaIiMjERkZCVNTUwwdOhRmZmZSXlpaWqFxQkJCpHjBvMDAQCknMjJSmQIUkRcQEIDg4OAi1/wW5O/vj59++qnYIvrXX3+VFZn5oqKiCp3/48ePZTmhoaF4/PgxEhIScPPmTQghEBoaWqjf8+fPpT7p6em4fPmyLH7z5s1izy+fmZmZ7Cn0P+Xg4CB7Ck1ERPS2/Lv/ByMiondCXl4eVCoVVCoVhBC4fv06GjVqJDuGDx8uK4B27NiBTz/9FFlZWRg4cCAOHDgAIQRu3LhRqO/QoUNfWjwJIbBr165C/ebMmfPSfgWFhITAw8MDoaGh+Pnnn6UxGjduLBX7+XJzczF48OBC8xXMCwsLg7u7O0JDQzF79mzMnj0bYWFh0hx4cd6hoaFo3LixbJxBgwZJT03z88LCwmR5P/30U6HCWAiB8PBwNGnSRDbeJ598IhuvKPmfX1H3q+Dnq2yfN29eofuwY8cO2bkNGzYM27Ztw8GDBzFw4EBkZ2djxIgRsj7u7u64fv068OI6bt++jebNm8tyBgwYgIyMjAJnUFjnzp2xfft26OvrAy/GAvDKRfWqVatkyxeKuwfibzYfIyIielWv9v9YRET0zgkKCkLz5s3x008/oWvXrtixYwcWLlyIwMBA2fHVV1+hUaNGuHXrltT35s2baNasGX788Ud069YNO3fuxPz58wv1nThxIjw8PBARESGbO9+PP/6IO3fuFOpXs2ZNDB48WJlerLy8PAwcOBD16tWTxggICMCsWbPw119/AS+KbTc3N0ydOrXQfD/99BP27t0rG/Pjjz+Gg4MDpk6dKmvHi1ekZ82ahYCAANk406ZNg4eHh7Rh2F9//YWZM2fi4sWLUo6TkxM++ugjWeH2119/wcvLC+fPn5eN5+XlhcaNGxd6Fbmgbt264YcffkCTJk1w48YNqT0iIgKNGjXChAkT0KdPH1mfTz/9FFWqVCl0HyIjI+Hl5SXLnTt3Li5fvozt27dDV1cX69atk/K3b98OPT09KffgwYP47rvv4OvrKxt39uzZaN26Na5duyYb+2XmzZuHCxcuYMeOHVJh/aru3buH5s2bY/To0fjoo49ksREjRkgbivXu3bvItxaIiIheBYtoIqL3xKlTpzBy5MhCx4YNGzB69Gg0adIEFStWhJOTE5o0aYIVK1bIjk2bNuHatWtIT0+XxrS0tMRnn32Gpk2bwtTUFI6OjmjWrFmJ+hYUHR2NjIwMNGjQQHYYGBgUW3gXRaVSoU+fPujQoYM0houLC6Kjo6XXzdPS0nDt2jXY2dkVmi8mJkbKy9enTx907NgRdnZ2sna82PAqOjoaLi4usnEqV66Ma9euSQVZUXkdOnRA3759ZU9Gnzx5Uiiv4HgFXzdXMjU1hb29PYKCgmR56enpuHbtGmxsbGBubi7r8+GHH+Lp06eFPq/Dhw8jOjpaltu8eXP07t0bDg4OUKlUqFWrFho0aID09HScPXsWS5YskTb6SkxMRGRkJJydnWXXUaVKFVy/fh2pqanYvn17od/FkydPyub89ddfkZmZiT59+qBOnTqv/DQaAC5evIiFCxdi0KBBaNmyJSwsLGTxHj16YPTo0Rg9ejRat26Nr7/++pV+54iIiJRe/f+tiIioVFKpVFCr1YUOKysrDB06FBUrVgQKfAeyMk+tViuHhIWFBYYNGyb1zX81VtmvJMVPcHAwVq5cKTvOnj2rTHsplUqFnj17lmjTr927dxeaLz4+Xpn2xjYRq127Nnr27Fno9eJ/w9TUFCNHjoS/vz+Cg4MRFhaG06dPY/jw4bC0tFSmS684l+Tzaty4MVq2bClr8/Pzg4+PD8zMzDB06NAi5yhOUfPm34unT59i7dq1ePz4MZo0aYJWrVopu5eIv78/Tp06BVNTUwwZMkS2Rrp8+fIYNmwYRowYIR3t2rXD5s2b8eDBA9k4REREr6Lw/4sSEdE7qXXr1oWeOK5YsQLffPONLM/Hxwe7du3627yi+Pj4YOfOnYX6Tpo0SZlaSGhoKNatWyc7bt++jTp16ihT/zUhBPbt21doPktLy0JPa98ltra2WLZsGXbu3AkfHx/4+/vjjz/+wOLFi1G1alVlOn799VdYWloW+rxKWrRu374dt27dwvTp06HRaJThl+rbt2+heT09PfHkyROcO3cO69evxyeffAJPT09l1xIJCwvD/v37kZ6eju+//77Qq+CVKlXC4sWLC329FRER0b/FIpqIiN6K3r1749KlS4WO9evXK1NfSrlZV1FUKhU2btxYaK6LFy+iZ8+eyvQ3piTn+k8UfLr9Op90F/Smzv3QoUOYPHkyTpw4gfr16yvDJTZq1ChYWlpi5syZypDkTV0DERH9b2MRTURE/5ldu3a98sZiH3/8caHNwUrqk08+wZ49e5TNb8Rff/2FgQMHvpEdodevX4979+7h2rVr2LJlyys/JS6JoUOHonLlyoU2IHtXREZGonnz5rhy5YoyRERE9K+oRAn+TBsWBmi1gLc30KKFMkpERP+1IUOGoFy5cvjtt9+UoUJCQkJw9OjRQt/tbGxsDAcHBwQHB6Nv3764evUqNm/eLH23dH7fY8eOFfqeZCMjI9StWxc3b95Enz590KxZM1n8zJkzOHv2bKHvhbawsICbmxu6d+8OvNhJWVdXF8uXL5flAUBAQAA8PDwwdepU5OXlydY316tXDx06dICDgwMSEhKwd+9eBAcHF9qJuWDe5cuXodVqERgYiIYNGwIALl++DDc3N1y6dAlarRZhYWE4evSotAt3vjJlyqBevXro0aMHzM3Ni8wzNzeHWq3GrFmzcOHCBbi7uyM8PBxHjhwpdrzu3bsX2hgLAMaMGYOMjAz8/vvvUtvYsWORnp5eqC0tLQ3r1q0DAOzbt6/I74W2t7eHjo4OsrKyMHXqVLRo0QIDBgzAuHHjpJymTZsCL+5ZvkmTJqF69eq4desWDh8+XOj7rQ0NDaXrKG799MaNG/Hll1+iR48esuLfysoK06ZNg66uLs6fPw9fX1/cvXtXileuXBnNmjWTXkVv2bIlsrKy4OTkJOXgxWvkbdu2RVJSEv766y/cuHEDKSkpAAADAwPUq1cP3bp1g5WVlawfERFRQcOHA/r6wLJlygifRBMRvRdatWqFJk2aKJuLVLduXXTv3h06Ojqyo1KlShg2bBjMzMygUqng6OiIHj16lKivpaUlhg0bBnNz8yJfL27RogWaNWtWqF/+eMq84uRvLJa/k3P+UXCzMTMzMwwfPhwWFhaF5iuYZ25ujlGjRsnWSJubm2PkyJFSm4ODA3r27FloHHNzcwwfPlyW9+GHH0qbduno6MDBwQEjRozAqFGjpMK4du3ahfJ0dHRgZmaGYcOGFVlAA0CzZs0KbfrVtGnTv23r3r07HB0dC51/06ZN0apVK+mz6tGjBxwdHQuM9H99nZycZP3y1axZE71794aurq4sXrFiRXz66afFFtAAUKtWLfTt2xd6enqFzitf48aN0bp1a1mscePGsrXc3bp1Q/369QuNkX9N5cuXx5AhQ2BtbS3FKlSogCFDhrCAJiKif4VPoomI6J0QEBCARo0aISAgAK6ursowERER0WvDJ9FERERERERErwGLaCIiIiIiIqISYhFNRETvhCpVqmDlypWoXLmyMkRERET01rCIJiKid4K5uTlGjBgBMzMzZYiIiIjorWERTURERERERFRCLKKJiIiIiIiISohFNBEREREREVEJsYgmIiIiIiIiKiEW0UREREREREQlxCKaiIiIiIiIqIRYRBMRERERERGVEItoIiIiIiIiohJiEU1ERERERERUQiyiiYiIiIiIiEqIRTQRERERERFRCbGIJiIiIiIiIiohFtFEREREREREJcQimoiIiIiIiKiEWEQTERERERERlRCLaCIiIiIiIqISYhFNREREREREVEIsoomIiIiIiIhKiEU0ERERERERUQmxiCYiIiIiIiIqIRbRRERERERERCXEIpqIiIiIiIiohFhEExEREREREZUQi2giIiIiIiKiEmIRTURERERERFRCLKKJiIiIiIiISohFNBEREREREVEJsYgmIiIiIiIiKiEW0UREREREREQlxCKaiIiIiIiIqIRYRBMRERERERGVEItoIiIiIiIiohJiEU1ERERERERUQiohhFA2KoWFAVot4O0NtGghjy1cuBC3bt2SNwL48MMP0bZtW2XzOyE+Ph5z5sxBWlqaMoTx48fDwcFB2VwqJSYmYvbs2Xj+/Dm6du2KTp06KVOIiIiIiIhIYfhwQF8fWLZMGfkXT6KTkpKwYcMGrFy5EleuXEF2drZ0/PXXX1izZg1Onz6t7PZGeXt7Y+3atTh16pQy9EqePXuGdevWYcWKFQgMDER2djaePHmCdevWYc2aNQgKClJ2KbXyP5O8vDxliIiIiIiIiF7RPy6iHz58iLFjxyIiIgJ9+/bFmjVrpKNLly64desWjh8/ruz2Rs2fPx8jRozA6tWrlaF/rFevXlizZg1++eUXlClTBgsWLMDhw4eVaaVSxYoVsXDhQukzISIiIiIion/nHxfRL7Nq1SoEBARg1qxZyhARERERERHRO+uNFNE6OjpQq9XQ0dFBVFQUWrduDQ8PD2zZsgUAEB0d/dK2/KN3795ITU0FAPz222+yWP4xbdo02dwAcPz4cfTq1QvPnz8HACxdurRQv02bNim7/WPjxo0rNP6lS5cAAKdOnSoU8/DwQI8ePZCcnCyNcfr06UI5kydPLjALsGLFikI569evB168GdChQwep/dtvv5W1Fczr2LGjbIxu3brh6dOnsrmIiIiIiIioMLWXl5eXslEpIQFYvRoYOBCwt89vS8CaNWuQlZWFDh06oHHjxspuAIBHjx7hhx9+wL1799CkSRM0adKkUJuenh5+/PFHHD16FL169UKbNm2Qk5ODQ4cOITo6Gg4ODjh9+jR27tyJ2NhYxMbGok+fPnj27BnOnTuHJ0+eoFGjRtiyZQvu3buHunXrYtiwYXBycoJarUZeXh4qVaoEFxcXuLi4wNfXFzdv3gQAuLq6Kk8ZT58+xZo1a5CRkYHnz5/jypUrOHLkCIKCgjBmzBj07t0bVlZWUn5eXh6qVasGFxcX2NnZYe/evYiOjoapqSmSk5OxaNEi6by1Wi2qV6+OAwcOICYmBrVq1YK/vz8WLVqE4OBgjBo1Cu7u7oiOjsbZs2cRHx8Pd3d36OnpIS8vD5aWltJ1nDt3DtevX4cQAlWqVMHMmTNx69YtNGzYEH379kXFihWlNq1WixYvdoXT0dGBo6MjXFxcoFKpsH//fsTExKBmzZqwsLAocCeIiIiIiIj+9+zfD2g0QFGrYt/Ik+hXdevWLWzduhXZ2dnQ1dWFnp4eNBoNkpOT8fvvvyM2NlbKLVeuHD755BOMGjUKLi4uuH37NrZu3YqsrCwpp0aNGvjoo4+gp6cHAFCr1dDT05MOHR0dXLhwoURrtnNzc5GVlYXs7GwAgK6uLtRqtSxHo9FIY+vq6gIADh48iCtXrsjyOnbsiJEjR6J9+/ZISUnB+vXrERMTg4sXL+Lo0aMoW7YsPv30U4wePRojRoxA69atpXlRzHVcunQJR48elc3j7u6Ojh07ytoKKjiGrq4unj9/jj/++APR0dHKVCIiIiIiIiqgVBTRBe3duxdLly7FpUuXpCeuxsbGUtzS0hJLly4t8ddM3blzB8uXL8fEiROxdOlSLF26FPfv31emFatXr15Yu3attLHY/Pnz4e3tDQDIysrCjRs38MMPP2D69OlYunQpNm7ciIyMDOUwAICvvvoKnTt3VjYX6cMPP8TatWsxZ84cGBsb486dO1i5ciUmTJggXUdUVJSy20slJyfj3LlzGDduHH7++WcsXboUhw4dUqYRERERERFRMUpdEb1y5UoEBgbKDq1Wq0wrsc8++wwbNmxA+/btpfHc3NyUaf9IbGwsPD09cfHiRYwbNw6BgYHYv38/TExMlKn/2rhx47Bu3Tp4enpK19GkSRNl2kudPn0aH3zwARITE/Hbb78hMDAQ8+bNU6YRERERERFRMd5IET169Gg0atQIM2bMUIZw7Ngx9O3bF2lpacoQUGBTspMnT6Jp06Zo2rRpodeiX0VeXh6EEFCpVFCr1VCr1VCpVMq0f0QIgdzcXNn4Ojqv55auWLECjRo1Qo8ePZCUlPRariP/fKHY/I2IiIiIiIhK5h9XUJUqVcKCBQtQs2ZN7NmzB2PGjJGO/fv3w8bGBi1atIClpaUsb+7cuQgKCpKKOQDQarX4/vvvYWBggMWLF2PMmDGYN28e7t27h759+6JSpUqyuYvzxRdfoG3btrh8+TK8vLyQnp6OL774Au3atcPly5el8wsPD1d2Lda+ffswZswYfP/990hLS8P48ePRoUMHAICZmRnmzp0LBwcHKW/GjBnSjuIl1a1bN4wYMQJPnjzBt99+izFjxmDt2rXIzMxEr169YGBggLFjx6JDhw64du2adB0hISHKoV7KxcUFs2bNQtmyZbFs2TKMGTPmtX6nNhERERER0fvuH+/ObWBggIYNGyI9PR0qlQq5ubnSUbNmTQwePBjt2rWDgYEBXF1dkZGRAZVKhfLly8PV1VU6PD094e7ujjp16iAlJQV6enrIzc2FiYkJmjdvjgkTJqBixYpISkqCiYkJ3Nzc0Lp1a+jq6iIpKQnlypWDm5sbPD094ejoCENDQ+Tk5MDAwAAtW7aUteWfX40aNeDq6oqmTZsW+ap4bm4ukpKS4OTkBHNzc+Tm5kKj0cDZ2Rnjxo2Ds7MzAEBfXx+urq7IysqS7kF+nqurK1q3bg1bW1vk5ubC1dUV7du3h4WFBdLT02Vtrq6usLa2lt1LKysrfPDBBxg+fDg0Gg1q1aqFMmXKyK6jevXq0nW4urri6dOncHR0ROvWrVGrVi3k5uYiMTERjo6OaNWqFTw8PODo6Ci7z2XLlpU+i/bt28PS0lJ5O4iIiIiIiP6nvGx3bpUQQigblcLCAK0W8PYGWrT4v6+AetVNraj0q1atGsqVK6dsJiIiIiIi+p8yfDigrw8sW6aM/MMieuvWrRg0aJAyjd5xBw4ceOlXYxEREREREf0veO1F9JMnT3D79m1lGr3jateujfLlyyubiYiIiIiI/qe89iKaiIiIiIiI6H31siL6H+/OTURERERERPS/hkU0ERERERERUQmxiCYiIiIiIiIqIRbRRERERERERCXEIpqIiIiIiIiohErl7twBAQG4ceOGrM3d3R2Ojo7Sz0eOHEFcXJwsp1OnTrCysgIAPHv2DPv370dWVpYUL1euHLp16wY9PT0AwL1793D69GkpDgBVq1ZF69atpZ8DAwNx/fp1WY5Wq4Wzs7P089GjRxEbGyvL6dixI6ytrWVtBT1//hz79+9HRkaG1Fa2bFl069YN+vr6styCoqKicPLkSQBAhw4dYGNjo0zB5cuXERQUpGwGABgbG6Nbt24wMDBQhv5TV69exdWrV1GmTBl069YNZcqUUaYABfKU7Ozs0K5dO2VzqRUUFITLly/DwMAA3bp1g7GxMQAgNjYWR48eBQB4enqiSpUqip7/3KlTpxAZGQkbGxt06NBBGX5jfHx8cPfuXVhbW/N7yImIiIjonfCy3bkhSiA0VAgjIyF8fZWR1+/27dti0KBBonz58qJ+/fqifv36wtjYWHz99dciMjJSZGRkiBs3bgh3d3dhZWUl6tevLxwcHIRarRZr1qwRjx8/Fk+fPhUHDhwQxsbGonr16qJ+/frC3t5e2NnZibNnz4qUlBQRFxcnfv31V6GnpyccHR1F/fr1hYWFhWjfvr0IDQ0VOTk54s6dO+LTTz8tdC5ffPGFiIyMFJmZmeLGjRuiUaNG0rnUqVNHqNVqsXLlSvHo0SPl5QkhhEhKShLe3t7CxMREVKtWTdSvX19UqVJFWFtbC19fX/Hs2TNlFyGEEHFxcWL+/PlCT09P1KtXT5w7d06ZIoQQYurUqQKA0NXVFfXq1ZPOvX79+qJDhw7iyZMnyi7/ueXLl4uqVasKc3NzceLECZGcnKxMEUII4eXlJV1b3bp1Rf369UWlSpVEixYtRHBwsMjKylJ2KZVmzZolAIjy5cuLw4cPi6SkJCGEEEeOHBEABACxa9cuZbd/ZcKECaJ+/fpi1KhRytAb1a9fPwFAeHp6KkNERERERKXSsGFCfP65svX/lLoium3btkJHR0f069dPZGVliaysLNGyZUuhVqvFwIEDxa1bt4SpqalQqVRi9uzZIisrS4SEhAgTExOh0WjE/PnzxY4dO4RGoxEAxLFjx0RWVpbYvHmzUKlUQldXV5w6dUpMnjxZqNVqUa1aNfH48WORlZUlJk6cKHR0dETt2rVFYmKi6NChg9DR0RG9e/eWzsXT01Oo1WrRv39/cffuXWFhYSFUKpX46aefRFZWloiIiBAVK1YUGo1GzJkzR3l5Qgghdu/eLZ2ft7e3yMrKEtu3b5fO79ixY8ouQgghpk2bJtRqtahcubKIi4sTeXl5yhQhChTRdnZ2Ii4uTjr3rKwskZ2drUwvFXJycsTevXuFSqUSGo1GHDx4UJkiRIEiulKlSiIqKkpkZWWJGTNmCJVKJezs7ERsbKyyS6mUX0QDEBqNRuzdu1eIN1xE5+Tk/Ce/AyyiiYiIiOhd87IiutStic7NzUVeXh50dHSgq6sLXV1d6OjoIDc3F7m5uRBCIDs7G0IIKUej0QAAcnJypP45OTkAALVaDV1dXajVaqlvXl4eRo8ejXPnzmH37t2oWLGilFOw78KFC+Hn54eff/65yHOxtrbGoUOH4O/vjyFDhhR5LkVp1aoVzp49i/Pnz6NJkyZFnl9R8vLykJubC5VKBV1dXahUKmWKjEqlgkajkc694PmVNmq1WroHOTk5xd6DfAWvTUdHR+pXgtUJpU5Jrvd1yP9vobT+DhARERERvQtKXRH9tlSuXBmNGjWCi4sL1Gq1MgwAqFOnDho1aoSaNWsqQwAAfX19aLVaNGrU6KXrn5UqVqyIRo0aoVGjRjAxMVGG35oDBw5g7NixmDZtGlJSUgAABw8elLUtX74cY8eOLZR36NAhqT3/OHz4sGz8FStWSLGpU6fi2bNnsvibdvPmzULnuGLFCim+atWqQvGxY8fi4MGDsnFWr15dKKfgOvmUlBRMmzZNFp88eTKePn0qG+dl1qxZgwMHDiibJc+fP8eMGTNkc0yaNAlPnjyRckJDQwud59KlS6X42rVrC7X9/vvvhfrkrzkPDw8vFBs7diy++eYbJCQkSGMUlffbb79JcSIiIiKi90mpK6I7deoER0dH3L17F+vWrcO6devw4MEDuLm5oVWrVsr01+bIkSO4fv06qlatit69e8s297p37550LnFxcdBqtbLNx/BiA7J169Zh586dyMzMRIcOHVC/fn1ZTnEuX76MU6dOwdjYGB999FGRm4X9E8+fP8eWLVukc8/fkCzfpUuXsGzZMmzcuBHp6emF2tLS0nDo0CEsW7YMBw8eREZGBoQQOH78OFatWoUDBw4gPT0d6enp2L9/P1avXo2TJ08iLS0N27Ztw8qVK+Hv74/w8HCsWLEC69atQ0xMjOwc/qn8OdatW4erV6/Czs4O/fv3l21IlpubK51feno6zp8/j5UrV2Lbtm1ITU3F4cOHsWzZMixbtgzr1q1DQkICDhw4gNWrV+P48eNIT0/H9u3bsXLlSvj5+SE9PR2JiYn4448/sGbNGly5cgX379/HunXrsGLFCoSFhSE9PR23bt3C8uXL8fvvvyMqKkp23sU5cuQILl68qGyWycjIkK7l9u3bWL58OdatW4fIyEhcv34da9euxdq1a/H48WOkp6fjwoULWLFiBTZv3oyUlBQcPXoUy5Ytw/79+5GZmYmdO3di5cqVOHv2LNLT05GUlISNGzdizZo1CAwMRExMjHR/li1bhjNnzuDOnTvStd27dw948YZEwft86dIlrFy5En/++edb/8MJEREREdEbp3y/uyhvc030nTt3xODBg0X58uWFs7OzcHZ2ljYWi4qKEhEREaJcuXICgPj111+FEEJEREQIExMTqW3btm3SutKTJ08KIYSs7cSJE9J8mZmZ4ubNm8LDw0NYWVmJiRMnSrF8R48elZ1L/sZiBS1atEg4OztLm5ytWrVKPHr0SCQlJYmgoCDpUG42dvfuXTFs2DBhYmIiOnbsKJ4+fSqLF/Tdd98JAMLe3l7Ex8crw5KCG4vVrVtXOvcvv/xSljdt2jRp7XT+eU2fPl1qe/jwoejcubMAIHr06CH1y2/r3r271NalSxep7dGjR6J169aibNmyYvTo0WL9+vXSOfi+5Jdo//790me0f/9+ZViIAmuiNRqNqFOnjnB2dhaWlpaiRYsWIiQkRLaxWHJysuzef/755wIv1lPHxMSI7t27CwCibNmyonXr1uLhw4dSW+fOncXDhw+FnZ2dACCmT58uhBDiyZMnon379sLZ2VksWbJEeHt7S+e8Z88eIYQosk0pf020RqMRDg4OwsTERIwYMUKsWLFC6ltwTXR2drYIDQ2VrmXlypWyvJ9//lkAEKampuLu3btCCCHWrl0rnJ2dRfPmzcX9+/dF7969BQDRrl078eTJE1GtWjUBQEyePFkIIURiYqLUNmnSJHH8+HFpjsqVK4uFCxfK2rZv3y6EECIlJUV2n7/66isBQJiYmIhbt25xTTQRERERvXPeqTXRo0aNwqZNm9ChQwcEBgYiMDAQDRs2xOLFi/Hdd98p0/+1+/fvo3Xr1rh06RLGjRuH2bNnK1PQtm1b6Vzc3d2xdOlSTJ48WZYzduxYBAYGYv/+/TAxMcGYMWPwxx9/4OTJk9BqtdLxxx9/yPqNGTMG69evh6enJw4cOIDy5cvL4v9GpUqVcOLECenc582bp0x5I8zNzXH06FE0a9YMq1evxr59+6RzaN68uTL9HzEzM8ORI0cQGBiIUaNG4ezZs+jQoQPi4+OlnHPnzsnu/apVq2Rj5GvWrBmOHj0KCwsLZaiQihUr4tChQwgMDMTo0aOV4VdWvnx5HDx4EK1bt8bvv/+OcePGKVMAAElJSejatat0LWPHjlWmFPLpp58iMDAQJ0+efKXlBkWZPXt2secWEBAgu898lZuIiIiI3melroj+u43FXqeTJ0+iV69eSExMxG+//YbBgwcXuT66JOei3LQpf2OxVq1a4cyZM9Lx8ccfAwAePHiAjh07wt/fH6NGjcLs2bNf+4ZPyo3Firq2NyF/47OFCxdiyJAh8PX1Ra9evfDs2bO/3QytpP5uY7Hff/8dX3/9NcqVK4fdu3fjzJkzGDp0qHIYoMDnW9Jzy5/3dd1PjUaDOXPmYOTIkdKmdgVdvHgRHTt2RExMDGbOnIkzZ85g/vz5yrRCCv7elvTaipO/8ZvSn3/+iTFjxkBfXx9bt27FmTNn8NlnnynTiIiIiIjeG6WuiH5b9u3bh7lz5+L+/fv45Zdf0KNHj0JP65YuXYpx48Zh3bp1svZ8CQkJ+PbbbzFu3DgcP35cGQYUm4jlb0B27do1TJ48Gb6+vvj4448xbNgw1KpVS9n1rVuxYgWOHDmibH5lSUlJ+O6777B06VLY2dmhb9++OHXqFL755hvcvHlTmf5G3L9/H+Hh4dDV1YWrqysaNWoEW1tbZdorS0lJwfTp0zFu3LhCG5D9G7Vq1Sr2/JKSknD58mVkZmaiZs2aaNSoERwcHJRphRw7dgzjxo0rtAHZ6xQXF4fQ0FBoNBq4uLigUaNGqFy5sjKNiIiIiOi9UeqK6I4dO0obi61fvx7r16+XNhZr2bIlypUrh4EDB8LKygqBgYFYv349du/ejaysLHTs2BFOTk6oWrUqevXqBT09PRw9ehTr16+Hr6+v1Nfa2hr+/v44evQodHR0UKZMGRw/flyaL3+8jIwM+Pr6YuXKlVIsLi4ODRs2RKtWrSCEQFpaGvbs2YPVq1dj/fr12LVrl7SxmLOzs/LyAAC3b9/Gxo0bkZGRAQMDA1y/fl0af/369YiNjVV2+UdSU1OxdetW2dg7d+5ERkYGAKBBgwbw9PREamoqtm3bhhUrViAgIEA5TCFt27aFi4sLoqOjpXFjYmKk8fLvy19//YVr165BX18fQgikp6cXeoL/T6WlpWH79u1Yv349rl27Bjs7O/Tr10/aWMzFxQVt27ZFeno6duzYgfXr10u7TpeUoaEh+vbti8qVK+PatWvStS5fvhwhISHIysqCra0t+vfvDyMjI5w6dQrr16/H8ePHYWBggD59+sDe3l45bLHq16+P9u3bK5thY2ODAQMGwNjYGKdPn8b69etx7NgxWY6zszPat2+PzMxM7Nq1C+vXr8eaNWuwZ88epKWlFfrqL319ffTu3RtVqlSRfv+2bNmClJQUtG7dGg0bNpTlF8fJyQkdOnRAVlYWdu/ejfXr1yMwMFCZRkRERET03lAJ5b+uixAWBmi1gLc30KKFMvr6LViwABs2bJC1ff311xg8eLD084gRI3Dp0iVZzpo1a+Du7g4AiImJQf/+/fH8+XMpbmdnh61bt6Js2bJYuHBhofXJ+WxtbbF161aUK1cOixYtwvr162XxL774QvZq8KhRo3DhwgVZzqpVq9CoUSNZW77jx49j4sSJymbJihUr0KRJE2Uzpk6dip9//hn29vYIDAyEmZmZMgUAsGTJEqxdu1bZDLxYJ71161ZUrFgRAHD69Gl8+eWXyjRUqlQJW7ZswYwZM3Du3Dm0bt0aixYtkuLLly8vtMb4888/x6hRo6Sfx44di7NnzwIALCwssHXr1mLPGS++cqtbt24AgP3796Nr167KFKxYsQIrV65UNqNFixZYsmSJrO3MmTNFruM1NTXF1q1b8fPPP8PHxwfNmzeXvvbpiy++gI+PD5o1a4Zly5YBAL788kucPn1aNsaiRYukHdoTExMxYMAAPHz4UIpXqFABW7duhZWVVYFe/9+aNWuwdOlSlC9fHtu2bZPy/P39pbXW8+fPR9u2bYEXT6MHDBiAuLg42TgF886fP1/oVepGjRpJn9OECRNw4sQJWdvEiRMLvUUxb948tGvXDhcuXJA+z7lz56J9+/ZFtl28eBEjR46UjQEAxsbG2LZtG5YsWYKjR4/C3d0da9asUaYREREREZU6w4cD+vrAi5JAplQW0cWtOS64JjMnJwd5eXmyHI1GAx2d/3u4LoRAdna2LJ6/VhfFzJHv7/Je9VyU8vLyilz7mq+4viUtoos653z5a4nz18gWdy75eQXXqBdcs13UHC+7L8p5i1KSIrqoefFi/a9yTfk/ubb8cy6qrSDl71rB9dgowfUWvI6Ca5YLnrPy9yA7O7vQE2UUyCvqeou6jqLaCipqvJK2Kenq6hZ5n4mIiIiISrN3roimokVHR2PLli3w8vKCk5MTlixZUuzT7nfN2rVrMX/+fCQkJGD9+vVo2rQpKlSooEwjIiIiIiJ6415WRBd+3EmlVuXKldG3b1/MmzcPgwcPLrQR2rvM2dkZY8aMwa+//orWrVuzgCYiIiIiolKJT6KJiIiIiIiICuCTaCIiIiIiIqLXgEU0ERERERERUQmxiCYiIiIiIiIqIRbRRERERERERCXEIpqIiIiIiIiohFhEExEREREREZUQi2giIiIiIiKiEvrX3xM9ZswYXLt2Td5IREREREREVArUq1cPq1evVja/1Mu+J/pfF9F79uxBbGysvJGIiIiIiIioFKhUqRL69OmjbH6pN1pEExEREREREb1PXlZEc000ERERERERUQmxiCYiIiIiIiIqIRbRRERERERERCXEIpqIiIiIiIiohFhEExEREREREZUQi2giIiIiIiKiEmIRTURERERERFRCLKKJiIiIiIiISohFNBEREREREVEJsYgmIiIiIiIiKiGVEEIoG5XCwgCtFvD2Blq0UEb/v8zMTNy9exd5eXnKEACgUqVKMDU1RVZWFu7cuYO8vDyp7W2KjIxEamoqTExMYGtrqwyXyLNnzxATEwMAsLe3h7GxsSweFRWF58+fo1y5crCzs5PF/o2/m/dl/k3f/0pKSgqio6OVzdBoNKhevTo0Go0y9MY8f/4csbGxqFatGnR1dZXhty43Nxd3796FpaUlypUrpwy/kufPn+P+/fuoVq0a9PT0lOE3IiEhAc+fP0eVKlWUIcn9+/ehq6sLY2NjxMTEvNXzIyIiIqL/XcOHA/r6wLJlyshrfhIdFRWFFi1aQKvVFnn8+eefUl7Lli1lbW/T559/Dq1Wi8mTJytDJXbixAnpui5evKgMY8yYMdBqtZg0aZIy9K+cPn1amvf8+fPK8Ev5+PhIff39/ZXhUuns2bOFfo+0Wi06duyI+Ph4Zfob5efnh3bt2uHRo0fK0H8iOTkZXbt2xalTp5ShV3bx4kW0bt0asbGxytAbs2nTJowePVrZLPPdd99h0aJFCAwMRIsWLRAVFaVMISIiIiJ6q15rEW1nZ4cDBw7gxIkT6NGjBzIyMmBhYYH9+/fjxIkT6NOnDwDA1ta2UNvblJWVhYyMDGRnZytDJZabm4uMjAxkZGQU+eT9dcxRlGbNmuHEiRNSEf8qmjZtKvV1c3NThv+R+Ph4dO3aFc2aNcP69euV4X+tUaNG0jk3bNgQH330EU6cOIEdO3a81TcY/vjjD+zcuRO7du2Cubm5MvyfKFeuHDZv3ozmzZsrQ68sLy8PmZmZKMGLKa/F999/j4SEBMydO1cZksnOzkZOTg5cXFywf/9+2NrawsvLC8uK+pMgEREREdFb8FqLaENDQzRq1AhNmzaFjY1NoTZra+ti295ly5cvx4kTJwAAT548wZQpUxAeHq5Mey1MTU3RtGlTNG3aFBUqVFCGX+rf9C1OZmYmAgIC4OfnJ70q/jpVrFhROueKFSuicuXKaNq0Kdzc3N7qa70xMTF48OAB3N3doa+vrwz/JzQaDRo2bPhW/5jwujRu3BidO3eGo6OjMlQkExMTNGrUCIaGhoiIiEBkZKQyhYiIiIjorXita6ILmjhxIubPn4/atWsjICAAZcuWlWLPnj3DoUOHkJ2dDa1WC0NDQ5w9e1bWHy+etHXp0kVafxoZGYkzZ87IcqpWrfq3T+KuXLmCmzdvSj/PmTMHISEh6Nu3L7Zv3w4AOH78OB48eFCgF9CuXTtYWVnJ2vLt3LkTffv2lX7+5ZdfMHnyZNy7dw9arRaJiYkAgN69e2Pnzp1S3tWrV3Hjxg3pZwBwdXWFo6Mjnj9/jkOHDiEzMxMNGjSAk5MTUlNTcejQIWRkZKBBgwYwMTGBj48PAKBt27Z49OhRofGU2rZtC2tra0RHR0t927RpAxsbG8TExOD06dOy/MqVK6NVq1YAgJMnTxb5iq+LiwucnZ1x//59aLVaPHr0CB9++CHGjh2L1q1bAwBOnTqF+/fvy/p5enrC1tZWNm9+29/p1q0bGjZsiO+//17Wfv36dVy7dg1lypRB586dUaZMGaktX+vWrWFnZ4fY2Fj4+/ujS5cuuHjxImJiYmBrawtPT89C4xkaGqJz584wMjLCjz/+iN27d+O7775Dly5dYGRkhBs3buDq1atSv1atWqFy5cqIjY3FyZMnZW1xcXHSH1oAwMnJCQ0aNEBmZiYOHToErVaL5ORkXL16FQYGBtIcAErU92VzFCUzMxPe3t5ISUkBAAQHB2PNmjUIDAxEtWrVcPPmTVy5ckXKb9myJezt7QuM8P89ePAAx48fl352dHSEq6srsrOzcejQITx79qzINgCwsrJCu3btpL7BwcG4fPmy9PPy5cvRvHlzTJgwAadPn0aXLl3w2WefISkpCV9++SXat28PvHjt/969ewAAXV1ddOnS5V+vEyciIiKi/10vWxMNUQKhoUIYGQnh66uMFG/ChAkCgKhdu7Z49uyZLBYeHi7Kli0rAIh58+aJLVu2CAACgKhSpYqoV6+esLW1Ffb29uLixYvi+fPn4uHDh2Lu3LlCT09PODg4iHr16gkzMzPRqVMnERERIXJycmRz5Lt3754YOnSoMDExEfXq1RP16tUTRkZGAoDo27evyMzMFKGhoaJRo0bC0tJS1KtXT9SsWVOo1Wqxdu1aER8frxxSCCHEjh07pHMGIL766itx8+ZNcfToUWFiYiK19+7dW+oTGRkphg8fLsqVKyedi7Gxsfjyyy9FdHS0uHfvnjA1NRUAxE8//ST1MTMzk9p2794tjX348GExdepUAUDo6uqK2rVrC2NjYwFAlCtXTtSqVUtoNBqxcuVK8fjxY7Fnzx6pr7e3t3j06JH47bffpL716tUT5ubmwtPTU4SHh4vs7GzRuXNnqU/BOcaOHSuioqJETEyMsLS0FACEhYWFGDt2rMjKyhJhYWGiRYsWwsLCQtSrV086l2XLlonHjx+LU6dOSffAx8enwJ0tXteuXYWXl5eyWXh5eYmyZcuKVq1aiUePHgkhhFi+fLk0fr169cSGDRvEo0ePxMGDB4WZmZk4efKkGDx4sKhXr574+OOPRVhYmMjKyhJRUVHihx9+EPXq1RNNmjQRvr6+4tmzZ2LmzJnC2NhYNG/eXDx48EBER0eLmTNnyuZYv369ePTokfD29hYajUbUqlVLnDhxQjx+/Fhs3rxZljtt2jQRGRkp4uPjhb29vVi0aJH48ccfRb169USjRo2Ej4+PSE5OFvHx8cX2TUhIEFWqVBG7du0SQgjh5+cny5s6daqIjIxU3C0hUlJSxIULF0Tr1q2lXHt7e1GhQgVx584dER0dLX766SfZWGvWrBEPHz5UDiXi4+PFtm3bZLlTpkwR9+7dE0lJSaJGjRrC1tZWzJ8/Xzx//lxcunRJtGnTRsrt27evCA0NFZmZmSImJkb88ssvsrFMTEzExIkTxalTp0S5cuVEeHi4GDBggDA1NRVDhgwRubm54tatW2LkyJFSn4YNG4pjx46JpKQk5ekSEREREZXIsGFCfP65svX/lLoi+siRIyI9PV1s2LBBqFQqYWBgIHx8fMTkyZOFrq6uqFGjhnj8+LFIT08XX331lVCr1cLR0VEkJyfL5sjXsWNHodFoRO/evUV6erpIT08XrVu3FnhRRN+5c0dYWloKHR0dMWvWLJGeni6Cg4NF+fLlhZ6enpg3b55ySCGKKKI1Go0wMDAQ+vr6QqVSSe0Fi+gPPvhAaDQa0bNnT+lc2rZtKzQajejfv/+/KqIrV64sYmJiRLt27QQA0a1bNxERESHMzMyEnp6e+OWXXwoV0V5eXkJXV1fY2tqK6OhokZ6eLqZMmSJ0dHREjRo1xKNHj2RFtI2NjYiKihIdOnSQ7mnBInr69OkiMzNTxMbGCnt7e6GjoyOmTZsm0tPTpfusp6cnZs2aJXJzc6V7kJubW+DOFu9lRXSnTp1ERkaGyMvLE0IIkZ2dLY2fnp4uevbsKWbOnCkOHjwoVCqV0NfXF7t37xbp6eli3759onLlyuL+/fuid+/eYvr06SI9PV1ER0eL6tWri/3794uZM2eKDh06SHP06dNHurb8o3fv3sLLy0t4e3sLMzMz6Y87v/zyi+jSpYssd9asWaJr165SEa2rqyumTp0q0tPTxf3790XNmjXF3r17xZw5c0Tnzp1lfX/66SfxwQcfFCqiC97T9PR08fPPP4sPPvhAcbeEOHHihLCyshKhoaFS7sGDB6Ui+qOPPhKTJk2SjdW/f38xdepU5VBi/vz5okOHDrLcOXPmiE6dOklF9KZNm0R2drY4ffq0sLCwEMHBwVLu0aNHhYWFhbh165b45JNPxDfffCMbq0+fPkUW0V9++aXIzMwUz549E05OTuLPP/+U+sTHxwtHR0exbds25ekSEREREZXIy4ro17om+nXQ09ODgYEBdHV1IYSQNu7KyclBdnY2VCoV9PX1YWBgAI1Gg9zc3JduiJSVlYWcnByo1WoYGBjAwMAAOjr//7KFEMjMzEReXh7Wrl2Ldu3aYfDgwXj+/LnUtyRycnKQkZHxj84l/9qsrKxw6NAhuLu7Y/Xq1WjevDn69OmD5ORkzJ8/H4MGDVIOKcm/L2q1GgCgVquhr68PlUpV7HXkzxsfH48+ffqgXbt2+PPPP4vcZKp58+bYu3cvrKysoFarpb4FaTQa6Onpye6pRqOBgYFBoXPR0dEp8vP4pwpeL17s/NyuXTvp8PX1le5BhQoVsHXrVrRq1QoGBgZQq9XS9c6cORMajQbTp09HpUqVsHXrVjRp0qTQHNnZ2diwYYNsjtOnT0tzFPw8cnJy4O/vL8tds2aN7P55eXlhxIgR0r3KyspCbm4ucnJykJubK90rAwMDDBo0CLNnz5b65rt8+bJsjtWrVyMrK0uZJn2++f+tGRgYyNaXZ2dnY/PmzbKxTpw4UezvUE5Ojuz8PvroI/z6669Sjq6uLjQaDfLy8pCYmIhBgwZJ406YMEG69/n3o+BY+b/PSvm/a3jxanrB3yd9fX1kZ2cjNzdX2Y2IiIiI6F/799XLe8TJyQm9e/fGxx9/jHnz5mHRokVo27atMq2Qzz//XMozNTXFzz//jNq1ayvT/pa+vj48PDxQoUIFREVF4dy5cwgICEB2djbq1atXonXD/4ShoSG6du2K3r17Y8KECVi0aBG8vLxk69hNTU3h5uZWKr4f+e+sXbsWUVFR6N27t3QU3MBOT08Pbm5uqFixoqwfANSpUwcdO3aEqakpZs6ciZo1axa7cVedOnVkc0yfPh2dO3dWpgEvviO9YO5XX32Fzz77TIo7ODgUu+ZYydbWFvXq1ZO1nThxAnv27JHNUdJNu4pSu3Zt2VjTpk1D165dlWlFsrW1LXZujUaDTp06SeMOHz4cs2fPLjU7nhMRERER/R0W0QU0bdoUX3zxBYYOHYpKlSqhQoUKJdqJuUePHtLXTZUrVw6jRo1C5cqVlWkl1qZNGzg5OQEAjIyM0Ldv3ze6i3nZsmUxYsQIfPHFF2jZsiUqVKgAExOT1/KE+L9w4MABAMAXX3whHdWqVVOmFen06dPQ09NDp06d8PDhQ+zcubPYXcfd3d1lc9SvXx+GhobKNACAvb29LNfT0xPGxsbKtBK5ceOGbAMxAAgICMCVK1dkc+Q/Qf8ntFqtbKwGDRoUe21KwcHBso3GCtLX18fgwYOlcfv164fy5cu/s79rRERERPS/p9T9yzUyMhLBwcG4f/8+9PT04ODgACMjI1haWsLW1hZZWVkICwtDcHAwEhISYGJigho1ahT72meVKlVgZmaG5ORkBAcHIzg4GKmpqVK84ByPHz9GcHAw/Pz8MHLkSMyYMQMXL16UjVccCwsL1KtXDzVr1iz2XOzt7WFmZoZnz55J5/L8+XNYWlrCzs5Oyvvmm2+kp35mZmZYtmyZVFS/ThYWFrCzs0N2djbCw8MRHByMVatWYezYsVixYoXsPhVHV1cXtWvXRtmyZREfH4/o6OhCbcHBwYiIiEBOTg4qV64MCwsLpKSkSPcgf4fo1yX/XuaP/ypz7NmzB3v37oVGo8Gnn36KP//8E7du3VKmwc7ODiqVSjbHhg0bitxl3tzcHBUrVpTl7tu3T7Zre3HMzc1hampaqO+OHTv+Nu/x48eynHzGxsaoWbMmoqKipNyoqCgpbmtrC7VaLRtr06ZN0s7uBZmZmcHMzEyWu3//fmzbtk2ZCiMjI9SqVUs275kzZ7Bo0SI8ffq0yHmTk5OVw8DW1hYajQaRkZHQ0dFBjRo1ZL9PERERqFy5MkxMTJRdiYiIiIj+PeUi6aK8zY3F9PX1haGhodDT05M2t8rNzRVZWVmyzcYMDQ2FRqMRffr0Eenp6dKGUkoZGRnSBmSGhobC0NBQ6OjoCLzYWCwvL0+kp6eLVv+PvbOOiyr7//+LTmlbBFEsbEFMwkDsTmzXWNfude12XXV1Xdd2DSxsFBExELEYOxBFJCQkhxpgBnj//vgy5zf3DijW1uc8H4/7x7zjnHNj7n2fe855Xzc30tHRIQMDA9LX1ycNDQ26cOECKRQKcZFEosRiAQEBJJfLSSaTsbYoE3ypJhbLy8uj2bNnq7Vl+fLllJ+fLyh/wYIFBIBsbGwEGcJLSyxmY2NDSUlJ5OnpSQCoT58+FB0dTeXLlycAtGLFCrXEYnK5nI4dO6Z2THv06MH2Q5lYrHfv3qwNSlmvXr3Y8fP09CQdHR0aMGCAmkz1mJ48eZIUCgWdP3+eHQM/Pz9W9of4UGIx1QRa+fn5tHTpUla+gYEBaWlp0eLFi+n8+fNUqVIlio2NZfbnz5+nihUrUmxsLOXn59Py5cvJwMCAqlevTq9fv6aCggJavnw5de3aVVDHihUrBHX4+PiQXC4nPz8/Kl++PEVHRxMVJznz9fUV2P7000+Un5/PEoudPHmSla2UnThxQu1YGRgY0IIFCygvL0+QWEyhUNCFCxcEdjo6OuTh4cHKVVJYWEhxcXFUt25dZqunp8cSi+Xn59PatWsFZR0+fJjkcrm4KFIoFOTv7y+wnTt3LuXl5bHEYsoEX4WFhZSYmEj169dnth4eHuxay8/Pp59//llQlpaWllpisfz8fFq/fj3bt9zcXPLy8mI+5cuXpydPnpSasZ/D4XA4HA6Hw/kYH0os9s2+E/327VvExcXBwMAATZo0EYzO5ubm4tGjRygsLESNGjVw48YNDB06FACwZcsW9m1bsW9ycjLCw8NZOSgegfvY+uOoqCi17xWjeBStbt26AIBnz55BKpUK9A0aNICZmZlApiQlJQUvX74ESrFTlqdaB0ppi62trdp65+joaMTGxkJPTw9NmjRha5FTU1MRFhYGAHBwcEBmZqbA7tWrV0hPT4elpSXs7Ozw6NEjKBQK2NjYwNDQUOBrbm4uKE+JpaUl6tWrBwB48eIF0tLSvkimSv369WFhYYG0tDS8ePFCIPsYL168gLGxsdpU+ZiYGGRnZ6N+/foCWUxMjMCuevXqMDY2RkREBBo3bsym6qelpQlksbGxiI6Ohq6urkCWlZUlqENpp6RevXqwtLREeno6Xr16hSZNmrA60tPT8fz5c2ZrbW0NGxsbKBQKPHr0CHZ2dmzttVhWmm9BQQEePXqEGjVqwNLSElKpVPA9dBQnUROvn0ZxQrBHjx4hLy+PybS1tdGkSRPo6+vj3bt3iIqKYrq6devCysqK/VZFXG+1atVga2uLgoICPH78mM3AQHG9jx8/Rm5uLgDAzMxMsH46Li6Ofe9ZSdWqVWFhYYGwsDA2ZT4uLg5paWlshkZ4eDiSk5OB4gRwTZo0KfP0cw6Hw+FwOBwOR8yHvhP9zTrRn8KRI0dYJ/rq1atwd3cXm3A4HA6Hw+FwOBwOh/OX8KFO9D9iTXSNGjUwfPhwDB8+HJUqVRKrORwOh8PhcDgcDofD+Ufwj+hEt2zZEgcOHMCBAwfYVGAOh8PhcDgcDofD4XD+afwjOtEcDofD4XA4HA6Hw+H8G+CdaA6Hw+FwOBwOh8PhcMoI70RzOBwOh8PhcDgcDodTRr44O3dAQADev38vFHI4HA6Hw+FwOBwOh/MPoHz58vD09BSLP8iHsnN/cSd65MiRkEgkQiGHw+FwOBwOh8PhcDj/ABo1aoQjR46IxR/km3ai8/LyUFRUJBRyOBwOh8PhcDgcDofzD0BTUxP6+vpi8Qf5pp1oDofD4XA4HA6Hw+Fw/kt8qBPNE4txOBwOh8PhcDgcDodTRngnmsPhcDgcDofD4XA4nDLCp3NzOBwOh8PhcDgczr+E+Ph4ZGRkiMWwsLBAxYoVxWLIZDJER0ez3x+yi42Nha2tLfT09JisLL4AQER4+/Yt8vPzAQCGhoawsbERmzE7S0tLmJqaCmRKXwMDA9ja2oo81e1UqVKlCkxNTZGbm4uoqCgmNzc3R6VKlQS2ZYFP5+ZwOBwOh8PhcDic/wALFy6Eo6Oj2rZx40axKQDg4cOHZbJ79OgR2rRpg7dv3zLZ48ePBb6//PKLwEeV/Px8DBw4kNmOGTNGbAIAkMvlGDRoEM6fPy+QDR48+KO+CoVCYKe6nTt3DgDw9OlTgXzdunXiYr6Yz+5Ex8TEoHPnznBxccHx48fFakZMTAw8PT3h4uKCY8eOidUAgMDAQLi4uMDFxQUPHz4UqzFt2jS4uLhg2bJlYtU3IS4uDt26dWNtWrJkiUC/Y8cOpnNxcRF84ishIUHgu2jRIoEvAFy/fh0DBw5EZmamQJ6YmIju3bt/0PdTeP/+PXr27AkXFxccOHBArGYkJSUxu/3794vVAIDg4GDBPiu3fv36IT09XWz+l/Lnn38K2hQSEsJ0aWlp6Nu3L9PNmzdP4KskPT0d/fr1w82bNwWy/v37M9+5c+cKfA4cOCCoNzg4WKBXcuDAAcyePZv9XrhwodpxdHFxwa5duwAAGRkZGDBgAJOr+n6MzMxMDBo0CC4uLti5c6dAt2jRIri4uGDmzJkCube3N1xcXNCtWzfEx8cLdKocPnxYrc3KrWvXroiLixO7fDHLli2Di4sLpk2bhpycHHh5ecHFxQXbtm0Tm3I4nA/g5+en9r9V3Z4/fy52+aZERUWhU6dOcHFxwYkTJ8Tqz2bKlClq++bykTjlS4iNjYWnpycePnyIbdu2/WVxytfk+vXr7DiVFs8cOnRI4PNXU9Z45u9m/vz52Ldvn1j8r0YqlbKYRBmnqHLw4EG4uLigR48eSExMFKv/FrKysjB48GC4uLhg+/btYvU34eHDh+x/dOXKFbH6qzNv3jz4+/sLtjZt2kChUIhNcfz4cezYsUNga25ujsmTJwvsfHx88P3330Mmk7EvL/n4+GDbtm0CXysrK/zwww8CXxR3XLt27Yoff/yR2Y4ePRodO3YUdMqfPXuGDh064MWLFygoKGAyT09PzJ07l/mOHTsW7du3R2RkpEot/0deXh6mTZumdgw8PDxw+vRpbN68WSCvUqUKJk6cKC7mi/jsTrRMJsOtW7cQHByMd+/eidWM3Nzcj9olJycjODgYwcHBkEqlYjWePn2K4OBgvHz5Uqz66jx69AibN29G+/bt0adPH/Tp0we6urpYuXIlcnNz8ccffyAxMZHp+vTpg1OnTuHKlSt4/PgxNm7cKPA1MDDAypUrIZPJsGPHDsycORMbNmxAaGio4EJ/8uQJNmzYAHd3d4HvihUrkJOTI2hjWcnPz8edO3cQHByMmJgYsZqRn5+Pu3fvftAuNTWVnaO6deuiT58+sLe3R0BAAObPn48XL16IXf4S9uzZg6ioKMH58PPzg7+/P168eIHVq1ejdevWTGdmZoYlS5YIrrMXL15g/vz5CAgIQGpqKgAgLCwMq1atQsuWLZmvubk5Fi9eDKlUir179yIyMlJQr7+/Py5evKjSOmDfvn3YsWOHIEB1dnYW+PXp0wcZGRmIjo7Gy5cvsWLFCoGNpaUlFi1ahLS0NEHZJaFQKBAaGorg4GDs3r0bO3bsYLqXL18iODgYz549Y7L9+/dj+/btCA4OxpUrV7Bo0SI8fvyY6VWJjY1FcHAwJBIJXFxcWPsaNGiAq1evYtGiRXj06JHY7YtwcnJCnz590K5dOxQWFkIikSA4OFhwM+ZwOB/n/fv37B7erFkztXuQhYWF2KVEtmzZgpkzZ+Lw4cNi1Schk8kQEhKC4ODgr/oC7smTJ7C0tFTbv+fPn3+TjqAyxpFKpWjQoAFatGghNvkkUlJSsGDBArx+/Vqs+maoxmCqL8Xz8vJYDBEbGyvw+asxNDREt27d0KdPH9SpU0es/tvw9/fH7t272e9WrVqhXr16Apt/OwqFAvfu3UNwcLBgSq+SmJgYBAcH486dOyVOr/1cZDIZVq5ciZkzZwpGKz/Gq1evWAfTzs4ODRo0EJt8E6ysrNC1a1e8fPkSGzduZCOi34o6deqgXbt2aNeuHZydnRESEgJXV1f06tVLbIq4uDhER0cz+3bt2kFPTw9PnjxRsytJFhUVJfDV19dXswPA7r1ubm7MtkaNGggJCRH0ZTIzMxESEgKZTCaQ3b59W7BfJfmqYm9vL2hXu3btULFiRdjZ2aFHjx4CuaGhYanx7efy2Z3ob0VgYCDrkGVlZeHYsWN/6Zut/Px8FBYWYuLEiZgxYwZmzJgBe3t77Nu3D3l5ecjIyECzZs2YbsaMGZBIJAgNDcWrV69w8uRJjB49mulq166NvXv3Ii8vD1KpFMnJyWoj0ADw+vVrnDhxAqNGjWK+nTp1Qmpq6j/uO9y9e/fGjBkz8MMPP8DDwwMHDhzAvn378PTpU7HpN0d5k1I9H5aWlpDJZIiMjIS3tzeGDBnCdI0aNcLOnTuRnZ3Nynj79q2aTC6XIzc3V3AuGzdujB07diArKwuZmZlo0KCBoN6wsDDcunWLlQEAvr6+arIePXown0mTJsHW1hadOnVC48aNER0djf3792PAgAHMpnv37khJSfnk6yA0NBSnTp0SiwVkZmaymxMRITU19aMPQT09PcFx6devH/Lz87Fv3z6Eh4eLzb+Irl27YsaMGejfv79YxeFwPpNBgwYJ7l0zZsxA5cqVxWYlcuzYMWzatAkBAQFi1T8GFxcXtf3Lzs6Gv7+/2PSr4uLigi5duojFn4RUKsW2bdtKfaH9v0q5cuUwYcIEzJgxA87OzmL138adO3cEnaVevXqhZcuWApv/Ek+fPsXVq1fZ7xs3bnz1jomSvLw87N27F5s2bRLMMPwYMTEx+OOPP5CRkYGuXbuibdu2YpNvgrW1NSZNmgQzMzP4+fkhuJTZid8ChUKB/fv3w9bWFq6urmJ1mbh16xZycnLg4eEhVpWZKlWqYMqUKbC0tBSrGOHh4Xjw4AGGDBkCMzMzsfqTuH37Ng4dOoRDhw7h8OHDbICscePGGDx4sNj8q/NNOtHR0dEICwtDWFgYIiMjPyn4X716Nfz8/IDi6c3jx49HWFiY2AwonoasrEe5KUcS5XI5Xr169UFZZmYm81N2JJydnbFhwwYYGRkJ6lIyf/589OjRQywuE/PmzcPBgwcxZcoUsapEnJyc8Ouvv6JcuXJi1RcTGxvL9j0iIoJNp/gUmjVrhs2bN8PU1BS//PILTp8+LdCr1qHcVDuqBQUFeP36tUD/+vVr1paUlBQ1WVmYOXMm+vbtKxaXSEpKCtLT02Fvbw9tbW0mb9y4MX7//fdSbwTTp0//YMeusLAQERERMDU1Rfny5cVqRlZWFmbMmIHWrVtjwIABYjUAoGHDhvjjjz9gZWUlVn2UnJwcvHr1qsTpPSie+jhp0iTUq1cPTZs2xdatW794JEVJUVER3rx5Izi/r169glwuZzY5OTlq14hq8BgXF6cmQ/HMCFUf1RdTJdUbHh7O6k1LSyvxbTqHw/k/8vPz8fLlS/b/KWmZh1QqRWRkJJS5Sd+/f6/2XxbPnhHHBuK8pvn5+QgPDxeUoRpDKOv41LiiJFTb8ubNG1ZeUlIS4uPjIZfLWVs+tB9iX9VR9ZiYmA/aiWMSVWJiYkqMXcLCwr7qyP3norpvERERKCwsBIpHtT9FprqlpKQAxR0C1djg3bt3Allpdso6lPGCar0fiiGUdqqxhrh9ytglOztbTZaVlcV8Y2NjkZKSIrBTbn/3aP7X4Ny5c1i/fj37vXnzZvj4+AhslJT1+S7ekpKSBOWgOFb7mG9JA1RKSmqLeFPWK44hvqRemUxWJrsvQSaT4fXr16hWrRpL0CXGwsIC5cuXL3F/lWzfvh0pKSlYuHChQF6Sr0KhKDFZmJi0tDQkJSWhbt26LEnZpUuXcOTIEezbtw/VqlVjtgYGBqhTpw7i4+NZPR+L1c6fP4/Vq1dj9erVWLNmDe7cuVNisrWEhATI5fISk5R9EVQGwsKIjIyIgoJUZWFkbGxMAGjDhg2q5tS5c2cyMjIiIyMjMjAwIA0NDQJAv/zyi8BOyeHDhwkA29avX09ERK9evSITExMmHzx4sMBvwYIFrB7ltmnTJiIievPmDVWuXFlNVqVKFSY7efIk87t27ZqgbFWOHTtGdnZ2lJaWJlYREVGnTp1ozZo1dPz4capRowalpqYynY+PT4kyW1tbSklJYbITJ06oyb6U6OhoKl++PAGgFStWCHR9+vRh+25oaMjO0fLlywV2Sk6fPs3Ow4ULF5g8NjaWKlasSABo2bJlAp++ffuqnZ+LFy8yfVxcHNWsWVOgr1WrFiUkJBAR0apVq5gsPj5epeT/T8+ePWnJkiViMRER+fr6UqVKlejdu3dMdv78eapUqRLFxsYSEdGaNWuoV69eFBkZSVWrVqUzZ86olCDkwoULVKFCBYqJiRGriIqP6cKFC4mIKDk5merWrUvHjx+nxYsXk6enp9icqNjOxsaGTp48SURE/v7+ZGVlRVFRUWLTMpGSkkI1atRg50pLS4uqVatGUVFR1L9/fwJAnTp1EvjI5XLKzs6mnJwcKioqEuhUWbt2LQEgMzMzioiIYPLAwEBW39GjR5k8IyODGjZsKDi/lStXpjdv3jCb69evq10jXbp0YfqRI0cyWUZGBtWuXZsAkI6OjsDn+PHjzCcrK4uaNGki0FeoUIFevXpFRERbtmyhzp07M3sO53+BvXv3sv/prVu3xGoBz549I3Nzc/b/GT9+PNO1bt2aAJC2tjY5OTlRXl4eERHNnj1b7b/8+++/q5RK1LFjR6YzMDBg7fn111+JiuMKKysrQRnNmzennJwcIiKaO3cuGRkZUbNmzZhMjIuLC23cuFEsppkzZ5KXlxf7rRqnNGnShLKzs4mI6Mcff6TRo0fTq1evqEKFCmRkZESbN29WKYnI09NTsB8aGhp09epVWrBgAY0aNYrZdenShdk1atSIMjMziYpjl5EjR1JERIRanPL69WsyNTUlfX39EmMXIyMjGj58OKvja3D8+HF2LgICApg8MjKSLCwsCACtXr1a4NOzZ0/Wnnr16rEYZ8mSJUymjGdKki1dupT5K7eff/6ZiIhiYmLIxsaGyQcPHkwxMTFka2tLRkZGtG7dOqLi+EMpU2516tSh9+/fExHR8uXLycjIiGrXrs1kJbFixQoyMjIie3t7SkxMJCKilStXCspVxi4XLlwQyJYsWUJaWlosdunfvz+tWrWK/Pz8BP5GRkbUr18/Uc3/DpKSkqh69ersGlGNZ/r27cvk4tjl8uXLasegZ8+eTO/l5aWmNzIyosWLFxMRUWpqKotndHR0qEePHsx32LBhan6nTp1i9SrbdOzYMSIiunr1qpq9ePvpp5+ISohdunbtyupVxiSqm4+PD9NnZGSQvb09AaDZs2dTUFAQs1ONU74mwcHBVL58eXr06BEpFAqxmqg4zgsMDBS0W1dXl9q1a8dshg8fTtOnT6cbN26QgYEBPX/+nPleuXJF4Dt9+nTKzc1VqaFktm3bRu7u7pSdnU2FhYVERLR582Zq3bo15eXlUYMGDejPP/8kIqLCwkJKS0sjR0dHVo++vj7p6urSkydPBOXm5+dTw4YNafv27ZSdnU3Z2dmUnp5OTk5OdPDgQYEtEdHEiRNp8uTJJJPJxKqPMnYs0aRJYun/8VVHopUJNu7cuYORI0fCz88Pu3btgoGBgdj0g/zxxx9wdXWFl5dXqfPgZ8yYgQMHDsDZ2Rl+fn7w8/NDnTp18Ntvv2Hp0qUoKiqCTCZDTk4OG4ESy9q1a8d8mzRpIq4CM2fOhKurK4KCgnDkyBG1EeH4+Hh0794dQ4YMgZeXl0D3OSQmJqJHjx5wdXWFq6vrFycWK4n379+jV69eCAoKwpAhQ+Dn54f9+/d/8ZQKVVJSUtCnTx+WQM3Pzw8HDhyAnp4eZs+ejT///BMhISHo27cvYmNjsWjRIvj5+WHhwoWIiYlBnz59cOvWLXh5ecHPzw+HDh0qdUQYxYnFlMfM1dWVTftp3bo19uzZg4kTJzLdmTNncPr0aTY6LJfLUVBQAENDQ2hoaIhK/v8cOHAAp0+fxtmzZ1GhQgWBLj09HQMGDEDnzp0xduxYAP83NVomk0FbWxs6OjoCeyX37t3D8OHDsWXLFriofDsuIyMDAwcOZG3+lMRiYgoLCwUJIkpCR0cHRkZGHz0GSrKzszFkyBDWvpkzZ8LY2BhHjhxB+/btAQD3799Hly5dEBERgTlz5sDPzw8rV65EcnIyBg8ejKtXr+Lo0aOYOnUqAGDnzp3w8/PDiBEjcPv2bXTp0gXv3r1Dfn4+cnJykJeXJ2hDv3794OfnhxMnTsDCwgKLFy/Gtm3b8OjRI3h6eiI8PBwzZ86En58fVq9ejdTUVAwdOhSBgYHo06fPN8nSyOH8W5g0aRL7/44ePVowU8Xf3x8jR46EVCrFzz//jM6dO+Ps2bMYNWqUwK5jx474448/2P1t4sSJ7Hnq5+cHOzs7bNy4EatXr2ZJxO7du4cxY8bAz88PO3bsYCMTABAQEIDhw4cjLS0Na9euhZ+fH6ZPn46wsDB4eHjgyZMnGD9+PPPV19dnvmK2bt0qeCa4urqifPny7Bnj6emJoUOHsrYuWrQIvXv3xqNHjyCXy3HhwgXMnz8f3t7e8PPzQ2JiIlasWIHY2Fh06dIFgwcPZr67d+9mMY5cLkd+fj7evXuHLl26YNCgQcxu6dKl6NevHx48eACFQgE/Pz/MmTMH+/fvh5+fH5KTk7F06VK2D2vWrEH//v1x9epVzJo1C/v27WNltWzZEkOGDBHM7PqrUMYpwcHB8PLywvz58/H27Vt0794d9+7dg0KhQE5ODmQyGZtpUJJMGSMqNwcHB2zbtg0LFy5kz8+cnBwMGTIEixYtEsjkcjlu3ryJ/v37Iy4uDkuWLIGfnx8WLFiAqKgo9OrVC3fu3MHw4cPhVxx/fCjGUSgUaNq0KQ4ePAhzc3PMmzcPBQUFgvadOnUKf/75JwoKCmBgYICDBw+yWVvOzs44dOgQLCwskJ+fD4VCgRYtWgj8Bw4c+NGlUv8W7t69y/5XN27cEKsBAIcOHcLMmTOhra2NvXv3ws/PD0OHDkVwcDBLQKZ8vufk5EBLSwt79uyBo6Mj9u3bh1mzZgnKGzhwIFatWoXMzEwMHjwYly5dQu/eveHn54djx47B1NQUP/30kyAPjCqFhYWsrjlz5mDYsGHIycmBhoYGdu/eDWdnZ+zfvx8zZswAESE3Nxc5OTno2bMn1qxZg5ycHHbP6NGjB/yK4w9lrpw//vhDXCUAoFGjRuwacHNzE6u/Cso4T09PTzCjUhUdHR04OjoKrsnx48cDxdPmR4wYAUdHR7VEYwBw5swZ/PnnnwLfSpUqfTQ2Vd77N27cCCMjI2hqamL16tWIi4vD7yV8L0pTUxOmpqbYvn07q2fDhg1iM6B4f/bt24fevXvDyMiIbcr/n5KCggKMHj0aderUwbRp0z65P/oxvmonWpkoJCMjA3Z2dnBxcYGjoyO0tLTEph8kMjISN27cQGhoKJv6I+bJkyd49+4dKlSowLLhmZmZITIyEi9fvoSVlRVWr14Ne3t7nD9/HjNnzsTq1auRm5uL77//Hu3bt0f58uUFvmLatGmD3r17o0qVKggICBCcmMePH+PXX3+Fu7s7OnToAGtra4Hv56BMnNG7d2/07t37ixOLlYQy2VhaWhpsbGzg4uICZ2fnUjt6n0Npdejq6uL58+eIjo5Gamoq7t69C7lcDgcHB7i4uGDgwIFYu3YtBg4ciEqVKqn5lkbdunXZMVPeVP39/ZGYmIirV6/C1dWV6ezs7HDx4kXk5uZi7969KCoqwnfffScuUoAyiVi3bt3QsmVLQeAXVpyAzNnZGR06dICtrS3CwsKwbt06TJkyBQ0bNhSUpUpaWhokEgkaN24smKqtq6uLzp07szZ/SmIxVTp06IAJEyaw5Bxfa92Sjo4OPDw8WPuU2SADAgLYNEOpVIpbt24hNzcX9+7dw5kzZxASEoKCggKEhoYiKSkJsbGxePLkCbS1teHk5AQXFxeMHTsWixcvRo8ePWBsbCyumlGtWjW4uLigTZs2MDAwwMuXLxEZGQmpVIqQkBDk5uaibt26cHFxQaNGjVhSsqSkJFSrVg2NGzcWF8nh/M+gek9s3749NDX/fyhQvXp1Jrtx4waaNGmCefPmoUOHDgK7ihUronnz5kz25MkTnDlzhm2pqal48+YNwsPDkZOTg5s3byIzMxM1a9aEi4uLwBfFL3glEgmKiorQuHFjuLi4oE6dOoK4Qunr6Ogo8BXTqFEjwTOhd+/e8PDwQN26dVl558+fZ209d+4cgoKC2DTAatWqoWfPnnB1dYWLiwvkcjlevnyJ3NxchISEsGeTsi3iGEeZbKykOpRr9pR1KMtRKBSC5KkNGzZEtWrVkJycjOvXr+Ps2bOsLD8/P4SGhn5wivK3QhmnVKhQAc+fP0dubi5Wr16NAQMGlPrd2JJ48eKF4HpJSkpCVFSUWpJSGxsb1K9fXyBD8cv6u3fvQqFQoEGDBnBxcUH9+vUF8YetrW2ZYggUJ0RSjVNQvMZduSUkJLCppbq6umjZsiVLxqfqq1qe0vfVq1ewsbH5aKzxbyE9PR03btzAjRs32NR6MTExMXj69Cl0dHTQokULuLi4wNbWFunp6bh9+7bgxXidOnWwbt06eHp6onz58oiNjVXLsWNtbY2GDRuyGCI5ORnW1tZwcXFB69atoa+vj7CwsDIlHa1Xrx5q1KgBACz+KF++PN69e1divY0aNSqx3vbt22PFihUYN25cqcnLzMzM2HXwoaV9n0tQUBD8/f2xdu1atQEeMaampoJr2s7ODigeYJRIJLh48SJ+//13bN26FQqFAuvWrYNEIkFcXBzevn0r8NXX1y81piwoKMC6detQVFSELl26CAYpX716hYCAABw4cABz5sxBQkICjhw5wvL3aGpqonnz5qyekgY4AUBDQwPNmzf/4D0nOjoac+fORb169dCpUyfUqlVLbPLFlP4U+pvo2LEju2GWK1cOgwYN+uBBKg0zMzNMmjQJ1tbWCA4OxqZNm7Bv3z7k5+ejX79+cHR0FLuo0a9fP8wQJRZDcRr7wMBAFBQUYOLEiahevbrY9bMwMTERJDSrU6cO9uzZg9zcXLHpfxI7Ozu278o/d1lo2bKlIIHMs2fPcOfOnY8mFjt37hweP36M7OxsnDx5EjKZDEFBQezGkJeXh9OnT+P58+do0KABevfuLaj32bNnuHTpEktApvyDRkVFYefOndDR0cGdO3fw+PFjxMfH48SJE+yFyLNnz/Dy5Uv0799fbf29gYEBxo4dy9rcrFkzbN++/ZPX07Ro0QI//PADevTogePHj3+1bK+fmlgsMzMTycnJ0NfXx7BhwzBs2LBS16U0b94cM4oTrpX0YovD4Xw5qonFhg8fLugE1q9fH1OmTMGwYcNw9epVREREoGXLlmp2qly6dAnbt2/H2bNnkZycjOTkZMFL578alxISizVr1kxgo0z0mZycjMLCQkGsUbduXYwcOfKLXy6r1lFQUMBeEKO44zBq1CjBS9nSKCwsREpKCivL3NwcvXr1+mjH8FugjFNGjx4NqVSKy5cvo0aNGpg0aVKZ1kgCwNWrV7Fjxw6cOHGC7ZNqroz/Crm5uTh16hRevHiBhg0blpg1+d9GgwYN2IwzFP/XSuvolBUbGxtMnDix1PW8/1R0dXVZMuB27dqJ1X8J9+/fx+3btzF58uQPfmHh5cuXuHz5slgMFL9I6NGjB6ysrJCcnAypVAoiQnp6+ifPnkhOTsbhw4cRFRUFNzc3tdH3Vq1aoUGDBkhOTkZKSgoKCwuRlZWF7OxsJCcn48iRIyV+pUlMUVERzp8/jzdv3ohVQHFn/fz580hLS8OQIUPg4OAgNvkq/OM60QsWLEDXrl0BAJUqVcLOnTtLfAtZVqytrdmFpaurC3t7e7VOiypZWVmIjIwsdQQ8NjYWJ06cQGxsLJui8L9KdnY23rx5g4KCAlSrVu2zEl+pkp2djZcvX+Lly5d/yTS1qlWr4uXLl1i1ahU2bdqEzMxM+Pj4ICgoCNnZ2Xj06BE2btyIrl27qiURi4uLw+nTp/HixQu1BGTGxsaoWrUqtm/fjlWrViEoKAhv3rzBxo0bWUf47NmzuHTp0mcnDCsrDRs2xPbt27/JG9CyMnnyZBw8eBA7duzATz/9hJ9++qnU/3RaWhpevnyploCMw+H8NWRkZCAnJwfz589HmzZt4Ovri/Xr1+Pt27dqicCUrFixAgEBAWjXrh0OHjyIgwcPonbt2mKzfxQ//fQTa+uePXuwaNGir/ZCXMmCBQvU6ijtBeKHqFixInbs2MHK2rZtG3744YcPTmn/ViiTefXq1Qu9e/dGfHw8Jk+ejIcPH5Y4ay42NlYtadr69etx7tw5ODk5sX1q1KiRwObfTnZ2Nh4+fIgNGzagR48eZU52+k+nV69emDNnDvs9bdo0tfjof4WioiI2+1WcpOufgLJ9mZmZuHv3LrZv385i7JcvX6KgoADVq1eHrq4u1q1bx/6LCxcuhK6uLtauXYs2bdqwxGKqvgqFQnC/TEhIwPv37/Hq1SuMHz8e3bp1g5WVFbMPDw9Hfn4+JkyYwOpRJhYbP348RowYgXfv3mHNmjW4e/cu80tKSkKdOnWgp6fH6kDxi8Vdu3bh0qVLzPbVq1eoXLkyTE1NcfnyZezatQvz589HTk4Os/lYorJP5R/Xif7abN++HSNGjACKp09dv34dTk5OYjPG5cuX0atXL2RlZYlVQPFasnLlyvE1lcXTSLp27Yq0tDRs3rwZ48aNE5t8EsHBwXB0dISjo+Nf8mmADRs2QCKRQCKRICAgABUrVsSGDRswceJEhISEYMiQIdi7d6/amzQAmDVrFuRyObZs2SJWoXXr1qxciUSC77//Hq1bt0ZgYCAbhfhfJDQ0lJ3f0j6Pc+DAATg6OsLV1fU/kcmUw/m34evry/6n06ZNw6BBg+Dr64tBgwb9Z19sKb+f+uDBA7HqqxEbGwtXV1eEhoaKVZ/Mx+KUb0l8fDw6dOgAR0dHGBkZ4eeff2ay27dvi80xZcoU7N27Vyz+zxMcHIwRI0bgwIEDcFHJecL575CTk4M+ffrA0dERmzdvFqv/dvLy8tC/f3+2Hn3SpEns3u7o6IjExETBN85LY8iQIZg8ebLANy4uDnv27GE2S5YsYeuX8/PzMXDgQIF9mzZtSh01VtK4cWMEBQVh4cKFzG/z5s24ffs2atWqhaVLl+Lnn38GipcVHj16FA8ePGC2bdu2xYoVK9CzZ0+g+HNsqm1wdHTEqFGjRLV+GV+1E129enX4+/ujSZMm2LZtG1xdXTFs2DDIVD6mHRgYyBISPHr0SOCv5Pvvv0dQUBC8vb1LHendtGkTBg8ejCtXrrDyHjx4gO+//x5Llixhdvr6+mzKk6amJgwNDdmUtGvXrjHf+/fvAwDatWuHFStWYNCgQUynmlgsLy8PO3fuhIeHB9O7urrC29sbbm5u2LRpE4YOHcrkygRKJiYmrE0l4erqis2bN2PYsGHMNzAwEMePH/+qU1wqVqyIs2fPwtnZGXv27IGrqysGDBiA9PR0ZnPz5k3Whjt37gj8UfypLldXV8ybNw9GRkY4ffo03Nzc2NQ3KysrnD59Gq1atcK+ffvg6uqKfv36sYQxo0aNQps2bXDy5ElYWlpi/vz5cHV1xZw5cwQJO5S+ffv2LXXdzerVq6GhoSE4F926dcPo0aM/mlhMX1+fJSNQJtXS09ODrq4uCgsLER8fj+HDh6N9+/bMv1evXkhKSkJ+fj4OHDiAzp07C+revXs3tLS0BIkOdHR0oKWlVabEXS1atMDBgwcxdepUVubx48dx7ty5z+6Am5iY4OjRo3D9zG8Hfg7NmzeHn58fqlatimXLlsHV1ZUlEdu1axdcXV0xZMgQbNq0CTk5OfDy8oKrqyt+++031K5dGydPnkSVKlXExTKU+9OlSxfExsZi8eLFmDRpEpo2bYqLFy/C2toaK1asgKurK0smcejQIXTs2BHHjx9nbeFw/hdRTSym3JTrQDt16oStW7dCLpdjxowZOHfunCCJ2O+//45+/frB39+fJRvbunUrkynLU11bWKNGDVy+fBkNGzbEb7/9BldXV4wcOVIwVbBz584sAeWUKVPg6uqKVatWwdbWFgEBAWjUqBHzHTFihFqywbKijFP27t3L2qpMIvahHBYontl28eJFQTJLcYyD4hf2Fy9exP79+5ndnDlzcODAgY/mY6hatSr8ihNqKpM1rl+/XhCTXLlyBXv37i01PvpU3NzcWJwya9YsVs/gwYORmZmJX375BcOGDQOKY4hjx46hfv362LVrF1atWsVkzZs3x7hx47BixQokJiaiZ8+euHHjhtrU/vXr12P48OG4ceMGq+vu3bsCm4/Rrl07+Pj4wNzcHHPnzoWrqyt++uknVKhQAWfOnEHLli1ZjNO/f39BjPMx1q5dCyJibXN1dUXPnj1LDMBHjx7NRppVR9yVn7vy8vJiMcT8+fMFvv9WnJ2dERQUhKCgoFJfEAwfPhy//PILMjIy2LW7a9cuODk5wdfXt0zxjGrs4u3tjVmzZsHExARHjhyBm5sbvL294erqiu7duyM+Ph7Lli3DhAkTxMV8FYyMjHD48GG0b98eR44cgaurKzw9PfH69WvMnj2bJZUV8/DhQ8H/9mszcODAEjvwjx8/Rs+ePbFw4UK0b9++xMRipc1madSoEQICAtismZJ8J0+eDH19feTn52PkyJFo0KABJkyYgIYNG7J12qr2Z86cUVvuoaOjgz///BOenp5AKYnFNm3aBKPipGQzZ87E999/z/wNDAwwd+5cZnvu3DnUr18f2tra6NOnD65duyZog7K8r4kGlTY/S4WXLwFHR8DPD1D+X9LS0nD48GHI5XK4urqiefPmzP748eN49+7d/y+gGFdXVxgZGcGv+DvQAwcORLVq1RAeHo4LFy4AAAYMGKCWpMvHxwexsbGoU6cOunXrxuQ3btyARCIR2LoUJ/pQJTg4GKGhoTAzM4OXlxdbg6ScMw8A/fv3Z1MTpFIpDh8+zB7SqvWePHmyxOkA7dq1g5OTEzIyMuDt7c18a9euje7duwtsX79+jRs3bsDLy0twAWdmZsLb25utgba3t//sb1KjeGq6t7c3ZDIZ2rRpA2dnZ6Y7ffp0iQkY2rRpAysrK5w9exYA0KdPH9SoUQNv3rxhMlXKlSsHLy8vGBoailU4c+YMIiMjBTJlci8UT3c6fPiwYOq2sbExvLy8YGRkhNu3b+P27dswNjbG0KFDS000defOHdy6dYv97tWrF2rWrAkUvyn09vZmddjZ2amtbUZxUjxvb2+0b98eNWvWxNu3b9W+e43ipCpeXl64du0aIiIixGo4OzujTZs2Atndu3cRFxcnmM5VkkxJbm4uvL292dRvW1vbEu1KIi8vD97e3sjIyECLFi3Qtm1bpjt//jxLcNKvXz+BX1kIDQ1FcHAw9PX1MXToULZmOSYmBidOnAAAdOvWDXXq1AGK30Z6e3sL1rfo6enBy8uL+cbGxqp9Y9La2pp9M/vChQsIDw+HtbU1evXqBW9v7xKDIdV65XI5Dh8+LEjEpqurCy8vL5ibm+P+/ft48+YNBg4cqFICh/Pf5vnz57h06ZJYzBgyZAgqV64MFCdt8vb2ZsuaHBwc0LlzZ2Z77do1PHz4EFZWVvDy8oKWlhaTialfvz4Lko4dO1biN47d3d3RtGlTpKamwtvbW5Awy9LSEl5eXtDW1sb169fx4MEDgUzM8ePHUatWLbU10GJU4xQLCwt4eXlBR0cHQUFByMnJYcvKUDzrSlWmjElUGTBgAN6+fYvs7OwS7czNzeHl5QVdXV3cuHEDWVlZavGMquzEiROwtbWFo6PjB2OSr4U4dlGlX79+agGwaixkamoqiGdev34NX19fgT2KO0VeXl4wMDBASEhIiR3nWrVqwd3dXS12KSmeUZUpUY1Jbt26hTt37nwwTgGAW7duITk5WbBmWRl/KFHGLm/evMGVK1dYnILiZLiBgYHw8vJCYGAgKlSogIoVK+LMmTPMHx+IP/7pqMYkpcU4ISEhMDAwgJeXFxs0io6OxsmTJwW2qvFHSTHJp8pU6d69O2rXro3AwEB06tQJKL7nDBw4UBCndO/eHRkZGYJ4JiQkBOHh4ahevTp69OjBYhcnJyfBemdlTKKKavyRmZkJR0dH1rmeOnUqi3FU7b417969w+nTp+Hl5fXBtdJfSkFBAQ4fPgxHR8dSl+n92/nuO0BPDyghofjnd6I5HA6Hw+FwOBwO55/Cs2fPsHz5cly8eBGjR4/G6NGj0bRpU7HZV+f9+/fw9fXFokWLULNmTUyaNAlDhw4Vm3H+ZXyoE/1Vp3NzOBwOh8PhcDgczt9BgwYNsHv3brRq1QqXL1/G1atXxSbfhKioKGzYsAFmZmZYsGAB70D/D8BHojkcDofD4XA4HM5/AiJCbm4uioqKoKur+5d8Dq6wsJAtx9TX1y9xuQnn3wcfieZwOBwOh8PhcDj/eTQ0NGBoaAhjY+O/pAMNAFpaWjA2NoaxsTHvQP+PwDvRHA6Hw+FwOBwOh8PhlBHeieZwOBwOh8PhcDgcDqeM8E40h8PhcDgcDofD4XA4ZYR3ojkcDofD4XA4HA6Hwykjn9WJDgwMhJubm9o2fPhwlpnu72DGjBlwc3PDsmXLEBcXh27dusHNzQ1HjhwRm5bIjh074ObmhqFDhyIrK0usLhMJCQno0aMH3Nzc4O3tLVZzOBwO5wOsX79e7dly4cIFpi8qKsK4cePUbJTbhg0bgOLsrOPHjxfIVPH19WU+r169Eqv/5/jhhx/UjqVyW7t2rdj8s/ntt9/g5uaGkSNHIj8/X6z+Kvz+++9wc3PDiBEjkJeXJ1Z/Ff744w+4ublh2LBhkMlkYvVnce3aNXbMHzx4IFZj5syZcHNzw9KlS8Wqb86uXbsE10RoaCjTJSYmomfPnky3ePFiga+S9+/fo1evXrh37x4A4MaNG4IyDx06JLCfO3cu0w0cOBDp6ekCvZJ58+bhwIEDAICkpCT06dOH+S1cuFBgu3fvXkGdd+7cYbqUlBT07duX6RYsWCDw3bdvn8D39u3bAj1HnYyMDAwePBhubm7YtWuXWA1vb2+4ubmhZ8+eSEhIEKv/FnJycuDl5QU3Nzds374dDx48EJx38ab8hNbDhw/VZP82Tpw4galTp4rFAlavXo3ffvtNLC6RkydPYvLkyWoy1eN36dIloPj73uJj6+bmho4dOyIyMlJQhpJ169YJ7N68eQMAOHPmjFo5bm5umDRpkriIL+KzPnHl7e2NYcOGAQAmTZoEOzs7PHz4EH5+fhg2bBimTZuGmjVriov5ZqSkpODXX3/FwYMH0ahRI0yYMAFt27bFoUOHkJ+fDxcXFzg5OYnd1AgODsa9e/dgZmYGLy8v6Ovri00+SkZGBry9vZGbm4t27dqhRYsWYhMOh8PhiCgqKsKvv/6KP//8E+XKlUPfvn1BRPj111/h4OCA8ePHo1+/figqKoKTkxMePHiAVq1aoV+/fqwMHx8f5ObmYvTo0Zg2bRqcnJxw//59TJgwAdu3bxfUt3PnTkyYMAEAIJFI0Lx5c4H+f43WrVvj9u3bcHJywqBBgwQ6BwcHeHp6CmSfy/Tp07F582bUr18fEokEBgYGYpMvZubMmdi0aRPq1q0LiUQCIyMjsckXM2fOHPzyyy+oXbs2JBIJypUrJzb5ZMLDw3H+/HkAwIABA1C9enWglBine/fuIu9vx86dO5GQkABjY2MmS0tLQ4cOHWBlZQVvb2+UL18eGhoaAMBeXEyfPl1w7KOjo+Ho6IiDBw+CiBASEgJzc3Omz8rKgq2tLXr37o1NmzZBT08Penp6QPHng1JSUjBmzBjUrVuX+QBA165d0apVK/Tp0wcHDhxA+fLloan5f2NEeXl5KCoqwvTp03Hs2DHExcWp7YebmxuqVKmC/fv3C3zz8/NRUFCAGTNm4Pjx43j37p2ar6urKzw8PJiMIyQlJQVOTk6IiorCggULsGrVKoF+zZo1WLBgASwtLREaGooaNWoI9J9Lbm4ufv31V6SmpsLd3R3dunUTm5TI69evsWXLFhw6dAg9evTAd999h4KCAnTo0AEAMGzYMDRp0kTg0717d9SpUwexsbE4ePAgNm3aBGdnZ0yYMAE9evQQ2P4TUSgU2LRpE5KSknD//n0UFhbixo0bYjMoFAr2jO7UqRN+/fVXsYmAI0eOYNeuXZDL5bh58yYA4OjRowgLC4OJiQmzk0qlaNasGSpWrAhXV1dMnz4dlSpVYnotLS0MGzYMVlZWTFZYWIhNmzYhLy9P8AxJTk5Gv379oKOjgytXrjA5ANy6dQvx8fGf/PLrQ5+4ApWBsDAiIyOioKD/+33o0CECQADo+vXrpcr+Kl69ekWmpqYEgH7++WexmsPhcDj/cAoKCqhp06YEgL7//nsiIioqKqIff/yRhg4dSnv27CEiosLCQmrWrBkBoIkTJwrKGDduHAEgR0dHKioqoubNmxMA6tChA/n7+zO7u3fv0tixY9kzSyKRCMr5X6RVq1YEgEaNGiVWfVWmTZtGAKh+/fokk8nE6i/m8uXL1KVLFwJAVapUob1799L79+/FZl/M7NmzCQDVrl2bMjMzxeqvSmJiIn333Xc0dOhQ8vX1Fau/OR4eHrR69eoSZSdOnCBbW1tKSUlhuhMnTpCNjQ0lJycLfKKiosjKyoouXrxIP/30E/Xt21eg/+mnn6hPnz4UHR1N5cuXp4sXLzJddHQ0VahQgfz8/AQ+RERdunSh5cuX0+nTp8na2poSExOZ7vTp01StWjVKTEykrl270rJlywS+3bp1o2XLltGZM2eoatWqlJCQwHRnz55lsu7du9PSpUsFviXJOEKSk5PJ1taWAFCvXr3o6tWrTBccHEyDBg0iAGRpaUmRkZEC3y8hLS2NatasSQBo3rx5YnWpBAYGsufC0aNHiYjoypUrTHbkyBGxi4CMjAyyt7cnADR79myx+h9Jfn4+zZ49m4YOHUrNmjWjdu3aiU2IiEgmk1H9+vUJAE2bNk2sVmPEiBEEgNq0acNkI0eOpKlTpwrsRo4cSVOmTKGQkBDS09OjJ0+eCPQloVAoaN68eYL+plwup0aNGtHevXsFtkREd+7codWrV9PixYvFqo8ydizRpEli6f/xWdO5PwW5XI7Xr18jPDycbW/fvkVRURFQ/NZAVafcxNM6SrJLS0sT2Cjt4uPjoVAoWL1KO4VCgYiICEEZkZGRam2JjIxEYWGhQFZSveLylPUqZaXZietISUlRk3E4HM7/OhoaGli9ejW8vb0xZswYsbrMXLlyRTCtc8+ePdizZ4/ABsUziZT36G81DfjfTkxMjNozUXUZV35+Pl69eiXQR0VFQTzpLT8/XxAbiJ/5SUlJavWUNp1XlRUrVuDixYsAgPj4eIwZMwYvX75k+pJiEuWmnJadmZlZJpmYD8ULSmJjY9VslOVlZWWVKJNKpZg9ezYWL14Me3t7xMfHf7A81XpLikn+DrKzsxEbG4saNWp8tZkBBQUFiIiIgJmZGSwtLcVqzj+Ms2fPCpaGbN68GceOHRPYKJHJZGrX9Lt375g+Pj5eTR8eHo7k5GRBOQCQmpqK2NhY9rsk389dwvkxVPcjMzNTrP5HoKuri/Xr18Pb2xvDhw8Xq4Hikf2IiAhUqVJFMIpcEkSEqKgoGBoaokKFCmL1B1H6Ko9ZTEyM2AQAoK2tjbVr18LV1VWsKpGdO3ciLi4Oy5YtE6u+iG/eiY6OjoaLiwscHR3Z1rdvX/aA2LRpk0Cn3MRrUX799Vc1m4MHDwpsUPynXLBgAWJjY+Hm5gZHR0e2VkZVptx69+7N/jy//fZbqTLV7c8//wQAxMXFwd3dncnnz5+P+Ph4tG/fHo6Ojti3bx9Q/IdVypRbjx49kJGRAQDYunWrmozD4XA4fy2nTp1i9+iwsDCxmgNgzJgxas/Ex48fM31kZCTatGkj0A8cOFBt/fPbt28FduJ1tBs2bFCrp6z5TT5EVFQU2rVrp1a2o6MjW4d86dIlJrt//36pMjElxSnidb7ff/+9mo1yfXFAQACTKdcNq8qU248//sjKmzRpkpre0dER+/fvB0RxijJ2+Tu4evUqxo0bhxMnTqB169Zi9WeRmJgIDw8PDB48GN99951YzfkXc+fOHbVrWnU96/z589X0jo6OJa7VPXDgAH744Qf2+8cff1TzCwgIEPh8LSQSyTev46/g0aNHaN++PdatW/fRqfH5+fkYOHAgWrRogTlz5ojVH0Qul2Pw4MHsmH3Jy/O/gi/uRE+fPh3u7u5YtWoVrK2t4efnh8aNGwPFb/+HDRuG5ORkrFixAr6+vpg+fTrCw8PRtWtXPHr0CHK5HNnZ2WxbsWIFunXrxtZXy2QyzJgxAwcPHkSLFi3g6+sLX19f2Nvb47fffsPy5csF7RkzZgzmzp2LoqIi5OTkIDs7G3K5HNeuXcPQoUPx/v17LFu2DL6+vpg1axYiIiLQvXt3PHjwgLVFJpOxt+ajRo1idfr6+qJOnTr4/fffsXTpUkEdQ4cOxbx589TqDQoKwuDBg5GQkIAlS5bA19cXs2fPRmRkJHr27AmJRIIRI0bA19cXe/bs+SrrqjgcDuffhqamJnbu3Ilu3brh7NmzcHd3Z5tqYjFVzp07J7A7f/48evToobb+GcXrTZV2vr6+YjUAwNPTk93ra9WqJVb/T+Dv7y84pqdPnwaKO70eHh4IDQ3F6NGj4evriy1btiA/Px+TJk3CqVOncOnSJYwcORJpaWlYs2YNfH19MWXKFLx48QKdO3fG06dPWT1FRUXIzs7G6tWr0blzZ/j6+mLUqFGssz1u3DjBs9fOzg6bNm1SW1OpJDo6Gl26dMHjx4/xww8/4Nq1a9i/fz/09fUxbdo0+Pj4AMX1Kp/R2dnZaNmyJbZt24bCwkJMmTIFx48fh0KhYHrl7LCSZGLGjBkjaLO9vT22bNmC5cuX4927d+jWrRtCQkIwbNgw+Pr6Yvv27SAiTJs2DceOHUNBQYGgjh07dmDx4sUwNTXFkSNH4Ovri+7du+PixYvw8vJCdnY2cnNzmY+JiQmOHDmCOnXqYOvWrVi2bBkqVarEfPv37y9u8l9GQUEBcnNzYWhoCC0tLbH6syAi5OTkQEdHB7q6umI15x9IaGgou7cEBQWJ1QCAw4cPY+bMmdDQ0MCuXbvg6+uLoUOH4ubNmywBWV5eHrvuNTQ0sHPnTjgWvzyaPXu2oLx+/fphxYoVyM7OhpeXFy5evIgePXrA19cXR44cgYmJCRYvXowdO3YI/EpixYoVrP3dunUTjI6XRKNGjdj9wMXFRaz+11BYWIicnBzo6+tDR0dHrFZDJpNBS0tL7X85f/58VKlSRfCMadq0KaZMmQIA0NHRwdatW9kxGzlyJDp16lRqYjEAOH36NNzd3eHp6YkFCxagS5cuTFdQUICxY8eiQYMGmDZtmsDva/DFnejWrVuje/fuaNasGbKzs3Hx4kWkpqYCxZkY7927h8LCQty+fRvnz5/HgwcPkJubi+DgYEilUlZO+fLlsWrVKvTr1w/W1tZISkrCvXv3UFBQgMePHyM2NhZxcXE4f/48zp8/j9TUVLx580ZttMDOzg7169cXyFA8Nezu3bsoKChA48aN4VachXvFihXo3bu3YMG6KmFhYazO8+fPIzk5GZGRkXjx4oXArkaNGnBwcBDIUDy9686dOygoKECjRo3g5uYGBwcH5OXlISQkBGlpabCzs4ObmxtatmxZpouTw+Fw/mtoaGjA0dERU6dOxcyZM9G9e3d069aNJXo5efKk2AU2Njbo3r0722bNmoWpU6eWmCQsKysL169fx/Xr19WmDiupXLkyy+L5v/pC09raWnBMbW1tgeKMtTdu3EBmZiaePXuG8+fPIygoCEVFRXj48CHevXuHxMREhIaGoqioCE2bNoVbcfbqZcuWoWfPnrCwsGD1VKxYEWvXrkXfvn1RrVo1vH//nvkCwPPnzwXP3tTUVERERAimZqsik8kQHByMjIwM1KxZE25ubmjRogW0tLTw6NEjwXROJT179sSMGTM+aldWXrx4IWhzSkoKi1Nyc3Nx8+ZNSKVS9szv2rUr1q5di+HDh5eYjFUZaxgYGKBt27Zwc3ND9erVkZyczOIZJY0bN8by5cvRsWNHmJubM199fX2B79+Bn58fHjx4gJ9++umrTeV+9uwZfvvtN8yePVst0Rjnn0t6ejq7D5c09RrFL8QeP34MHR0dODs7w83NDTVq1EB6ejpCQkIEy0dq166NNWvWoGvXrihfvjxiYmIEM2MAoHr16mjcuDEKCgpw9+5dJCcno3r16nBzc0Pbtm1hYGCAFy9efLCjpqRZs2bs3tilS5ePXs9mZmbsmfKpU5v/KQQHB8PPzw9r1qxBxYoVxWoBUVFRWLhwIYYPHw5HR0exGo8ePYJMJhM8Y1JSUvDs2TPY2tpi/fr17AtHbm5uqFmzJm7cuIGcnBxxUYwaNWqge/fu6Nq1Kx4+fCi4hxMRJBIJTE1NYW9vL/D7GnxxJ3rgwIGYNWsWunTpgvT0dPz2228lvplJTU1FQkICzMzMMHToUAwdOlRwMszNzTFlyhRYW1sL/FTJy8tDQkICEhIS0LZtWwwdOvSLpgXVrl0bs2bNwqxZs0p8uFy9ehU7duyAj48Pq1cul4vNOBwOh/OV8PDwYPflmTNnokKFCggICEBgYKDYFI0bN2a2yq1jx45iM9SqVQudO3dmv1u0aMG/nFAKDg4OguPZtGlTsQkyMzORkJAAhUKBQYMGYejQoahTp47YDABQv359VlbVqlWZ3NLSElOnThXIlAQGBmL79u04derUZz17Hzx4gMOHD+PChQuCjqYYV1dXdO3aVSz+LK5cuYIdO3bgxIkTZW6zubk5Jk+ejFmzZpUYcH4KderUwdixYz/rqyLfmpCQEISFhWHcuHFfLRt7REQEjh49ipEjR361jM6cb4uDgwPc3d3Z77Zt27KZq5+LjY0NfvjhB5iamopV34Ru3bqx+9nkyZMF2eX/q9y/fx+nTp1C+fLlcenSJbx9+xbh4eG4fPmy2BRxcXHYsmULNDU18ejRI9y/fx/Jyck4duwYMjIy4O/vD6lUKnjGxMbG4tq1a6hSpQqmTZtW6qBmaTRp0gSzil+gX7x4Ec+ePQOK800dP34crVq1KvEl5dfgizvRZWXhwoXw9vbG9u3bsWTJEixZsoS94S4rrVq1gre3N7y9vbFu3TosWbLki6YnZWVl4dWrV3j16lWJiUKU09FatmzJ6m3QoIHYjMPhcDhfgejoaLx69QpJSUli1RfRoUMHrFy5kv0eO3Ysxo4dK7DhlJ0RI0bA29sbe/fuxdKlS7FkyRI4OzuLzYDiDrfyOas6gvQhli9fDn9/f7Rt25Y9ez802piZmYmoqCgUFRXB2toa9+7dw7Jly7Bz507Y2NjAwMAAycnJSExMFLuWibL4rlq1ChcuXEDr1q1Zm0uaFaeKMunXq1evypQ07d9IXFwcNDQ0ULlyZbHqs0lJSUFmZiZq1Kjx1aaGc749vXr1wvz589nvadOmqX1Oj/PPw9zcHESEZcuWYdmyZXj8+DHu3LnD8j6pYmBggBo1amD37t1YtmwZ/P39ERsbi1WrVn30uZ6bm4vXr1+r5c8oCSJCdHT0B5O1RUREYPTo0Zg0aVKZE5B9Kn9ZJ1qJv78/WzAukUjE6jIzceJEOJaQgOxTCAwMZG1RJvbgcDgczl9PYWEhvLy84OjoiDVr1ojVnH8gb968QevWreHo6IijR4+K1QCACxcusOfso0ePxOqvwsWLFzFgwADk5eVh586dkEgkgq1Zs2bYtGmTIEP7p/Drr7/ip59+Eou/mJiYGLiJEqD+15g8eTIMDQ2xfv16seqz+eOPP3D+/Hn4+fkJlghwOJyvz5AhQwT3027dumHIkCHYvXu32BSNGzcW2M6ePRuNGzdGSEjIR0eDnzx5gtatWyMiIkKsUkM5C+rcuXNi1V/KF3eiP5RYrGPHjjhw4AAMDQ0xY8YMuLu7Y8mSJTA1NcWxY8fQsGFDcXElsnHjRgwaNAhXr15lC9FDQkLg5eVV5sxv7u7uOHToEIyNjTFr1iy4u7tj4cKFKFeuHA4fPoxGjRqJXfDLL79gyJAhuHbtGqu3tKycpeHq6oojR46gXLlymDNnDtzd3bF06VJUqlQJZ8+ehZOTE3bt2gV3d3cMGTLkg29VOBwO57+KpqYmfv31V7i4uOD48eNwd3dH+/bt8fr1a8yZMwczZswQu3wSderUwbVr13Dt2jX06NFDrAYAnD9/nt3rw8PDxer/aWrUqIGAgAA4ODjgt99+g7u7O0aNGoW0tDSsXr0aPXr0QOfOnbFv3z7o6upiypQpcHd3x/Lly2FpaYkTJ058dGRWyebNm9G/f38EBASw8/HkyROxGUOhUCAnJwdEBENDQ5QrV06waWlpIT8/v8yfLVPGLgYGBiyx6cd8lXHKlStXWJsfPnzI9NWqVcOFCxfQtGlT7NixA+7u7vDy8mLJTvv27SsoDwAmTJiAxYsXIy4uDj169IC7uzuOHDkCNzc3eHt7w9jYWOyiRkJCAvM9fPiwWF0m1q9fD5lMxvbL3d0dAwcOhJeXF1xcXLBp0yYMHz6c6a5cuYKjR4/C1NSUzT4QT+MeO3YsOnbsKChTT08Py5cvR8WKFXH69GmcPHmS6aZOnYq9e/fC2dkZcrkcCoUCRkZG0NDQYGW2bdsWW7duxdixY5nfpUuXcPz4cZibm2Pt2rUoKioS1NmrVy+MHDkSbdq0wR9//IFx48YxnZ+fH3x8fGBhYYHVq1eDiAS+PXr0wMiRIwX7xfkwTk5O7D5c2uigl5cXfvnlF2RmZmLo0KFwd3fHrl274OjoiHPnzqFKlSpiFzXKlSsHb29vuLm54ciRI5g9ezaMjY0FMuU5jI+Px+LFizFhwgRxMWqoJhZTblevXhWbMR4+fFgmu38yurq6gvupMpGfoaEhs1mzZg22bt0KLS0tga2enh6TaWpqfjCxWL169XD06FEsX76c6bZv347Lly/Dzs4Oa9euxebNm4HiBGS//fYb7t+/z2xLSiz2rdEg8ccbS+DlS8DREfDzA1xc/i/Zlp+fn9gMFhYWGDZsmCA5Vnp6Og4dOiRYG2Rubo5hw4ZBV1cXQUFBkEgkZZap4urqCkdHR6Snp8Pb2xv5+flMJpVKcejQIeTn58PFxQVOTk6QSqXw9vYWPAzNzMwwbNgw6OnpITg4GPfu3YOZmRm8vLygr6/PZGJq164NFxcXHDp0CHl5eWjXrh1atGiBjIwMeHt7Izc3t0SZElNTU3h5ecHAwAA3b97E3bt3BTIOh8P5XyQgIECQxRnF66SVL12JCN7e3nj//j0aN25c4hpoJYcOHSrV7smTJ2xN17Bhw1CxYsUSZf8rHDlyBPHx8XBwcICnp6dYzVDaqTJkyBAW2KampuLQoUOCtchWVlbw8vKCtrY2rl27hgcPHsDS0hLDhg0rVXb9+vUSX1rXr19fLUhSjUkGDRqEatWqCfTHjh3Du3fvUK9ePbY8Sy6Xw83NDc2bNxfEKSXJxAwcOBCRkZFlilMAoG7duuyzMD4+PmrfPh0wYACqV6+O8PBwnD9/vlSZkjp16qB79+6ASnmqshMnTiA6Ohp16tRBu3bt1OKUz0EZpyjp378/bGxsgOLp9IcOHWIxTu3atdmLqpMnT6JatWolTvd//fq1YCSpbdu2ArtTp07h7du3AAATExN4eXnB0NAQISEhSElJQa9evZitkqysLHh7e7NERLVq1RLY3bp1C7dv32a/+/TpAzs7O6D4W9aHDh1ivjVr1kTv3r3L5MspmdzcXHh7eyMjIwPOzs5o27atQH/v3j0EBwfDwMAAXl5ebG1zdHQ0Tpw4IbC1sbFhSzh9fX3x6tWrj8rOnz+P8PDwEmWqdO/eHXXq1MGVK1fYs+Lo0aMYNGgQYmJiWHb/klD6ovi/4OjoiNevX2P27NmYOnUqjh8/DhSvp/7QspR/Ag8ePMDr168/OM3e398fenp6cHd3h0KhwK+//or8/Hy0adMG7ipr3lH8EiE8PByDBw8WyFRfKHh6erLEzIWFhfD29mZJ56pUqYIhQ4YAxfXq6uqiffv2zPfSpUtsDbSWlha8vLxQvnx5oPgF4rFjxwSyz+G77wA9PeD338Waz+xEczgcDofD4XA4HM5/hWfPnmHp0qW4dOkSxowZg9GjR6NJkyZisxJ5//49Lly4gJ9++gl2dnaYNGkSvLy8xGb/KeRyORYuXIgePXqgXbt2YvV/gg91or94OjeHw+FwOBwOh8Ph/Jtp0KAB9u3bh5YtW8Lf37/EDNSlERUVhXXr1sHExAQLFiz4z3egUTzV++eff/7PdqA/Bh+J5nA4HA6Hw+FwOP/zEBFkMhmKioqgq6sLPT09sUmJFBYWsi/9GBgYQFtbW2zC+RfCR6I5HA6Hw+FwOBwO5wNoaGjAyMiIJcYqK6pJtXgH+n8D3onmcDgcDofD4XA4HA6njPBONIfD4XA4HA6Hw+FwOGWEd6I5HA6Hw+FwOBwOh8MpI7wTzeFwOBwOh8PhcDgcThnhnWgOh8PhcDgcDofD4XDKCO9EczgcDofD4XA4HA6HU0Z4J5rD4XA4HA6Hw+FwOJwyokFEJBaKefkScHQE/PwAF5f/k8nlcsTGxqKoqEhsjmrVqsHAwEAs/luIi4uDTCZDuXLlUKlSJbH6s0hJSUF6ejp0dHRQvXp1aGr+/3cRCoUCsbGxKCwshJWVFczNzQW+X5P4+Hjk5OSIxbC0tISFhYVY/FnEx8dDX1//q5X3IXJycpCUlARra+t/5Tf2EhISkJ2dLRbDwsIClpaWYvEnUVhYiNjYWFhZWcHY2Fis/iRkMhni4uLEYmhpacHa2ho6Ojpi1TdDJpMhISEB1atX/0vrLY2ioiLExsbCwsIC5cqVE6s/CBEhJiYGcrmcyTQ1NWFtbQ1dXV2B7X+RvLw8vHv3DtbW1pBKpdDQ0ECFChXEZn85SUlJAKDWloyMDGRkZKB69eoC+YeIjY2FiYkJTE1NBfLS6gCA/Px8xMTECGR6enqfVO9fjVwuR0xMDKpVqwZ9fX2xulQyMzPx/v17sRi6urqoXr06NDQ0xKpPIjk5GYWFhWV6lmdlZSEtLQ3W1taCZ/TX5K+og8PhcDh/H999B+jpAb//Ltb8X+D3UcLCiIyMiIKC/r8sPDycKleuTCYmJmrbzZs3Vd3/Vrp3704mJiY0atQoseqzWbJkCZmYmFCjRo0oPT1doIuKiiIbGxsyMTGhDRs2CHRfm759+6odexMTE1q/fr3Y9LPp378/rVu3Tiz+Jvj5+VHt2rUpISFBrPpXMHToULVzYWJiQitWrBCbfjIpKSnUoEEDOnv2rFj1yVy9elWtjSYmJlS9enV6+/at2PybEhQURNWqVaOIiAix6m8hJyeHHB0d6dixY2LVR5HJZOTk5CQ4phUrVqSwsDCx6X+S0NBQsrCwoKdPn9IPP/xAM2fOFJv8LUydOpWmTZsmFtO+ffvIxcVFLP4grq6utGfPHrGYpk+fTlOmTBGLiYjo8ePHZGZmJrgu2rRpQwUFBWLTfwzPnz8nKysrunPnjlj1QQ4fPqx2XzExMaEWLVpQbm6u2PyTmTdvHo0bN04sLpFjx46Ro6Mj5eTkiFVfDR8fH2rWrBllZWWJVRwOh8P5DzB2LNGkSWLp//HZr06LioqQlZWFzMxMeHl54fTp09iyZQsUCgWmTp0KHx8fscvfwvLly3H69GnMnj1brPpshg8fjtOnT2P79u2CUcGgoCAMGTIE8fHxWLhwIfr16yfw+9rIZDL0798fp0+fFmyZmZlYsmSJ2PyzWLhwIQYOHCgWM5KTk9G/f3/cvXtXrPpkCgoKkJ2djTJMjvhHkpubi549e6qdj6KiIsyfP19s/kkQEbKzs6FQKMSqT6Zx48asbU2bNkW3bt1w+vRpHDp0CBUrVhSbfzOOHz+O/fv3w9vbG5UrVxar/xb09PSwdetWuLq6ilUf5OnTp+jTpw9mz54tOPf79+/HkiVLcPnyZbHLf47CwkJkZmaisLAQkydPxvjx48Umn0R4eDg6duyIiIgIseqTyMvLQ15enlgMuVxe4kyeD5GTkyOYaaCktDr8/Pywdu1anDhxQnBd/PDDD+jcuTNevnwpdvlHUL16dfj4+KBu3bpi1QeRy+WwsLDAsWPHBPs7a9Ys9OrVC8+ePRO7fBJjx47F9OnTxWI1tm3bhpCQEGzduhV6enpi9VdDoVD8q59ZHA6Hw/l8PrsTrUqtWrXQvn179OjRA2vWrIFUKsW2bdtw+PBhselfTtOmTdG+fXs4ODiIVZ9NzZo10b59e7Rq1Uow7bhSpUro06cPVq1ahYEDB8LGxkbg9y2ws7ND+/btBVtRURGePn0qNv0sGjduDFtbW7GYkZ+fj5s3byIlJUWs+p/E1tZW7Xxoamri8ePHYtO/DQsLC9a2ChUqwMbGBu3bt0e7du3+0mUY0dHRiIqKgouLCwwNDcXqvwUtLS04Ozt/8ssEqVSK4OBgNGzYUO38e3p6omrVqmKX/zR169ZFnTp1xOJPIjMzE9euXUNWVpZYVSaICJs3b0a1atVQtWpVbNmyRWxSZuLi4jB37lz07dsX8fHxOHHihNikROLj4/Hy5Uu4u7sLrokOHTqgS5cuatPC/ykYGxvDzc3ts9pnZGQENzc3wf46ODjgxo0bkEqlYvNPwt7eHvXr1xeL1YiIiEBqaiqcnZ2hpaUlVnM4HA6H88V89proly9fwsnJCdnZ2diwYQNmzpzJ7N3c3BAUFIShQ4fC29ubyR89eqT25r1p06aCYOvatWtsTVW5cuXg4eHB1krGxMTg1q1bzBbFb8xbt25dqu/Nmzfx/v17VK9eHY0aNUJAQECJIwnu7u4scM7OzlazMzY2hoeHB3R1dfH48WOEhYWVKFOlcePGqFevHnJychAQEID8/HyBHsXHqlKlSnj37h1u3rwpkH2MLl26oG3btvjpp58E8oULF+LFixc4deoUkz19+hTPnz9nv11dXdnon0wmQ0BAgGAkxdDQEB4eHrh37x4sLS3h4OAgsGvYsCEcHBzw7t07ODo6YuTIkRgxYgTMzMwQHBwMAHBxcUGVKlUQFxfHZACYrxhfX19MnDgREokElStXxrNnz5Ceng5HR0cEBAQgNzcXDRo0QIMGDZhPcHCw2vredu3aQSqV4unTpzAwMICHhwcMDAzw/PlzwcuFdu3asc5NXl4eAgICIJPJ4ODggIYNGzK7mzdv4t27dwAAfX19eHh4lNjp69u3LxwcHLBixQqBfOXKlQgJCcHFixcBUXl6enrw8PCAkZERXrx4gSdPnghkSlJSUuDk5IRffvml1BkOiYmJuH79Ovtdv359NGrUSGAjZuDAgahZsybWrFkjkIeFheHx48fQ1dWFh4cHjI2NmUxJmzZtYG1tjffv3yMkJAQeHh548uQJYmJiULFiRbi7uzPbly9f4tGjR9DR0UHnzp1hbGyM9evXY//+/Vi2bBk8PDxQrlw5ZqekdevWqF69OpKSknD16tVSZSjuuDVp0gQFBQUICAiAg4MD8vLy8PDhQ2hra6Nz585snbPYt06dOmjatKnA18bGBsnJybhy5YqanZjg4GB4enpCIpGgXr16YjVDXF7t2rXRrFkzFBYWIiAgABkZGahduzaqV6+OwMBAAEDLli1ha2uLlJQUJlP1VXL37l28ffsWVlZW6Nixo0CmirOzM2rUqAEUzygKCAhgnRtV33v37kFLSwu2trZsJL1Fixaws7MDijuply5dYr4RERFYtmwZJBIJ8vPzoaWlhebNm4OIEBAQgPT0dKA4Z0OnTp1YHZqamrCzs0NAQICgjtDQUDg7O2P16tUYOHAg7OzskJaWxuxQ/ALX0dGR/VaFiODk5ITx48eDiLB7926EhoYy/c6dO7Fz505IJBKBX0k8ePAAjo6OuHfvHvbs2YPCwkLs3LmT6b///ns1GQDs3r0b27Ztg0Qi+eCa2cjISNy7d4/9dnR0RK1atSCVShEQEIAOHTogKioKr1+/hpmZGTp37gwNDQ3cv38fhYWFaNGiBfMVywIDA9lLTjMzM3h4eEBTUxP3799HQUEB6tati0uXLqGoqAjNmzeHvb09MjIycOnSJbRv3x5WVlZ4+/atYLZRs2bNULt2bfZbyf79+7F+/XpIJBLBWurnz5/D0dERly9fRtu2bYHilySXLl1CYWEhUPwCsmXLlszn4cOHCA8Ph6mpKTw8PKClpYWHDx8iPz8f9evXR0BAAFxdXfHu3TuEh4fDxMQEHh4e0NbWxsyZM3Hv3j0sWLAAHh4euHHjBpKSkgR1XL16la1lV/UVo2qnRPkC8siRI1i6dCkkEgl7bqmO3l+7do3JsrKyEBAQAIVCgSZNmnzyKD+Hw+Fw/nq+yZrosLAwMjY2JgBqa39dXV0JAA0dOpTJYmNjacyYMVSuXDmyt7cne3t7MjAwoPnz51NCQgLJ5XKKiIggZ2dnsrKyokqVKpGtrS09ePCAZDIZJScn06ZNm0hHR4dq1qxJ9vb2ZG5uTt26daO3b99SYWEhtW/fngBQuXLlqGPHjpSZmclkgwYNotevX5OZmRkBICsrK7K3tydbW1vS1NSk/fv3U1paGmVlZVFgYCCZmJhQ1apVyd7enipVqkTW1tYkkUgoJyeH5s+fTwDIzs6O0tLS6N27dzR+/HgyNjZm+2ZoaEizZs2i+Ph4ioyMJAsLCwJAAMjY2JhsbW1JS0uL9u7dS2lpaeTv7898b9y4ITiepeHp6UkzZsygV69eCbaFCxfSJJUJ/HFxcbRo0SJWvr29PR0+fJhSU1MpKyuLbt26RY6OjkxXuXJlsra2psTEROratSstX76c2Tk5OZG9vT0tW7aM4uPjKTY2lipWrEhVqlShrVu30pkzZ0hbW5tq1KhB165do5SUFDp48KCg7qVLl1JcXJxgX4iIzp07R1WqVKH4+HgiIlq6dCm1b9+e7ty5Q87OzgJfhUJBkZGRNGzYMFZujRo1SFtbm86ePUtLly4lIyMjatWqFSUmJlJcXBwtW7ZM0I4DBw5QSkoKZWdn071796hVq1Zkb29PixYtori4OCooKKDIyEgaMWIE83F0dKRbt26VuAauT58+NGnSJLXzsXz5chozZgwrb+TIkay85s2b082bNykrK4tWrlxJhoaG1KJFC7Xjk5ycTLa2tnTixAmBXJXg4GDB/v3000/07t07sZmAAQMG0Pz588ViWrt2LRkaGlLz5s0pJiaGiIh27twpKH/Pnj2UnJzM/i+BgYE0ZswYsre3p/79+1NERATJ5XJKSEigNWvWkL29PTVu3JiCgoIoMzOTfv75ZzI0NKRmzZrR27dvBXbKbffu3ZScnExXr14lTU1NsrGxIV9fX0pLS6OTJ08KbOfOnUuxsbGUmZlJderUoQ0bNtC6devI3t6eGjZsSNeuXaPMzExKT0+nU6dOleibnZ1NdevWpUOHDhER0b179wR2c+bModjYWNHRIrpx4wYZGhrSixcvxCpGeno6nTlzRlDerFmzKDY2lmQyGTk4OFDFihVpxYoVdPPmTdLQ0CAbGxs6ffr0B32LioooKiqKJk6cSPb29tSzZ096/fo15efn06hRo8jMzEzgt23bNkpKSqLc3Fx68eIFderUiel69OhBr1+/pry8PBo9ejQNGzaMzp07x/S///478w0LCyMPDw+ms7a2Jm1tbXr06BGNHTuWJk2axOw6d+7M7Lp168bqGDt2LA0ZMoTOnz/P9L/99hu9f/+e7t27RwCoevXqdPz4cZJKpXThwgXBvkybNo1dn6rk5eVReHg4denShY4ePUpHjhyhrl270qtXrygvL4+IiHbs2EHNmzcXu6ohlUrp4sWLVLt2bXr69CktWrSIJk+eTNHR0cxm4sSJJa7V3bVrFzVt2pQKCwvFKsb79+9p69atgv3atGkTJSYm0qNHj0hbW5t8fHxo+vTpZG9vTx4eHhQWFka5ubn0ww8/0JgxYwTl/fDDDzR69GjKy8uj169fU48ePVi5nTp1ohcvXlBubi5NnjyZ+vbtSwEBAVSvXj2yt7enDRs2UGJiIj158oR0dXUpJCSEkpKSaNu2bYL2/fLLL5SYmCiol4jozz//JHt7e3r69KngHhgYGEgODg4kkUiIiCgjI4PJlGVOmDCBoqKiqKioiGJjY2n27Nlkb29PHTp0oKdPn5JMJqPp06fTsGHD6MWLF2RoaEje3t40Z84csre3p/bt29OTJ09IJpPRjBkzqFy5ctS5c2eSyWTk4uJCVlZWgnX6Xl5erG43NzfmK8bNzY3FC8rt5MmTlJaWRocPH6batWtTZmYmubu7q+UjUcoyMzPp+vXr1LhxY7K3t6c1a9b8a3N/cDgczv8SH1oT/Zd1ort160Z6enrUv39/kkqlJJVKqW3btqSvr09jxoyh169fU9WqVUlbW5tWrFhBe/bsIU1NTTIxMaEbN27QwoULydDQkGrWrEmxsbEklUpp6tSppKOjQ82aNaOMjAzWYe7bty9lZmZSUVFRqZ3oZcuWkVQqpYcPH5KpqSkZGRnRpk2b6NSpU1SuXDnS0NCgM2fOkFQqpX379rG2XLt2Ta0T3bt3b9LT06PevXuzfXN3dyd9fX0aMWKEWie6V69e9OTJE7KwsCAjIyPauHEjyeVy5qtQKATHszQ8PT1JX1+fTE1NBdvKlSsFyVT69u1LK1asYOVLpVLq1asXrV+/ns6fP09169alN2/eMJ23t7daJ1ppFxERQVKplBYvXkxDhgxhnejjx49TXl4enTlzhipXrkyvXr0ihUJBq1evFpxzqVRKS5YsocGDBwv2hUrpRGtra1Pt2rUpPDycpFIpLV26lAYOHEiJiYlUp04d8vHxYeUqk90pO9GdO3emjIwMKiwspMGDB9PixYsF7ejfvz+tWrWKLl26RDVr1qSwsDCSSqW0fPly6t+/P71//57q16/PAnipVEpv3ryhunXr0vnz58XNpz59+pCenp7a+Vi4cCFlZ2dTcnIyOTg40NGjR1l5kZGRVL9+fTp37hytXLmSOnTowNqsSlk60QqFQrB/q1evpj59+ojNBHyoE+3m5iZoS15enqB8Ly8vWrJkCQUGBpKGhgaVK1eODh06RNLizo61tTW9efOGRo8eTfPmzSOpVEqxsbHUuHFjOnHiBP3888/k4uLC6hg9ejTNnTtXUMewYcNo4cKFdPXqVSpXrhxJJBKSy+W0ZcsW6ty5s8B2/fr11K1bN9aJNjQ0pNmzZ5NUKqX4+Hhq2rQp+fj40NatW8nDw0Pg+8svv1DXrl3VOtHiY7phwwbq0qWL6GiVrRO9bds26tixo6C8jRs3skDfwcGBtm/fTrm5uXTz5k3S19enO3fukFwup+3bt1OHDh0Evps2bSIPDw/Ky8ujli1b0p49e0gqldKVK1eoQoUK9Pz5cxo1ahSNHz9e4Dd27FiaPXs23bt3jyWPUuquXr1KVlZW9OzZMxo9ejTp6uqSm5sb048bN45mzZpF9+7dIwsLC7p9+zbTBQYGqnWilcnGbt26xeyCgoLIwsKCnjx5QmPHjiVdXV1ycXFh+gkTJtCMGTPo3r17pKmpSTdu3KD8/Hzas2ePwE4qldLvv/9O7u7u4kNNDx48IDMzMwoODqb8/HzKz8+nGzdukKmpKT18+JDoEzrR+/btozZt2lB6ejoVFBSQTCajP/74g1xcXNh/40s60TNmzFA7R5MnT6bJkyezTrSxsTH99ttvJJVK6fbt22RhYUH37t37YCf62bNnZGVlRdeuXWPl3rlzh6ysrOjevXs0efJk0tXVJWdnZ0pOTiapVErTpk2j77//XtCJnjNnDo0dO1bQvunTp9PEiRMF9VJxJ1pLS4tMTEwE90AnJyd6//49e7YdOXKEHB0dKTExkZW5d+9eloDM09OTNm7cSFKplEJDQ6lSpUp069YttU60kZERbdiwgaRSKUkkEqpcuTKFhITQjBkzaMCAASwOcHFxoVWrVgmei9nZ2azuBw8eUOXKlUtMiurm5kYrV64U7H/nzp1py5YtZe5Enzhxgho3bkzv3r0jqVRKc+fOpdGjRwtsORwOh/PP40Od6NLnl31lcnJykJ+fj+DgYPTt2xd9+/bFs2fPkJeXh9zcXFSpUgWHDx9GgwYNsH//fjx69AiXL1/G6dOn0aBBA+Tl5UEmk0FTU5N9YmTKlCnw9/fH77//Lpheq6Ojg3Llyn3wcxr6+vowNTVldsr2KRQKZGVlgYhgZGQEU1NTdO3albWlcePG4qKYr46ODkxNTWFqagptbW3WZlW+++47rFy5UlBvXl6emm9ZGTp0KE6dOiXY8vPzsW7dOmYjk8mwb98+dtz79u2LmzdvIi8vDwqFAjk5OTA2Nmb1lzRVuUWLFli7di1mzJiBly9fYtSoUfjxxx+Z3tDQkCVw0dTURLly5aCtrY38/HzI5XJWtnKNnfi4lIaTkxP27t0LGxsbga8ysZ2uri4rt1y5coIpkzo6OjAxMYGmpiZkMhkOHDggOAbXr19Hfn4+mjdvjk2bNmH+/Pl4/vw5hg8fjoULF4KIkJWVJTg3xsbGyMnJKTXB14ABA9TOx+jRo2FkZFRieeXKlROUp62tzdr8qTx69Eiwf3v27PnkxEmqiNty+vRpQfmXL19mSwCMjIywbds2dOrUCaamptDT00NmZiaKioowa9YslCtXDitWrEClSpWwfft2NqVTtY7c3FwcPXq01Do0NDRQrlw56OjoID8/H3fv3hXY7tixQ7C/M2bMwIQJE9hxlslkkMvlyM/PR35+vuCaHDhwoNo0fAB48eKFoI7t27d/9jHNz89HXl6eoF5NTU1BeQYGBoJpsMbGxmx/JRKJoC3btm1DTk4OdHR0sHnzZjx9+hQHDhxA8+bNcezYMfYJJT09PUGdhYWFyMvLQ0FBATIzM2FoaMh0+vr6yMjIYFNsu3btil9++UXNV5lEzMDAgOlK+vRaYWEh0tPTMW3aNNbuWbNmCerw9PTEhg0b1OpQYmxsDF1dXcjlcrVrfMuWLSV+Vq6wsBAZGRkwMDCArq4udHV1YWBgIKi3rMjlcuTm5sLU1BRaWlowMDCAlpZWifV+DsrjqXqOioqKkJuby2zWrVuHPn36wNTUFAYGBiyB29SpU9GgQQOMGzcOBQUFmDx5MmxsbDBnzhx2DGbPns2O19SpU5GWloaCggKgeBnTli1bYGFhUWK9KGP7VLG2tsaxY8cE98DZs2dj+PDhbDmXXC5HWFgYBg0axNr2yy+/sCRdq1atQlJSErZt24Z69erh6NGjJS6TWLlyJQYMGADT4udWZmYm2zddXV1BHKCvry94ti1cuJDVPWnSJCQlJaGgoADbt29Hhw4dMGrUKLaPynhBuSnvIWWlbdu2WLhwIb777jtERkZi3LhxmDVrltiMw+FwOP8iPj1S/0KqVKkCT09PeHp6YsGCBfj5558xdOhQGBoawsXFBfPnz0fVqlURGBgIiUSC1q1bl/qtZWVCs5YtW35Sx/NTqVChAkuQUlpbyoqdnZ1gTe+XUtbEYvb29uy4e3p6Yt68eWztY1koX748S5Lk6+uLN2/eCNYNfyusrKzQpk2br5JhtVatWoJjMHfuXHh4eMDS0hIdOnSAp6cn/Pz8EB4eXuLLkrJQUmIx5RrSb8m1a9dw5swZwf6VtGbxczl06BBevnwpKF81o7a2tjZatWpV4ndyHRwc0KlTJ1hYWGD58uWwt7cvNXFXjRo1BHXMmjUL3bp1E5sBxWtrVW3Hjx+PiRMnMn39+vVRq1YtgU9pWFtbC9YXo3id87FjxwR1/J3rGM3NzQVtGTduHCZNmgRNTU20aNECHh4eSE9Px6FDh+Dm5lZip/ZTqVatGpo3by4WfxIaGhpo06YNa/fAgQOxbt06VKlSBQBQtWrVUtc1izE1NRUcg7Fjx2Lq1KliMwD/P7HY3LlzMXfu3K+SWEy5nTx5UmzyTWnevHmJyelq164NU1NThIaGgohw//59GBoaCjqcrVq1Yserf//+WLt2LUt6WblyZbRo0eKzXtqVRlkTixkbG6Nz586sbaNGjcLs2bOho6ODZs2aoVOnTigoKMAff/yB1q1bw8zMTFAPitdmW1tbi8UfJCkpCQsXLkT58uVZ3e3atWMJyOrWrctkXyuuqFixIksmd+LECcTFxZWYF4TD4XA4/x6+3pMTQFZWFk6ePImkpCQ0adJEkCRESb169TBnzhzMmTMHjo6OqF69OiwtLZGVlcUSYbVr1w5mZmbYtGkTjh49qpbUQ8njx49x7Ngx+Pn5lToy+DWIjY3FsWPHcOzYMZa47N9G27Zt2XGfM2cOnJ2dYWJiIjYrlbi4OFy/fh1jxoyBsbExQkJCWCK0fwutW7cWHINWrVrB1NQUCQkJuHz5MkaOHAkzMzPcvn0bN27cELv/o7lz5w5CQ0MF+9euXTux2Wfj6+uLvLw8Qfllzb58+/Zt6OnpoVevXoiMjMTZs2cRExMjNgOKZzyo1tG2bdtSX1xZW1sLbHv27FliJ74shIeH49q1awKZRCLBzZs3BXWoJksrC4WFhfD390d0dLRY9clUrVpV0JbevXujYsWKKCoqgr+/P+rVq4cWLVrg+fPnOHHiBDIyMsRF/C1oampi5MiRrN1jx46FtbU1dHV1xaYfpVKlSoJj0LdvX7UXMm/evMH9+/cxaNAgyOVyxMTEICYmBnK5HIMGDYJEIsGbN28EPqUhkUiQnp4ONzc3xMbGsrLMzMzg5OQEHx8fpKWlid0+ilQqxfHjxz/LV4ydnR2cnZ1x8uRJNG3aFPb29gK9l5cXO17jxo2Dra3tV3kp+aVYWlpi+vTprG0DBw5E5cqVoaGhgatXr6JatWpwc3NDeHg4fHx8kJycLC7is0hLS8PmzZvRpk0bwTWpvB7d3NyYTJnU9FNRxjPK2CUmJga3b9/G999/D319fQQHB+P27dtiNw6Hw+H8i/gqnejU1FRERETgzp07GDFiBDIzMzFlyhRMmTKF2VStWhVmZmbIyspCREQEIiIi8OOPP2Ly5Mk4fvw4UlJSsHz5cowePRoFBQUYOHAgUlNTsWLFCkRGRsLS0hKVKlWCQqFAZGQkIiIisHXrVnz33XfYtGmTYPpfWVC2OTo6GkVFRahSpQrMzc1hbGwMGxsbaGpqIj4+HhEREThz5gyGDx+OH3/8scTgS+mbnZ3N9k0mk7E2lwWx79ekcuXKICJWfkREBP744w9cv34dxsbGqFatGmJiYpguMTFRXATCwsKwevVqPHv2DP3790dRUREOHToEbW1t1KhRAxkZGSUGhBYWFjAxMRHUjeI2fQna2tqwtbVFZmYmKzcqKopN5ROjrE+1HTt27MCVK1cQHh6OlStX4vHjx+jduze0tLRw4MABlplY9ZqNiYlBtWrVPmuUr7TyqlatWubyEhMTBfsQERGB7OxsmJubw8zMTCAv6Xx8LhUrVoSmpqZavWXh6NGjOHr0KPT09DBnzhzs379fbaYEiuvQ0tIS1LFnzx6W1VwVc3NzWFhYCGzPnj2LPXv2iE3VMDMzU/M9d+4cdu/e/VG70j7lZmBggBo1aqidn5cvX2L9+vV4+PAhzMzMYGlpKdAXFBSUOMIopiTfc+fOYefOnSgoKMBvv/0Gf39/1KpVC126dMGSJUvY/1gqlQr8DAwMYGVlBX19fdjZ2eH9+/eC/atZs+ZHO1n6+vqoWbOmwFeZcb4ku6SkJGZ3+/ZtLFq0CAkJCWJzAaq+mZmZMDU1Rfny5QX7cuHCBfzxxx8Cv8DAQOzevZtdd+Jt165dggzpH2L37t2IjIxUK+Po0aMYP348hg4dWuIzQYmJiQkqVKiAN2/eCNp97949LFq0CO/evUP58uWhr68v0Ovq6pb5hZCbmxsmTZqEESNGYMSIEfDw8ACKp/HXrFkTKSkprNzQ0FAsXry41JdYJWFlZQUDAwNB+3R0dMrcvpIwMTFBpUqV8PbtW1bmpUuXsHnzZigUCuzatQvnzp1D5cqVMWTIEKxevfqrvIhC8TRvZaZ3Zd0xMTEoKioSmzKU8YJys7CwUHu5V7VqVRQWFiIiIgIPHz7EsmXLEBkZCRR/HWPdunUICwvDkCFDkJOTg2PHjgn8ORwOh/MvQ7xIuiQ+llhMmdxKmZDrwoULLAOqkuzsbJo8eTLp6OiwZCPa2tosCVZhYSFlZGRQu3btSF9fX5BETKFQUG5uLu3du5cl+DI1NSU9PT3q169fiUnElJSWWEzc5rNnz1JeXh7J5XJ6+PAhmZmZkZGREZmampKhoSHZ2tpSVFQUKRQKtcRi2dnZNGPGDLV9W7JkCeXk5AgSi61evZqIiN6+fUuWlpZMdvbsWeYbGBiocuRKx9PTk1auXCkW008//SRIKJWdnU0LFy4UJHo5c+YM29+wsDCys7NjOkNDQ7XEYkq7mjVrkqmpKS1btkxw3vr06UPr1q2jM2fOUNWqVVnm0dzcXPLx8RHUvXTpUkGCFyUlJRbr0aOHwGbp0qXUvXt3KioqoszMTOrfvz8rt1y5cqSpqckSi3Xv3p355eTk0LJlywTt8PHxodzcXFIoFBQREUF169YlU1NTWrRoEWVnZ7M6BgwYwHzs7OwoLCyM5HK5oF1UnFhs4cKFYjFDWd6gQYNYeTVq1KDnz5+TXC6nlStXUufOncVuRCqJxQwNDQX7YGpqyq5dX19fgVxfX588PDzERQn4UGKxjh07st85OTm0Zs0aQfk6Ojo0b948CgwMJDMzM4qIiGD2gYGBZGpqSq9fv6acnBxau3YtmZqaUrVq1ejRo0ckl8vp559/pvbt2wvqWLdunaCOgwcPUm5uLl29epVMTEwoPDycqDjJmb+/v8B29uzZlJ2dzRKLeXt7s7KzsrKYLC8vjy5duiTwnTVrFmVnZwsSi+Xl5VFAQIDATl9fn1xcXFi5ShQKBSUkJFDz5s0F9pUqVaLQ0FCSy+WUl5dHly9fFuhnzJhB2dnZLLHY/v37iYhYYrFnz54REVF+fj47pspt+vTpLEt8VlYWjRkzhkxNTal9+/YklUqpoKCARo0aRbq6ugK/3bt3k0wmo4KCAkpOTiZnZ2emc3d3Z76jR4+myZMnC/ZzzJgx9MMPP1BBQQGlpqZSy5Ytma+xsbFaYjGlXatWrZidMjlYQUEBjR07lr7//ntBHd999x19//33VFBQQGlpadS6dWvav38/5efnU1BQkGBfJk2apJYpf/v27eTo6CiQqdK8eXPasWNHmRKLTZgwgcaPHy8WExHR/fv3SVNTk+7du1dqYrH8/HwKCQkhc3NzQbtbtWpFqampLFHZjh07BPrffvuNZDIZSyx2584dVqZSdvv2bYFMR0dHICsoKCCpVEpubm6sXGUSsYKCApo8eTKNGjWK2RMRTZkyhUaNGiVILCaTyWj37t2C9m3atKnETNZ//vknOTg4UG5urkD+7Nkz0tfXp+DgYCIiksvlFBoaShUrVmRljh49mrKysqioqIg9U01NTcnR0ZESEhJIoVCoJRYLUglKXrx4QUZGRhQUFEQzZswgLy8vpnNxcWEJUJXPLA8PD1a3Mg64fv0681Hi5uamlsDT39+f8vLyBInFsrOzac6cOWRqasqSiLVr147Wr19PcrmcHj16RFWrViVTU1Nat25dic9ADofD4fyz+FBisc/+TrRMJkNoaGiJSVqaNWtW4vol5RtfVWrVqsUS4KD425DK74kaGhrC0dGRrUt6//694FvHKB69Uq4tUvqWJtPT04OTkxOkUinGjx+PQYMGsXKaNm3K3izn5uZCIpEIpogbGBjAyckJ2traePPmDaKjo0uUqVKzZk3Y2NggLy8PoaGhUCgUpcoMDQ3Z6FyTJk1gYWEhKKskHj9+DFNTU9ja2grkkZGRyMnJEaxZjoyMRFRUFPvduHFjWFpaAsUJj0JDQ9l3sUNCQrBr1y6EhoYiMTGR1aFqZ2dnJ6j3yZMnMDExgbGxMcLDw+Hk5MSmx6WkpODJkyfMtkaNGuw7taqkpKQIfN++fYusrCzBt47FsidPnrDRwbS0NHz//ffYs2cPGjZsqOYbFRXFRgYAoFGjRrCysgKKE92EhoYiPz8ftra2gnXMT58+ZVMJdXV14eTkVOJI3dOnT2FkZPTRNdCq5eno6MDJyQn6+vqIioqCVCpFkyZNxC5QKBQIDQ0tccZFw4YNUb58eaSlpQm+sYzimQAllafk2bNnMDAwQM2aNQXy6OhopKenC3yjo6PVRt1sbGxgYWGBp0+fwsnJCQYGBgCA9PR0gUw500FbW1sgS01NFXx3WWmnxMHBARUrVmTlOTo6suRAUqkUDx48YLbVq1dHrVq1UFhYiNDQUNSoUYNN9RXLPuQrkUhga2tboh2KR4XF66dRXIdEIhEkCtPS0oKjoyP75ndGRgbu37/P9NbW1rC3t0dRURFCQ0NhY2ODSpUqISMjAw8fPoSTk9NHfZWEhYUhISEBpqambB3z6NGjkZGRgcmTJzO7evXqsZkZRUVFkEgkbFaBqm9YWBi0tLQEa+tVZUSE0NBQwYwEDQ0NODk54d27d9DQ0ECdOnVARJBIJMjKygKKRyGVa6BfvnzJ7JSoypS+VatWRZUqVZCZmSn4rnPVqlXVlhXEx8cjPj6+1HXWoaGhbPQ/Li4OTk5OYhNGeHg4iKjEtfBZWVmQSCRo3rw5EhISPmqn+qgtV64cHB0dWdKrhIQEhIWFMX2dOnVQtWpVZGdnIzQ0FM2bN2fLb0qTSSQSNGvWTG2Zzv3799nUfmNjYzg6OkJTUxOvXr1CYWGhYP20UmZtbQ2JRIKmTZuyJS+q7atduzaqVavGfitJTExEdHQ0nJycBOusc3JyEBoayspTyiQSCYshKlWqhPr16zOf169fIzY2FkZGRnB0dISWlhZev34NhUIBGxsbSCQSNG7cmMUayvIaN26M5ORkKBQKVt6DBw9Qvnx5wfrpBw8eCNZoo5TYxd3dHXXr1sWAAQPU7N6/f4+3b9/CycmJzaKJiYlhscvTp09haWmJ6tWrQyaTQSKRoKCgQC3u4XA4HM4/kw99J/qzO9H/RiIiIlgnet26dZg7d67YhFMcvFy5cgXDhw9nAfy/gZycHBw4cACdOnUqc0IpDue/zMWLF6Grq4sOHTqIVRwOpwwcPXoUNWvW/ODLFg6Hw+H8N+Gd6GISExOxYMECyGQyDB06FD179hSbcDgcDofD4XA4HA7nf5wPdaK/SmKxfwuVKlXC3r17cfToUd6B5nA4HA6Hw+FwOBzOJ/M/1YnmcDgcDofD4XA4HA7nS+CdaA6Hw+FwOBwOh8PhcMoI70RzOBwOh8PhcDgcDodTRngnmsPhcDgcDofD4XA4nDLCO9EcDofD4XA4HA6Hw+GUEd6J5nA4HA6Hw+FwOBwOp4zwTjSHw+FwOBwOh8PhcDhlhHeiORwOh8PhcDgcDofDKSO8E83hcDgcDofD4XA4HE4Z4Z1oDofD4XA4HA6Hw+FwygjvRHM4HA6Hw+FwOBwOh1NGeCeaw+FwOBwOh8PhcDicMsI70RwOh8PhcDgcDofD4ZQR3onmcDgcDofD4XA4HA6njGgQEYmFYl6+BBwdAT8/wMVFqIuPj0deXp5QWIyxsTEqVKggFn8WqampyMjIgI6ODqpWrQpNzb+v/5+WlgapVMp+V65cGQYGBsjJycH79+8FtgCgra2NatWqCdpcUFCAuLg4VKhQoURfCwsLmJmZsd+JiYmQyWRAcXlVq1aFlpYW06va6evrw8zMjNVRWFgIADAyMkLFihWZbXp6OtLT09nvSpUqwdDQEFBpX0m+qm1RxdzcHObm5mJxmRC3RZUP7e+3QiaTITExEQBQsWJFGBkZiU0+m/fv3yMnJweGhoaoVKmSWP3Z5ObmIiEhAShus0KhQFpaGrS0tFC1alVoa2uLXT6Z0urQ1NRE1apVoaOjI3b5KqjWW6FCBRgbGwv0SUlJyM7OhoGBASpXrizQfS2SkpKgpaUFS0tLgTwjIwM5OTmoUqWKQF4WlL6VK1dGXFwczMzM1PaNw+FwOBwOh/PX8913gJ4e8PvvYg0AKgNhYURGRkRBQWINUffu3cnc3LzEbdy4cWLzz2bRokVkbm5OzZs3p8zMTLH6L2XZsmWC/bx27RoREZ05c0btGJibm1OTJk0oLS1NUEZ0dDTVrFmTrl69SkRE586dE/hs3LhRYN+vXz+ma9SoEaWkpAj0Svr3708bNmwgIqLY2FiqVasW8xs2bJjAduXKlYI6L1++zHTv3r2j2rVrM52XlxfTDRw4UG0fzc3N6eeff2Y2n8qaNWvUylNu9erVo4SEBLHLNyUgIIDVf+HCBbH6ixg+fDiZm5tT//79xaov4urVq6zNZ8+epY0bN5K5uTnZ2dlRVFSU2PyzuH79Oqvj9OnT9Ouvv5K5uTnZ2tpSZGSk2PyrERwczOo9ceKEWE3fffcdmZubU/fu3cWqr8b48eNpwYIFYjFt27aNunbtKhaXie3bt1OXLl0oNzeXWrVqRUePHhWbcDgcDofD4XD+BsaOJZo0SSz9P754ODcrKwvp6elo1qwZjh8/LtimTp0qNv9scnNzkZ6ejszMTJRh8PybMXfuXGhqagr209vbG0ePHkWrVq3UjsGUKVOQkZGh1uaioiJIpVIoFArs2bMH/v7+Ar/09HQsW7YM79+/R79+/dC5c2emW7JkCUaPHo3Q0FBBmQCQnZ2N3NxchISEYNq0adiwYQPza9WqFby8vCCVSrFgwQIUFhYK6vTx8YG3tzdCQkIwZcoUrF+/nunatGmDIUOGID09HdnZ2ejZs6favvbv31/cnDKTl5eH9PR0aGpqYvv27YJyd+zYUaYR7rS0NAwePBidOnXCgQMHxOpPQqFQsNFxuVwuVn8ROTk57Dh+TcRt7tOnD44fP/Pg8fgAAP/0SURBVI69e/d+dEbIgwcP0KlTJ3Tq1Ak3btwQqxkNGzYUXE/K8yaVSlFUVCQ2/2o4ODgIrkUlMpkMo0ePxvnz59GhQwcsXbpU4Pc1kclkOHToEGbOnCmQ5+XlISsrSyArK0pfXV1dbNy4ES7iqT4qPH/+HN26dUNUVJRYxeFwOBwOh8P5C/niTrSSSpUqoWPHjoKtQYMGYrN/PQ8fPoS2trZgP6OjoxEVFYUKFSoI5IWFhSAizJ07l02TLok3b97g/fv3ar5Pnz6FgYEBXF1dBbrmzZvj9u3bSE1NFRfFKF++PDp06CDwq1y5Mm7evAm5XI5Hjx5BU1NToI+NjUVkZCTbD1V/VV8AsLOzE/h27NgRNWrUEDfjk9HT00O7du0E5bZr1w56enpiUzXy8/Nx8+ZNBAYGIjIyUqz+n8PW1hYdO3aEq6srDAwMxGoBqampCAwMRGBgYIlLEpRYWFiw86K6NOBbY25uzupVnQKvra2NVq1aYdq0afj+++/RvHlzgd/XJiYmBvfv3xeLvxhNTU20bNnyg1PRpVIprl69+tVfvnA4HA6Hw+FwPo2v1on+GNevX4ePj49gS05OZvqsrCycOXNGoPf394dCoRCUk52dLbC7c+eOQP/kyRO1esLDw5nv2bNnBbJvSVBQEMLCwjBx4kTo6+sz+bt37xAUFARPT8+PdkRMTEwwderUj3ZQZTIZzp07B3t7e9SrVw+1a9fGpEmTPth5Lw17e3tMmjTpg+uAnz9/LjjGyvWqfwUJCQmCup8/fy42wYsXL3Dz5k32OyQkRO26iI+PZ/q8vDxcuHCB6VR9lSQmJqqVERwcLDZTIywsTOATFxcnNsGtW7fUyi7JThW5XA4/P79S2/Ly5Uv4+Pjg7NmzyMnJEciU27t37wQ+AHDnzh08ffoUSUlJAluxTNVXoVDg4sWLTBcUFCQo71NkqltsbCxQvB5ZLEtOTsbZs2dhbm6OmjVrIjU1FdevX2fl3b17V608Hx8fPH78GChe9+/v7y+QfQx7e3s4ODjg9OnTyMzMFKsZr1+/FtQZHR0tNhFQWFiIgIAAZpeSklKi74fsfHx88PDhQ2bL4XA4HA6Hw/lGiOd3l8SH1kS7uroSAOrVqxe9efOGbVKplIiI5HI5vX37lpydncnS0pLs7OzI2tqaNDU16fDhwySVSikrK4sCAwPJyMiIKleuTHZ2dlShQgWytbWlx48fk0wmo9mzZxMAtlWuXJlMTU2pe/fuFBMTQ4WFhUTFa2vt7OzYZmBgQPPmzaP3799TVFQUNWnShOzs7GjHjh2iPSkbHTt2pDVr1ghknTp1UpPFx8fTggULaFIJE+l9fHzI1taWrWv+8ccfqV+/fgKbBQsWqMlSU1PpzZs3dOvWLWrSpAkFqZyQqKgoKl++PF28eFHgoyQtLY0OHDhAbdu2pZSUFOrSpQutWLFCYNOlSxdavny5QEbFvgcPHqTWrVtTcnIyde3ala21VW6HDx9WW/f9KSxZsoQAUIUKFejOnTvsOhKvhU5LS6Ndu3aRlpYWVa9enQwNDWnq1KmUkJBA8fHxVLVqVQJA5ubm9N133zG/cePGsbba2NiQtrY27dixg9LS0ignJ4fu3r1LlSpVoooVK5KdnR1VqlSJXWunT5+mtLQ02rNnD6vXzs6OzM3NydXVlaKiokihUAjaqSQxMZFmzpxJhoaGrH4jIyMCQJ6enlRQUEDR0dHUuXNnMjMzE7Tv999/p9TUVHGRREQkk8no/v37VK1aNdbmypUrszb7+PjQ6tWrCQBZWFhQZGQkJSYm0pw5c8jAwIDVsXXrVkpNTaWAgADmW7FiRVq3bh1dvnyZySpUqKAmO3bsGK1du5YAkKamJllbW5OdnR1ZWFhQ69at6e3btySXy2nQoEEEgNq3b8/aP3jwYCYrLCykmJgY6t69O5mampKdnR3Z2tqSjo4Obd68mVJSUujq1ausXuV94/Dhw4J6LS0tydnZmdU7dOhQ5qO0MzY2pjFjxlBcXBzl5ORQx44dyc7OjlauXCk4viUxbNgwmjFjBgUFBZGhoSG9ePGCiIg2btxI7dq1Y3bv37+n9evXC/4fO3bsKDGPwa+//kpt27YlmUxGDg4OtH//fpJKpXTu3Dnmu337dkpJSaGbN2+ShoYGVatWjU6ePElERBKJRFDPzJkzKS4uTlwNh8PhcDgcDucT+aZropVcvHgRjo6ObDt06BAAIDo6Gi4uLrh//z6mT58OiUSCU6dOwdDQEBMmTMChQ4dw6dIl9O3bFzKZDDt27IBEIsGqVasQExMDV1fXEqdPbt++HSNGjEBAQAD69OnDpjhOmzYNEomEbY6OjtiyZQt+/PFHWFtb49q1a5BIJBgxYoS4yK/KDz/8AGNjY/z8889i1Wfz+++/w9HREePHj8fJkyfRqlUrsUmpbNu2DRcuXMD58+dhYWEhVn+QP/74A76+vvDz82O+EydOFBznEydOYPfu3WLXTyYlJQWdO3dm15F4/enOnTsxY8YMWFlZwd/fH66urkymyrhx47Bp0yb2e+PGjaytly5dQoUKFTBr1ixs374dN2/ehIeHB5KSkpjd5s2bBeXt2bMH06ZNg7m5OS5cuACJRIJJkybh1q1b6NSpU6lToGfPno0//vgDrVq1YvW7u7szvVQqRY8ePXD16lWMGTMGEokEgYGBqFy5MubOnYvfS0wH+H+jth06dEB8fDx+/vlnSCQSbN26VWwmYN68edi6dSucnZ1x9epVVKtWjclUWbt2LaZMmfJRmSrlypXD2bNnIZFIMHXqVNy7dw9ubm4ljnSLyc7ORp8+fRAQEIARI0ZAIpEgKCgI1tbWWLBggdq5AICDBw9iwoQJMDQ0xKlTpyCRSDB9+nTcv38fLi4uaiO/BgYGOHnyJDw9PXH48GFMmDCBySQSidp19iUsXrwYCQkJgv/HnTt3sGHDBrFpiRw9ehRbtmxhvvfu3cP69esBALq6ujh27Bi6d+8OAGjcuLGgnurVq2PMmDGiEjkcDofD4XA4X5Ov1olu27Ytjh07xjZlkFdYWAipVIqCggIcPHgQgwYNwvTp05Gbm4usrCzk5eVBLpezhGHGxsYwNzdH9+7dWbItBwcHVk/VqlVx5swZtG3bFvr6+gJfADh06BAGDRrEtufPnyM3Nxc5OTnQ1NSEmZkZzM3NBdOrvwXKTr14SvTevXtx/fp1HDx4ECYmJgLdxxgyZAiOHTuGpUuXYsaMGWwK6s2bNzFr1izs3r0bTk5OYjeWROzHH3+EqakpNDQ0xCalsnDhQhQUFGDBggUwNTWFpqYmVq5cie+++4590src3Bz5+fnIzc0Vu38y5ubm2LFjB7uO5s6dK9APGDAA8+bNg1QqxcSJE9GjRw+cO3cO8+bNE9gZGBgIPhX0888/s2ti/PjxSEtLQ3Z2NvLy8qBQKJCRkYGioiIYGRnB3Nxc7TNDubm5yM7OhqamJkxNTdk1pOpbEjk5OcjNzYWOjg47Vrq6ukxPRMjIyIBCocDp06cxaNAgfPfdd0hOTkZOTk6pn49TKBQsmVdpbRYzc+ZMDB06FE+fPsX06dOxfv16nD59GkOGDBHYGRkZqa2hLkmmioaGBkxMTGBubg4DAwMUFBRAKpWyT6R9CCJCZmYm5HI59PX1YW5ujipVquDAgQM4ffo0hg0bJnZhCbnKUm/jxo1x7tw5ODg4QFdXt1TfstKwYUOcOHECy5cvx5UrV8Rq/D/27jOsiuP9G/hXepWOoNiwICrYQFQUEMWCGnvsveSnMUajsRc0Uexdk2DsYkVE7GABbCCo2AUUEOkHDr2XeV78OfOwe0AxUdPuz3WdF9z3PTN7lrZzdnc2Pz8f5eXlgt+P0tLSGv9+9O3bF2PGjMG4ceOQnZ2NH374AZMmTQIq7WfZz1BERITg790vv/zyhxc5I4QQQgghNfPJJtGmpqZ8dV8XFxc0bNhQXIJmzZrB2dkZ/fv3x88//wx3d3d069ZNXAZULFQm60uv0srMGhoa6N69e5VnU/fu3Yt9+/YhJSUFzs7OcHZ2FrT9EjIyMrB69Wo4ODgIzjjKvH79GikpKejatetHP1O3adOmcHFxgY2NDe7evYu0tDSg4n7RsLAwdO7cWfAM28zMTPz888/Q0NBAz5490aZNm0q9vV9WVhbWrFkDNTU1ubbt2rWDubm5oP5TUVVVhYODA//et23bVpA3NzfHqFGjMG/ePISHh+P69euoVauWXJ1MTk4O3N3dcfz4cZSXl8PZ2bnGC5V9aY0aNYKzszP69OmDlStXwt3dHb169RKX/WHW1taYOnUqBg0aBH9/f1y/fh0mJiZo1qyZuPQvp6SkBHt7e7i4uKB58+bi9EfR09ODs7PzH1ofoCp6FYuc9ejRA4GBgbh48aK45E9p0KABevbsia5du8LDwwNFRUWwsLAQl+Hu3bs4fvw4/1vn7OxcZR0hhBBCCPm0Ptkkuia6d++ORYsW4dtvv0WLFi3QpEkT6OrqissAAO/eveOL5aSmporTVTpx4gRCQkJgaWmJRYsWYdGiRVVO5j+nzMxMbN++HXZ2dujUqZMgFxQUxFcTrinZgmHVXS787NkzxMXFwdXVVTAxTEhIwLlz5xAREYH+/fujS5cugnbvk5iYiHPnzuHVq1fo16+fXNvbt2/jxYsXgtiX8uLFCzx8+BAtWrTAwIEDce/ePXh4eFS5EBgqzgTv3r0br1+/hr29PRYtWoRZs2ZBW1tbXPqX69KlCxYtWoS5c+fC2toaTZo0EXwo8mfdu3cP7969Q9u2bdG7d28cOXIEBw8exNOnT8Wln41sATLZ4mDVKSkp4Yt+PXnyRJz+yykrK2Pq1KmIiYmp8mz0nxEVFYWoqCjMmzcPBQUFuHHjBsLDw8VlCAsLQ0BAAP9bt2jRIvTs2VNcRgghhBBCPrHPPolWVlZGw4YNoaamBqlUipiYGISGhmLs2LH4/vvvERQUBC0tLZiZmUFBQQHJycmIiYnB2bNnMWbMGPz44481flyRiYkJdHR0kJubi5iYGMTExAguoSwpKcHbt28RExODrKwsQduaMjExQXl5Oe8/JiYGOjo61X4YUNmaNWugrq4ud/+lnp4eNDU1BX3WqlULxsbG/HnRQUFBPJeUlAQzMzNoaGjgxIkTuHXrFvbs2SO4PPz+/ftYsmQJ5syZAx0dHd723bt3KCsrQ506dcAYE4wpu7T1/v37WLRoEWbPng1dXV25tvv374eXl5egrba29ic5619WVoa4uDhB33FxcfzyXH9/f3z33XeYP38+vv32W7Rs2RL+/v44ePAgFBUVUb9+fWhoaCAjIwMpKSlyMVl/paWlfEwNDQ00aNAASkpKSE1NRUxMjNyHFnp6eqhTpw7Kysrw7t07xMTEIDMzE+rq6rxtVYyNjaGnp4f8/Hz+fmQrZQPg26epqYnMzEzExMTg+fPnmD59OmbNmoUrV64I+pOpPK5sm5OTk8VlAkePHsU333zDbwkwMDDA0aNHcfnyZairq6Nhw4a8P6lUKm7+XuXl5YiPj0dMTAwyMjJ4f8rKyjAyMoK+vj4KCgrw8uVLzJgxA3fu3OFtFRQUYGZmBk1NTWRlZSEmJgavXr3CjBkzMGvWrCrP9Oro6MDU1FQwrlQqhZqaGh/3Q8Rt/wjZexPHlJSUBD/D6urqcnXVuXPnDrZs2YL4+Hh89913iIqKwrlz5/h7k0gkyM3N5bcVVB7nj74PQgghhBDyEcQrjVWlJqtzjxkzRpxijDFWWlrKpFIps7e3ZxoaGkxfX5/p6OiwWrVqMV9fX1ZQUMCKiorY/fv3mZaWFtPW1mb6+vpMS0uLmZubs9jYWFZcXMxX527WrBnLyspijDH2448/8lhmZibLzs5ms2bNYioqKkxfX5/p6+szZWVlBoCNGDGCRUdHs8aNGzN9fX22Y8cO8abWSHZ2Nlu8eDHvX19fn78PxhiLjo5m+vr6zM/PT9yU9erVi61du1YcZvn5+ezYsWOCPtesWcNycnJYWVkZk0qlbODAgTzXunVr9vr1a1ZcXMyWLl3KhgwZIu6SeXt7MwUFBaarqyvo19ramkkkEpadnc2WLVsmyJ09e5bl5+ezs2fPVtm2devWLDU1lWVnZ7MVK1YIcmfOnGH5+fnizagx2ercVY3bsmVLvkp3fn4+O378OK9TVlZmCxYsYNnZ2aysrIxlZGSwPn36MHV1dTZy5Ei5mL6+PtPV1WUKCgoMAFuxYgUrLi5mr169YnXr1mVaWlpMX1+faWtr85WdZfvl5MmTgu1TV1dnPXv2ZBkZGXx1eLGcnBy2ZMkSpqyszN+PiooKQ8Xq3OXl5SwjI4P179+fb5+enh5TUFBgBw8erHafFhcXs6ioKNagQYMqt7mq1blzcnLYihUrmLKyMh9j//79LC8vjxUXF7M3b96whg0bMi0tLebm5ia3EjdjTC4mW527Vq1aTEdHh+nr6zMNDQ3m4ODApFIpKy0tZTk5OczNzY2Pq6ioyPtwdnZm5eXlLDMzkw0ePJipqanxfaCoqMh+//13lpeXJ7c6d0FBAfP19ZUb197eno8rW53bycmJ7zdZzNHRkeXm5rKOHTsyfX19tmzZskp7t2qy1bkry83NZT///LNgde7c3Fy2efNmwc/wvn37WF5enqAtq2Z17oKCAubv7y/XtqSkhCUmJrJOnTqx48ePy9XJ9kGXLl3EwxBCCCGEkI/0vtW5azHZilzv8eoVYGMDXLoEODgIc2FhYcjIyICpqSlat24tTFYiq6vMxsaGn73Mz89HSEiI3BlCOzs7KCkpITIyEm/fvhXEoqKiEBsbW2VMzMTEBE2aNMH9+/dRUlKCZs2aoVGjRuKyGhGP0b59e37ZbUFBAUJCQmBlZSV3Ke7Dhw+hr69f5bipqamCZ9U2bdpU8Gzohw8fIj09Hag4C2lnZwdlZWW8fv0aeXl5cvc7i/uTUVNTg52dHVRUVPDmzRvBWf527drB0NAQEomkystHa9L2jxL3V5mqqirs7Oz45eppaWmC5+Gam5ujSZMm/Ovw8HBIJBIYGRnxe6VlMTFZ2+LiYoSEhFS5kFfbtm1hZGQkNy4AGBoaol27doKYWExMDF6/fi0OC9o+fvxY7raFNm3awNjYWBCrrKSkBCEhIVUuWGVtbY2CggJERUVBWVkZdnZ2UFdXR2xsLKKiogR1smeVV+6vUaNGMDAw4Cvjy+qkUqkgJhtDTF9fHx06dOBfi8eVqVz39OlTubPpVlZWMDExQUZGBsLCwqqNyejp6cHGxgao1F91sXbt2iEkJAR5eXlo2LDhB++9fvbsGVRUVOTq4uLikJqayseQxSo/i75169YwNTXlX8vExcUhJSUFHTp0QEhICBo1agRTU1NkZmYiNDRUrm15eTlCQkLQsGFD1K1bV1Ano6urW+UCg4QQQgghpOamTgVUVYGqHpbzpyfRhBBCCCGEEELIv8n7JtGf/Z5oQgghhBBCCCHk34Im0YQQQgghhBBCSA3RJJoQQgghhBBCCKkhmkQTQgghhBBCCCE1RJNoQgghhBBCCCGkhmgSTQghhBBCCCGE1BBNogkhhBBCCCGEkBqiSTQhhBBCCCGEEFJDNIkmhBBCCCGEEEJqqBZjjImDYq9eATY2wKVLgIMDEB4ejlOnTonLYGhoiFmzZkFFRYXH0tLSsGvXLhQXF8PV1RVdu3YVtPmjfv/9d0RHR8Pa2houLi7YtWsXioqK0LdvX3Tr1k1c/sns27cPb968QevWrTF69GhB7unTpzh+/DgAYPLkyWjatKkg/29y7do13LhxA7Vr18asWbOgpaUlLsGhQ4cQERGBFi1aYPz48eI0IYQQQgghhPwtTZ0KqKoCu3eLM3/wTPTz58/h7u4Od3d33LlzB5GRkbh27Ro2b96M06dPIy0tjdcWFxfj9evXiIyMREZGhqCfqgQFBeHMmTO4f/++OCUQHx+PyMhIJCUlQSqVYuvWrXB3d0dwcLC49JOqPG5lz549w6FDh7Bjxw48e/YM+fn5gvzfVWJiIs6cOYMzZ84gOTlZnK7WrVu34O7ujt27dyMvL0+cBgCcPn0a7u7uOHPmjDhFCCGEEEIIIf9If2gSXdnq1avh5eWFpUuXolatWhg3bhyuX7+O7OxsAEDdunVx9OhReHl5YcCAAeLmctzc3DBs2DBs27ZNnBJwc3ODl5cX5s6dK059VitXroSXlxfmzZsniF+8eBFnzpxB+/btcfjwYVhbWwvyf1f379/HsGHDMGzYMDx69EicJoQQQgghhBBSyZ+eRMv06dMHZ86cgYaGBqZPn46jR4+KS/7VvvvuO4SFhcHX1xc6OjriNCGEEEIIIYSQf4FPNolWVVWFrq4uatWqhezsbBQUFAAVlz8PHjyYT7IBICEhgcf69OmDdevWiXoDAgICMHnyZOTn52PhwoW8Vhxzd3cXtPv99995bZ8+fRAeHg4ACAwMlIsFBQW9NyZ7rV27lve/ePFi9OnTB2vWrBHEhgwZgjFjxmDkyJHo27cvHj58CAC4ffu2XH99+vTBhAkT+Nn66lTV9qeffhLUHDx4UK5Gdl92amoqRowYIZfv06cPQkNDBf0AwPLly3Hs2DEAgEQiwciRIwVtxo4dK3dJflpamqBu1apVgrzYihUr5LYlJCREXEYIIYQQQgghf0ufbBJdnby8PFy/fh1Xr15FbGwsHj9+jJ9++gmXLl1C/fr1kZeXhyNHjmDLli0oKiri7YyMjNCxY0coKioiNDQUV69eRVJSEo+FhYXh6tWrePLkiWA8c3NzODg4oHXr1ggMDMTGjRsRFBSE5ORkXL16FVevXkV6ejoAyMWuXr2Kbdu2ITQ0FB07doSDgwMKCgpw9OhRbNq0CQUFBXzcx48fQyqV4qeffsLJkycBAA4ODrCyskJQUBA2bdqEwMBAwRhXr14FYwwGBgY4d+4c3Nzc8Pr1a8H2y/j5+WHr1q0ICQmBjY0NHBwcUFRUBE9PT2zcuBH5+fk4ePAg9u7di/j4eDg4OMDBwQExMTH47bff4OnpicLCQty8eZOP/e7dO7Rp0wa3b9/G5s2bcfPmTcGYrVu3RsOGDYGKD0U6d+7M+zUyMoKvry9WrVqFiIgI3qZyXUlJCY4dO4b169cjJyenUs9AdnY23N3dcfz4cZSWlsLBwQFt27bF3bt3sXnzZty4cUNQTwghhBBCCCF/R599Ei2WnZ2NmJgYlJeXo379+nB0dISlpSWPybRq1Qr/+9//oKqqymMtW7aUi4k5OztjyZIlvO7YsWM1Xmzs5s2bOHv2LPT09DB37lwsWbIE06ZNQ8uWLeW2DwAyMzOxdetWxMTEwMnJCUuWLMHMmTOhrq6O48eP4+7du4L6rl274n//+x8GDx6MrKwsbN26FdHR0YIamcDAQHh7e0NHRwdz5szh29K6dWtER0ejrKwMJ0+exN27d2FhYYElS5ZgyZIlMDc3R2BgoNxiXq1atcKECRPw7bffQlNTEydPnsSdO3cENSNGjIC9vT0AQFlZGU2bNoWFhQUsLCxQt25d5OTkYPv27Xjz5g1vo62tje+//x5LlixB165dERkZiZ07d8otNpaTk4MdO3bg9evXMDQ0hIWFBZo0aQIlJSWcPn0at27dEtQTQgghhBBCyN/RF59Ed+vWDb/++issLCz4pdi//PILdu7cCXV1dXH5X27s2LHw8vLC7t27oampKU5/lOXLl2Pw4MHicI2NHj0aXl5e+OWXX6CtrS1Ov9fIkSOxYMECcbhK+fn5CA8Px8SJE/Htt99i/vz5OHjwoLjsD7t69Srmz5+PtWvXQkdHB40aNYKurq64jBBCCCGEEEL+dr74JBoAGjRogMDAQHTo0AHbtm3DsmXLxCXkLxQYGIj+/ftDKpXyy9s3bdokLvvDpk+fjtDQUMFr2rRp4jJCCCGEEEII+dv5ZJPoGzduYOrUqSgoKMDGjRsxdOhQcQlQccl0v379MGbMGEyaNAl9+vTB+fPnMWXKFL4Y2Zewb98+wYJh1dm3bx/69OmDiRMnIjc3V5z+omSLiI0fP/6Di5L9GUVFRZBKpSgvL0ft2rVhaGj40We+30dDQwOGhoaoVasWZs+ejbFjx+Ls2bPiMkIIIYQQQgj52/nTk+jff/8dS5cuxfbt2/Hq1SssW7YMX3/9NRo1aiQuBQAYGxujVatWCAgIwM2bNxEfHy9YRGzKlCno2rUrHj9+LLfYWE1cuXIFS5cuxebNm1FYWIgpU6bAwcEB1tbWmDdvHtTU1LB//378/vvvePz4saBt7969MWrUKL5g2NKlS/H7778jMTERdnZ2UFJSEtTr6+tj+fLlaNq0Kfz8/LB06VK+ANnkyZPh5OQkqP8YLi4uGD16NDIzM7FmzRosXbqULyJmZ2cHZWVlTJw4EU5OTnj+/DmWLl2KpUuXIjIyEi4uLhgzZoy4yyq1bNkSCxYsgKamJg4dOoSbN2/ymJaWFg4dOoSlS5fC09NT3BQAkJWVBXd3dyxduhQ3btyApaUlFi5cKDfprl27NhYvXowWLVrg+vXrWLp0KVatWoXz58+jTp06fEEzQgghhBBCCPk7U3Rzc3MTB8XS0gAPD2DMGKBhw/9bUCs7OxuWlpYoKSlBWloaFBQU0LlzZ6xevRoGBga8bXFxMd6+fYtmzZrB2dkZ3bp1g5WVFeLj41FYWIjatWvjq6++wqxZs6CoqAhra2soKioiPT0dpaWlcHFxwbt372BgYIBOnTqhc+fOAIDo6Gge69ChA+Li4tC0aVOoqakhLS0NeXl5aN68ORYtWoQOHTrAyMgI1tbWSExMREFBAbS1tWFpaclf/fr1g52dHUxNTZGUlISsrCykpaVBW1sbAwYMwOzZs6GkpISYmBjo6+ujU6dOcHZ2RufOnZGRkYHs7GykpaUhNzcXzZo1w4IFC2BjY4OsrCxkZGTwMUxMTKqMiTVq1Aj16tUTbIuWlhb69euHuXPnQllZGa1bt4aKigrS0tL4y8TEBJMmTcLQoUNRUlKC2NhYmJubo3v37mjZsiVKSkrw9u1bHuvWrRvatWuHxMRE5Ofn89XNZbGCggKkpaWBMcb3laurKxQUFMAYQ5MmTfh719TUhKurK+bNmwcVFRXExMRAV1cXHTt2RI8ePWBnZ4fs7Gz+fnJyctCkSRPMnz8fnTp1Eu8CQgghhBBCCPlL+PoCSkpAv37iDFCLMcbEQbFXrwAbG+DSJcDBQZwlhBBCCCGEEEL+PaZOBVRVgd27xZlPcDk3IYQQQgghhBDyX0GTaEIIIYQQQgghpIZoEk0IIYQQQgghhNQQTaIJIYQQQgghhJAaokk0IYQQQgghhBBSQzSJJoQQQgghhBBCaogm0YQQQgghhBBCSA394edESyQS/PLLLyguLhaXY8qUKWjcuLE4TAgh5F8qPj4ev/76qzgMBQUFzJgxA6ampuIUIYSQGsrNzcWePXuQnZ0tTmHMmDGwtLQUh7m8vDzs2bMHWVlZcHJyQs+ePauMiUVFReHQoUMAgNGjR6Nly5biEvI3UFxcjD179iAtLU2cwrBhw9C2bVtxuEp3797FpUuXoKSkhJkzZ8LY2FhcAgC4d+8eLl68yOuCgoIQHh6OBg0aYPr06eLyf7T3PSda0c3NzU0cFEtLAzw8gDFjgIYNgXfv3uHMmTNYsWIFSktLkZeXB4lEgujoaHh6ekJfXx9169aFvr6+uKvPIjc3F35+fnj+/DmUlJRgYGAgLiGEEPKZREdH4+TJk1i5ciWUlJSQk5MDiUSCiIgIeHp6om7duqhbty50dXXFTT8aYwwBAQEIDw9HUVERTExMxCWEEPKvI5VKMXXqVFy8eBESiQTA/x2PHz9+HBoaGqhbty6MjIzEzZCSkoJz587Bzc0NmZmZaN26NaysrJCZmYmpU6fiwoULaNiwIZydncVNERcXhzNnzkAikcDGxgZ5eXm4desWYmJiUK9ePSgrK4ubkC8sLS0NFy9ehJubG1JSUlBcXAyJRIKkpCScPHkSCgoKqFevHurUqSNuKvDgwQN4eHjA09MTtWvXhrOzM3R0dMRlAABvb28sXboU9+/fx5gxY/DkyROEhoZCSUkJTk5OuHnzJh4/foySkpIPjvt35+sLKCkB/fqJM/93QPJBL18ypqnJWGDg/3199OhRBoABYAEBAbzuzZs3rEWLFqxBgwbMw8Pj/3fwmUVGRjIdHR0GgG3YsEGcJoQQ8hnt2rWLAWBKSkosPDycxx89esQaNGjAGjRowE6cOCFo80eVlZWx9u3bMwDsf//7nzhNCCH/SklJSczMzIwBYCtWrGCMMSaRSJidnR1TV1dns2fPZqmpqeJm7MaNG/zv8NWrV3k8JSWF1a9fnwFgy5YtE7Spzs8//8wAMENDQxYbGytOk79AQEAAn5MdPXqUx/Py8lj37t1ZgwYN2KpVqwRtqjJnzhzWoEEDNmzYMHFKzrZt2xgApq6uzp49eybIFRQUsFatWjEAbPbs2YLcP9GUKYzNnCmO/p9Pek90w4YNcevWLYSFhWHs2LHiNCGEkP+Q1q1bIywsDGFhYRg4cKA4TQgh5E/Q19fHxYsX4ejoiN9//x3ff/+9uAT29vb877Cjo6M4Tf6l1NXV4eXlhbCwMPzwww/itJzVq1cjLCwMe/fuFadINT7pJFpRURGGhoYwMjKCuro6AgIC0LdvX/Tt2xdPnjwBgA/GZK9169bxfhcuXCiX79u3L7y8vHiNzL59++Du7s6/XrRokVy78PBwQRtCCCGfnpKSEoyMjGBkZAQ1NTUAQEREhNzf5MoHftu2bZPL9+3bFzt37qzU8/+5ePEivv/+ezDG8N133/Ha2bNn85odO3bI9XX58mVBP4QQ8k+koKAAAwMDqKqqIj8/H1lZWYL88ePHMXDgQIwfPx7jx4/HoEGD+D3O4rrKfyPv3r0LAAgLC+OxO3fu8Prs7GxMmDCBxx48eCD3d3bZsmW8HgBOnjwpyN++fVuQJ59WrVq1oK+vDyMjI2hpaeHZs2eC/e/h4QEAKCoqwvTp0/H1119j/PjxGDVqFAYOHIi4uDje1/PnzwVtf/vtt0ojAZs2bULfvn0xb948QfzcuXOC2ObNm+V+Tq5du8bzJSUlmDFjBs/VZPL/V/qkk2ixxMREXLlyBVeuXIFUKq0yduXKFezYsQNhYWGwtbWFvb09cnNzcfToUWzbtg1FRUUIDQ3lbUJDQ2FjY4PIyEj8+uuvOHXqlGDMRo0awcLCgn/dunVr2Nvbw97eHpaWlggICMCmTZtw69YtQTtCCCGf1/3797F+/Xr4+fmhSZMmsLe3h4qKCry8vLBixQokJSXh+fPn/O/91atXYW5uDolEgoMHD8otXGZiYoI2bdoAFQuiXLlyBenp6Wjbti0YY/jll19w8OBBpKen8/8DT548wa5du3Du3DlBX4QQ8m9y7Ngx/Pbbb4iOjuZ//96+fYvff/8dhw8fFtTWr18f9vb2aNeuHe7du4etW7fi2rVrSEtL43+PU1JSeL2SkhJsbW1hYGCAwMBAbN68GUFBQfyYu6ysDMePH4e7uzsyMzNx/Phx/Pbbb3j9+jXat2+P4OBgbNu2Df7+/oLtIJ+PbM515coVaGlpoXHjxnj79i1WrlyJs2fPQktLC/b29jAzM8OlS5ewdu1ahIeH4+7du9i4cSOuX7+O5s2bw97eXm7x6KdPn+LKlSsICQkRxE1NTWFtbY3S0lLs3LkThw8fRmZmJuzt7dGpUyc8evQIO3fuxIULFxAXF4cVK1bA29sbGhoaUFJSwunTp/m93n9Hn3USXRPXrl3D2bNnoaKighYtWqBVq1YwMDDA8+fPsWfPHhQVFfFaMzMzjBgxAosXL0ajRo1w/fp1nD17VtBfjx49MGTIEP51o0aN0KpVK7Rq1QrNmjWDoqIiPD09ce/ePUE7Qgghn1dYWBgOHDgAAGjSpAlatWoFU1NTJCYmYu3atUhOTua1enp6GDx4MObPn4927drh4cOH2L9/f6XegA4dOmDy5MmCWPv27Xls3759ePToEdq3b49ly5Zh2bJlMDU1xaVLl+hsNCHkX+306dMIDAyElpYWPw7W1tbG7du3ceLECUFt165dsWzZMsydOxc6Ojrw8vJCQECAoKYyDQ0NzJo1Cy1atMDt27f54mazZs3CsmXL4OTkhOjoaGzZsgWZmZl49+4dUlJSoKWlBSsrK/Tv3x/l5eV/28nRv93AgQPh4uKCuLg4rF+/HmlpaahXrx5atWqFxo0bo7S0FL/99huePn2K+/fv49ChQ1BSUsI333yDZcuWoVevXuIuq9SxY0dMmDABpaWl8PDwwJMnT9CxY0csW7YMixYtgpGREXx9feHn54eCggK8ePEChYWFqFevHrp06QJbW1se+zv6yyfRMqmpqVi4cCHmzJmDR48eoUGDBjA1NYWCwv/fxK5du2L37t3Q0NAQtK1KaWkp4uPjsXDhQkyePBlz5szBzz//jIKCAnEpIYSQL6i8vBwbNmzAnDlzcPnyZTRo0AANGjSAiooKr2natCnOnDkj94k3IYSQmnv58iXmzJmDOXPmIDk5GQ0aNKhyFe/PacGCBZg5cyYSExMxc+ZMzJgxA0ePHqX1k/5Gjh49ijlz5uC3337j/5M1NTXFZZ+NhYUFTp8+DTs7O+zfvx+RkZH45ZdfcOrUKTRs2FBc/rfwt5lEN2zYEIGBgQgNDeUvb2/vP/wNfPfuHbp3746wsDDMnj2b96etrS0uJYQQ8gXJrgiq/Pc+ODhYcCsOIYSQP69Lly6Cv7WhoaHYvn27uOyzmzRpEnbu3ImsrCx89dVXuHHjhriE/IVWrVol93Pi6uoqLvuslJWVceLECfTv3x8nT57ElClTxCV/K590Eh0fH48hQ4bA1dUV3t7e4jR+//13bNiwQRwGKg6qjIyMYGxsDF9fX0ycOBELFy78w2eOy8rKIJFIUFxcDE1NTRgbG8PAwAC1atUSlxJCCPkMIiIi4OrqCldXV/j5+Qly+vr6MDY2RmhoKCZOnIjJkyfj7du3ghpCCCHVy8zMxPjx43Hv3j2MGjUKq1atEpdAVVUVxsbGMDY2xm+//YaJEydiy5Yt4rLPas2aNRg2bBhu3LiB48ePQ0lJCStWrMDBgwfFpeQTKSwsxPTp0+Hq6soXEXuf2rVrw9jYGBKJBBMnTsTEiRP5AnNfwsuXL9GvXz+MHTsWHTt2xMSJE3Hnzh189dVXiI2NFZf/LSi6ubm5iYNiaWmAhwcwZgzQsOH/rQaooqKCR48eobi4GA8fPsTNmzfh5+eHkydPomvXrnByckKDBg2grKyM8PBwFBcXw9/fHw8ePOD9Tpw4Eebm5igqKsKzZ8+Qk5ODoKAgnDlzBlKpFAMGDECHDh3g6emJ2NhYtG7dGsOGDQMAHD58GDExMTymra2NN2/eID09HaqqqrCysuIxqVSKqKgo3Lx5E6GhoSgtLYWLiwvs7e0rvUtCCCF/hIKCAhQUFPDgwQOUlpbi/v37uHnzJi5fvowzZ86gV69e6NatG+rWrQsFBQWEhYWhtLQUoaGhOHfuHJ4+fYohQ4bAzs4ON2/exMOHD1GvXj1MmzYNAHD+/HlBTElJCYmJiYiPjwdjDDY2NvDw8EBSUhJsbGzQv39/1KpVC4qKikhMTERCQgLi4+Nx8+ZNBAUFoUePHhg9ejSaNWsmfiuEEPK3lJubi7179yI7Oxvl5eWIjo6Gv78/Tpw4gb59+2L69Ono0qULr1dUVIRUKkV0dDQkEglu3ryJEydOQE1NDX379kXjxo3h4eHB+4uJicGNGzdw7949DB06FMOHD0dpaSk8PT0BACNGjEDr1q1RVlaGx48fo7CwEA0bNoSJiYkgdvfuXQQGBkJJSQlz585Fly5dkJ2djdDQUISFhUFbWxuhoaHo1KkTevToQbfs/EkKCgqoXbs2Xrx4gdzcXDx//hw3b97E9evXcezYMTRv3hw9e/aEkpIS/9BiyJAhsLa2hoKCArS1tQVtL126BF9fX/Tu3RvdunWDqakpatWqhQcPHqCkpAQhISEICAjAmzdvoKysjOnTp+POnTt4/PgxGjRogMmTJ0NZWRnx8fFITEwEKtYvUVFRQUJCAhITExEXF4cbN27g1q1b6Nu3L0aOHAkzMzOkpqbi/PnzKCkpQVpaGnJycjB48GDY2dn94SuT/yxfX0BJCejXT5z5g5NoY2NjWFlZIT4+Hvn5+ZBIJJBIJMjNzUXz5s2xZMkStGvXjtclJCQgPz8f2trasLS05K9+/fqhU6dOMDExQVJSEqRSKSQSCbS1tfHVV19h9uzZUFJSwps3b2BgYIDOnTujc+fOAIDo6Gjo6+ujc+fOcHZ2RpcuXSCVSpGVlQVdXV25mGz7mjVrBktLSzg7O6NFixbit0oIIeQj1a1bFxYWFnj37p3gf0JhYSFatmyJlStXwtLSktfFx8ejoKAAEokESkpKcHR0xOrVq6GlpYX4+Hioqqqiffv2cHFxASqucpLFevXqhfbt26O0tBRSqRS1atWCi4sLoqKiYGJiAnt7e9jY2AAVi4yVlZUhPT2db5OZmRlmzpyJPn36iN4FIYT8fZWWliImJgYNGzaEhoYGJBIJsrKyYG5ujnnz5smdGGrVqhXU1dWRmprK//4ZGRlh3LhxGDVqFEpLSxEdHY2GDRtCU1MTEokEmZmZvL+uXbsiJycHqampsLS0RJ8+fdClSxc0bNgQCQkJyM7Oho2NDbp06YJGjRrxmEQigZqaGnr37o1FixZBTU0NLVu2hIaGBlJTU5GZmYnGjRvjhx9+QLdu3QTbTD6ejo4OunTpgsTEROTk5PDvtVQqRcOGDTF79mw4OzsjLy8PSUlJsLS0RK9evdCoUSPeNikpibctLi5G69at4ebmhmbNmqFevXpo2rQp4uPjkZeXB4lEAhUVFVhaWqJly5YYMGAAsrKyoK6ujg4dOsDFxQU2NjYoLi6GVCqFkpISXFxc0KFDBxQVFfG5Xnp6Oho0aIBZs2ahZ8+eqF27Nuzt7fm2KCsro3v37nBzc/vLJtD4wCS6FmOMiYNir14BNjbApUuAg4M4SwghhBBCCCGE/HtMnQqoqgK7d4szn/ieaEIIIYQQQggh5N+MJtGEEEIIIYQQQkgN0SSaEEIIIYQQQgipoc92T/SzZ89QWFjIF3h5n/j4eLx69QpOTk5QUlISpwVyc3MRGBiIjh07vvdh8Xl5eQgICEBJSQkAoF69erC1tRXUJCQk4MWLF3BycoKysrIgV1lCQgJCQ0P5161atRKs6nr37l2kpqYCADQ1NeHo6AgVFRWer+zFixeIjIzkX3fp0gXGxsYAgPz8fAQEBKC4uBioWKynY8eOvFbs3r17SElJAQBoaGjA0dERqqqq4jKgYun4iIgI/nXnzp1Rp04dQc29e/egr69f5bNak5KS8OTJEzg5OQnGKCgoQEBAAIqKigAApqamsLOz4/lXr17h1atX/GvZQnKVBQcHQ1dXF7q6uggPD4eTkxPU1NQENZ9SUVERAgICYG1tDVNTU3EaERERePnypTiMOnXq8IXt/ir379+HlpYWWrZsieLiYgQEBKB169aoW7euuJQrLi5GYGAgWrVqJVcXGhqKhIQEAICKigocHR35Ag4SiQR37tzhtc2aNUOrVq3415WVlJQgICAAeXl5AAAjIyPBIidRUVF4/vw5/9rW1hb16tXjX1eWlpaG27dv86+bNm2K1q1b86/DwsIQHx8PAFBSUoKTkxO0tLRq1Lay0tJSBAQEIDc3FwBgaGiIrl278vybN2/w9OlT/nWHDh1Qv359oOIRegEBAcjJyQEAGBgYCBZI+VxtxaRSKYKCgvjX5ubmsLa2FtQQQgj5MoKDg5GcnCwOo0WLFlUuZpucnIzg4GD+dXV1KSkpePToERwdHaGurs5j9+7d4zUWFhawtLSs1Or/kx33yB4bW93xTFFREQIDA2FlZcWPj2Sx/Px84D1tZccksrrKOnbsiLp16yI1NVXw2KTmzZujZcuWglryz/Qpj10ePnyIuLg4oGL1cScnJ9SuXZvnv6T33RMNVgMvXzKmqclYYKA4I1RSUsLevXvH4uLi2PTp09no0aPFJQIpKSksLi6O7dy5kzVv3pxlZ2eLS7iMjAwWFxfHAgMDmZaWFrt+/bq4hMvLy2N3795lLVq0YPXr12f169dnEydOZImJiaysrIylpqayuLg4tmfPHtakSROWkZEh7oLLzMxkBw8e5P3Ur1+frV27lqWlpbGSkhIWHx/PhgwZwnMdO3Zkz549YwUFBeKuWGpqKluyZImgLy8vL5aVlcXy8/NZSEgIa926Nc+NGzeOb3NlsnGHDRvGa21tbdmTJ0+qHXfZsmWCcU+dOsXHjYuLY3FxcczJyYmtXr1arm1cXBzbu3cvMzMzY8nJyTyXn5/PHjx4wNq0acP7HT16NEtISGClpaVMIpGwlStXCsa9du0ab19aWsoSEhLYiBEj2NatW5mvry+rW7cuS0xM5DWfQ2pqKuvYsSPz9PRkmZmZ4jRbvXo1U1NTE2x3/fr12fjx48WlX9zQoUPZkiVLGGOMpaWlsUaNGjEvLy9xGWOMsaysLBYXF8eePHnC6tevz06fPs1zZWVlLDExkY0fP56/v5YtW7Lg4GCWl5fHsrOzmbe3t+D9L168mKWmpgrGYIyxgoIC9uLFC9apUydeO3jwYBYfH89KSkpYWloac3d3F/S1f//+Kn/vsrOzmY+Pj6B2wYIFLCUlhW/zpEmTeM7CwoLduXOHb/O5c+cEbX/88UeWkpIiHoYVFhayiIgIZm9vz2sHDBjA3r17x4qLi1laWhrbuHGjoK+9e/eyjIwMVlhYyCIjI1nXrl15rn///rxteno627Rpk6Cth4cHbxsVFcW6devGc/369RO03bx5c5VtxXJyctjFixcFtXPnzq3y/RJCCPn8Kv9/kr3U1dWZm5ubuJRlZWWxEydOCGpXrlzJJBKJXN3BgweZiYkJe/fuXbVtly9fXu3/6MePH7MOHTrw2uHDh/Njtcp14eHhrG7duszb25vHnjx5wmxsbHjbYcOG8f/vlUkkEtawYUNmaGgotw8uXbrEsrKymJeXlyC+ZMmSKreZ/LN8qmOX8vJylpSUxL755hueMzc3Zzdv3mS5ubnirr6IKVMYmzlTHP0/n3QSHRUVxRo3bsyMjY2ZhobGByfRgwYNYsbGxqx27dofnES7ubkxY2NjZmBgwGrVqvXeSbSPjw+zsbFhb968YSkpKSwlJYUdOnSI2dnZsczMTDZ06FBmbGzMdHR0PjiJXr16NRs3bhzvJyUlhS1evJhNmTKFxcbGsmbNmjEfHx+ee/jwIWvWrBkLCAgQd8W+/vprtmbNGkFfgwYNYtu3b2fnz59nbdu2ZRERETzn6enJ2rdvz9LT0wX9vHv3jrVo0YJ5e3vz2vDwcGZhYVHlfhkxYgT76aefBOMOGTKEbdmyhV26dIkZGxszY2NjpqKiIjeJHjVqFN9X4kn05cuXmZWVFXvx4gXv98SJE8za2pqlpKSw0aNHMzc3N8G4hYWFvH1iYiKzsrJip06dYrm5uV9sEl1WVsYkEgkbMWIEW79+vTjNVq9ezXr06CHY7pSUlPf+nHwpHzOJ3r59OzM2NmaGhoZMUVFRMInOyMhgtra27MiRI/z9RUVFsfbt2zNfX1+2c+dO9tVXXwnev7u7Oxs2bJhgDMYYCwoKYk2aNGFhYWG81tfXlzVt2pRFR0ezadOmsYULFwr6mjBhQpUHFbt27WL9+/cX1K5fv54NHjyYZWdns86dO7ODBw/yXHR0NLO1tWXe3t5sz549rF+/foK2GzZsYIMGDRIPw+7evcsaNWrEQkJCeO3FixdZo0aNWFRUFJsxYwabN2+eoK/Jkyez5cuXs3v37rEGDRqwe/fu8dzly5dZw4YNWWRkJPv222/ZDz/8IGg7ZcoUtmzZMhYcHMzq16/P7t69y3NXrlxhDRo0YK9evWKzZs3i/0wqt5V9zyvbu3cv6927t6B269atrF+/fuJSQgghX0BmZqbgb3JKSgrr1atXlf/vNm7cyIYPHy6odXNzkzt23rRpE9PR0RFMojdt2sSGDRsmaLt69Wo2atQoQVvGGLt27Rpr0aIFe/z4Ma89c+YMa9myJUtISOB1169f58cLskn09evXmYWFBQsPD+dtvb29WYsWLfi2yMgm0fv375fbB4WFhWzbtm1s0KBBgviaNWvY119/LeiH/PN87LFLr169BLWyY5eioiLm6OjIPDw8eC4+Pp7Z29uzEydOiLv6It43if6k90Sbmpri119/xYEDB9C7d29xWs6iRYtw4MAB/O9//xOn5IwYMQIHDhzAunXr+KUs1SksLERmZiYMDAxgbGwMY2NjqKqqIj09HYwxLFiwAAcOHMCMGTPETeXk5eWhqKiI92NsbAzGGLKzs2FkZITdu3fD3t6e53R1dZGens4vya4sMzMTtWrVEvSVn5+PvLw82NjYYOvWrWjcuLHcNpeXlwv6MTAwwM6dO9G1a1fBuFKptMpx582bh5EjRwrGLSgoQF5eHtq3b48DBw7gwIEDVV4G+sMPP+DAgQOYPXu2OIWioiJkZGRAX1+f96umpsa3ee7cuRg9erRg3MqXgpeXlyMtLQ3q6upf9BlwCgoKMDQ0RGFhIb/8WExVVVWw3bJ9/FfJzs7GpEmTcOfOHZw8eRL9+vXDyJEjkZKSgrVr1+LgwYPiJujXrx8OHDiA3bt3w9DQUJArLy9Henq64H0aGBggMzOT75f8/HzB+69VqxYyMzMF/aDiEq709HTo6uryWtkzLMvKyjBjxgxMnDhR0FdRUVGV+172+1C5VkFBAZmZmWCMIT09HSoqKjxnaGiIrKwsFBYWvretWHFxMdLS0qCjo8NrZc/JLC0tRXZ2NsrLywV9FRcXIzc394Ntp02bhqlTp1bZtnnz5ti7dy+srKyqbDt16lS5tiUlJfyS88p69uyJlStXCmoVFRWRkZEhLiWEEPIFVP6/oKSkhHnz5mHgwIEYPXq0uBR5eXkoKCgQ/A0HgKysLLm6qmI1aQsA1tbW2LVrF5o3b85r1dXVkZaWhrKyMl5XVFQkF5M961dPT++9bSurXbu2YLuMK479+vfvj8WLFwvi1R1XkH+Wqo6Zqjt2yc/PR25urqBWduzCGINUKoWysjLPGRkZITs7m9+K8HfySSfRmpqa6NWrF1xdXWFubi5Oy7Gzs4Orqyvatm0rTslp0aIFXF1d4ejo+MH7pj+kY8eOcHV1Rbt27cSpj6KhoQEXFxe5CcofYWJi8sF7s2XU1dXRs2fP994TXpmtrS2aNm0qDgMV97a4urrC1dW1yv5sbGzg6uqK9u3bi1MfZGNjI7h3vCZycnKwYcMGrFixAitWrICnpyfPeXp64ubNm4iIiOD5yvdb5+TkYOPGjTx39OhRQVtx7M84duwYrl+/LogdP34c169fR1RUFN8G2b3VlWMrVqzAtWvX5NquWLEChw8fFsRllJSU0L59e+jr66NevXro1KkTbG1toaqqiubNm6NBgwbiJmjSpAlcXV3Rs2dPaGhoiNNfTLt27aq8x+vfqk2bNtXel6anp4fevXvze7jF2rRpU+P7wxo1alTlfWmEEEL+eoWFhbhx4wbq16//0cdCMp6enigvL8fYsWPFqRozMjJCjx493rvWTGBgIIKDg7Fo0SLo6OiI0x/lxIkT/Fhn3bp1fJLcpEmT967zQ8g/zSedRP/XJSYm4s6dO+jZsyeMKz4V/KNevHiB+Ph49OrVq9pFymQSExNx+/Zt9OjRQ26xMLGCggJcvnwZ5ubmVS4g9jkkJyfDx8cHPj4+VS64UVlJSQlevXqFp0+f4unTpwgODsaVK1dQWFiIkydPwsPDA/7+/jzv7++PV69eITk5GRcuXEB4eDjPhYSE8LanTp3CqVOnEBsbKx6ySikpKXybfXx85BYaO336NAICAqqMvX79Ghs2bEBISAiys7MREREBPz8/vl1Pnz7FrVu3cO/ePRQXF8PPzw/BwcF8my9fviy3MIeGhga+++47WFpaomvXrli+fDnmzZsHXV1dDBs2DM7OzoL6vyOJRML3p6mpabWLlH0JhoaG6NOnD0JCQvg2vXr1Cv3794e2tra4/A8rKyvD9evXYWRkJLfA2cOHD+Hj44MXL15gwIABgkUzpFIp3y4jIyNYWVkJ2lbl4cOHyMvLEyxSRggh5MtLTk5GYGAgHB0d5RZTlWnRogUaNWokONaofGIAAE6dOgXGGEaOHCmIt2jRAo0bNxa0ZYyhU6dOgrqqREREIDo6Gn379uVXdt66dQuhoaH44YcfBJPoOnXqoEePHrh16xYfp/JiZlWJi4vjxzrh4eG4cOECEhMTxWW4f/8+SktL0aVLF3GKkH+ELzqJzsrKQnx8PJKTk/GhRcHz8/MRHx+P+Ph4vvJzdUpLS5GYmIj4+Hi+4u0fVVBQUONxK8vKysK1a9ewZ88e/Pbbb2jTpo3g/YovyX6ftLQ0HDt2DC9evICHhwdq166NtLQ0xMfHIz09XVCbnZ2NGzduYOfOndi1axfatWuH7OxsxMfHIykpSTBuQUEBXrx4gYULF2Lo0KEYPny4oK/P5enTp/juu+/w3XffCVZoroq+vj7279+Ps2fP4uzZs+jVqxemTJkCqVQKALh06RLCwsJ4/tq1azhx4gTCwsIwb948bNiwgecGDRqEJUuW8E9BR4wYgWXLlolGrNrz58/5Nn/33Xe4ePGiuOS9ateujb1798LOzg6nT5/GhQsX+HadPXsWKioqWL16NXJzc7FixQrY2tri0KFD+Prrr7Fo0SL+fv+OysvLkZycjPj4+CovHatOZGQk35/W1tYYNGgQioqK+O+b+IODT4kxJtjmpk2bYu3atfjtt98E3+PNmzd/8IOomioqKkJMTAxWrVqFLl26YMqUKYL84cOH8d1338HX1xdbtmwRHGhFR0fz7bKwsMCwYcNQXFxc5b5ijCElJQW//fYb8vPzsW7dOp4jhBDy5YWGhmL+/PnYtGmT3JNhZEaMGIFBgwYJjjUuXboEVHwAm5SUBE1NzSpXJe7Tpw+6desmaFtaWvrB2xTT09Nx+vRphISE4ODBgzA0NOTHlVVdVdmuXTvs2rULO3fu5OPs2bNHXAZU3CpnYmKClStX8mOdXbt2Yfny5YKJt+wYYteuXVBWVsbKlSsF/RDyT/FFJ9Fbt26FjY0NhgwZUuX9kJVdvXoVNjY2sLGxQVhYmDgtEBcXBycnJ9jY2ODIkSPi9Efx9/fn44aEhIjT1dq1axf8/f3h6+vL/+Dt3r0bNjY2+Oqrr5CdnS1uUq1Zs2ZBXV0dGzZsEMRsbGzw448/Cmp3796Ny5cv48KFC9DT0+MxGxsb9O/fX3B/ZEBAAKZMmYKTJ09+0U/+HBwcEBYWhrCwMMEjhP6I6dOnY9u2beJwlbp27YqrV6/+oasC7O3t+TaHhYXV6L79P0JXVxcXLlzA5cuXsXv3bnTu3BnXrl2r8tFbfxc5OTkYNGgQbGxssHPnTnG6Wra2tnx/BgQEYPv27QgNDeW/b35+fuImn0x+fj6GDh0KGxsbbNmyBQ8fPkTv3r2xZcsWwfe4W7duNb5a4UPCw8PRs2dPrF+/Hv369ROnsXr1aoSFhWHWrFmwt7dHdHQ0z7Vp04Zv1/3797Fp0yY8fvyY76sLFy7w2pKSEowYMaLKvw+EEEL+vrp27So41vjmm2+Aislu3759MXDgQB6r7Pfff8fp06cFbZWVlfH999+LSwXmzZuHoqIi7Nixg8fmz58vF6tMT08PFy5c4ONU939fdjzTo0cPcUogKysLAwYMQK9evTBr1ixxmpB/jC86iR4xYgT2798Pd3f3996bgYr7pffv34/9+/d/8H7KOnXqYPfu3di/fz/69OkjTn8UW1tbPm5N701ctmwZGGP44YcfYGhoCAWF/9utQ4cOxf79+7Fhw4YaLZyVkpKCkSNHwsnJCSNHjhRcUjNv3jzs379f8AdnxYoVKC0txbx586ocd9OmTfzS1CNHjuDSpUvYunUrmjRpUu3zpD8HVVVV1KlTB3Xq1PnT42ppadV4gS9VVVUYGRnx/fIxKm9znTp1qr2H9c+SLXI2b948lJaW4qeffoKRkREUFRUFdX9kYbHPRUNDA+vWrcP+/fs/6moGFRUVvj+LioqQm5sLS0tL/vtW+fnin5qamhrc3d2xf/9+jBw5EsXFxZBIJNDV1eXbpKmpidTUVJSWloqbf7Rz585h7969+O2332BlZVXl37vatWvzny3xuMrKyny7iouLkZOTg6ZNm/J9JXsG94sXLzBs2DBMnToVrq6un/RSdEIIIR/P09MTV65cwZEjR2BgYCBOC4iPNWTHirKFVzdu3IgRI0bAzc0NGRkZmDBhAoKDg5Gbm4uCggJBW1QsYFuVzMxMTJgwAba2thg3bpzgOCorKwsnTpzAmDFjMHr0aEgkEvz88898jRbZcYpsnOqOwWR17zvOe/jwIaZOnYr58+ejZ8+en+3YipAv4eNnF3+CpaVljRcHq1u3Ll/w6kN/hDQ1NeHi4lLjBc3ex9TUlI9b1aUtlWVkZMDd3R3Kysro3r273EJlFhYWcHV1rdGCYS9evMCePXvQsmVLuLi4oEmTJoK8ra0tX+ArMzMT69evh6KiIrp37y636Ffz5s3h6uqK7t27Q0VFBUeOHEF0dDS6devGY1/C0aNH5e4b/pIiIyOxcePGj7oK4I/Iy8vD5s2b5e6bron8/Hxs2bIF6urq6N69O5SUlLB+/Xq5f4RKSkpo164dX1jMzs4ONjY2711Y7HNRVlaGk5MTXF1da3Rf/enTp6s9y2xgYMB/3z7n2XdFRUU4ODjA1dW12kW/PhVvb288evQIXbt2lVtELC4uDj/99BMkEomgjYy3tzcuX74sDgMVZwNk+6pevXoIDg7GyZMn0alTJ/Tq1Qv16tUTNyGEEPKFvX79Gu/evYOzs/N7J5QBAQGCxVMr09LSwvz58/HVV1/Bzs4OLVq0gLKyMtq1a8evOqypqKgofgKlZ8+eaN68uSA/cuRIjBs3DnZ2dujQoQNUVFRgYWGB+vXr4/Xr11i/fn2Nbt2SHc+8ePFCnAIABAUFwdfXF507d0bv3r2rvVeckH8KRTc3NzdxUCwtDfDwAMaMARo2FGer5ufnh9zcXAwdOlSckvPs2TMEBARg+vTp7/2Dg4oFdzw8PDBy5Eg0btxYnAYqPnFLSUmBsrIyoqKiEBERgXfv3qF27dro27cvn0Q+f/4c169fx/Tp06s8U4SKRbtyc3NRVFSEiIgIREREIDk5GY0bN4a5uTkmTpyIzp07o3bt2jwfEREBAwMDubPPb968ASq2T1YnlUpha2uLtLQ0rFq1CiNHjkRWVhbPv3v3DvXr1xecmUxJScHEiRNha2sLHR0dwbj6+vpy4y5atAgFBQWwtrYW1CooKAg+oPD09ET9+vXh6OgoaA8Ar169wuXLlzF9+nQ+KcjOzkZSUhLU1NTw5s0bREREIC4uDpqamnB1dYWfnx9iY2MF70dPT4+3z8nJwd69ezFgwAA0b94ckZGR8PLyQpMmTfD27Vu5/nx8fFC3bl04OTnx7Tpx4gRMTU3Rvn17JCYmQk1NDdHR0YiIiMCjR4/w+PFj9OzZE+fOnYOJiQm6d+8uaCuOoeIP/YMHD1CnTh3B/srMzISZmRkAICYmBmVlZcjOzsaLFy8QEBCAV69eoX379qhfvz58fHwwffp06OjoICUlBVlZWSgtLeV9JSUlwczMDHZ2dvD09ERubi5UVFRQVlaGhw8fwsXFRfB9VFZWhp2dHW7evIn27dtj9erVaNeuHQ4fPow5c+ZUebmwTEFBATw8PODi4sKvrigrK8Pr16+hpqaGlJQUREREICoqCvn5+ejevTtUVVWr3OZ69erJ7a/c3FwkJCRAU1MTMTExiIiIwNu3b6GiooL+/fvj1q1biIyMRE5ODu8rLS0NVlZWcivzp6amIjMzE2VlZYJxTU1N4ejoiNevX0NVVRWpqamIiIhAZGQk8vLy0L17d6irqyMjI0PQNjExEaampnILr+Xl5eHdu3fQ0tJCbGwsIiIiEBsbC2VlZQwYMABSqZQ/nqHyNrdu3RrNmjVDfHw8tLW1q2y7e/duxMTEoEuXLrxtREQESktLUVpaimPHjkFBQYH/jMfGxkJJSQkDBgxAcHAwXr58KTduy5Yt0aFDB8F78Pb2xuHDhzFq1CjEx8fzeolEgoY1/UNNCCHkkwoMDERSUhJGjRolTqGwsBDXr1+HlpYWnj9/jrt376KkpIT//U5OTkb9+vXh4uKCTp06wdHREY6OjlBVVcWVK1ewf/9+mJubIzk5GdnZ2VW2lR3D3b9/Hzk5OXjz5g0WLFiAYcOGIT8/n9fHxsaiXr16aNu2LR+nTZs2OHz4MObNm4e+ffsiNjYWZ86cgYKCAj+2iouLg5qaGvr3748XL17wR74WFBTA09MTeXl5SE5ORkREBF6/fo2CggL06NEDQUFB8Pb2xtChQ/n/v4iICGRkZKB+/friXUX+Qd6+fcsf5Sk+dmncuDGuX78OExMTqKqqQiKRICMjA+Xl5bw2MTERdSoWsYuKioKKigokEgkiKo7zcnJy4ODgUO2873Py9QWUlIAqD7PFD46uysuXjGlqMhYYKM5Ub/Xq1WzWrFnicJV8fHyYg4MDy8nJEafkREdHsxYtWrDbt2+LUwIxMTHM0tKSmZmZMTMzMzZjxgxxCTt//jyzt7dnWVlZ4pTA+fPneT9mZmZs9+7djDHG3r59y1q1aiXIyV5BQUHibhhjjLm7uwvqAit26sWLF+X6MDMzY3Z2diw9PV3Qx7t375i1tbVcrZmZGbt586agljHGxo4dK1dnZmbGtm/fLqgbN24c27ZtmyAmc+XKFWZra8skEokgnpiYyNq2bcv7nDx5siC/efNmwZjXrl3jufj4eGZqasrOnz/PGGPM399fbhsnTpzI6ydOnMg2b97Mv2aMsUmTJvFYSkoKs7Gx4W0nTJggqNu0aVOllowNHDiQrVixQhBjjLFt27bJbYeZmRkbP368oG779u3MzMyMtWnThiUkJLCpU6eyDRs2sBs3brA2bdqw+Ph4Xnvz5k1BX+vXrxf0NW3aNGZmZsbGjBkjiItNnz6drVu3jjHGmFQqZZ06dWIXL14UlwlkZGSwzp07swsXLohT7JtvvuHb1KpVK/b27Vueu3XrlmCb16xZI2hbWVZWFrO3t+e1I0aMEOT37Nkj6OvcuXOCfGV37twR1P7000+C/LfffstzFhYW7M2bNzx39+5dQdvVq1cL2laWm5vLHBwceO2wYcME+b179wr6OnPmDM/l5+czJycnnhsyZAjPzZ49W9BO9lq5ciVjjLGCggLWvXt3Hh88eDBvyxhj+/btE7Tz8vIS5GXEdbLXwIEDxaWEEEK+kM2bNwuOXWQKCgpYeHg4a9u2LfPz82OMMXbt2jXB32/xMY7MtWvXWLt27VhiYqIgVrntxo0bGWOMlZaWssTERDZ69Gi2ceNGdv36dbn/E2aVjl0qS0tLY3Z2duzy5ctyMVm7sWPH8ty0adPkjmemT5/Oa62trdm7d+8YY4zt3LlTbhvMzMzY6NGjBe3JP5P4mER27BIaGsqaNGnCXr16xWvDwsIEtcuXL6/UE2Nz587lucaNG7OXL18K8l/SlCmMzZwpjv6fWuxDy2QDePUKsLEBLl0CHBzE2arl5OSgvLy8Rs+bKywsRG5uLgwMDFCrVi1xWqCsrAzp6enQ1dV972XJsjrZ21NTU5PblpqOW1hYKLiURUtLC5qamigrK4NUKq1y5W09Pb0qty83N1ewqJqsrqioSO4SXlRchqqvry+4r/djx83MzKxypXHZ+5DJzMyEsrKy3JlsVKw0nJOT88FtUVVVFdwvI36/urq6/GqDhIQE2NrawsPDA/37969yH1Tur6rty8zMhJKSErS0tFBeXg6pVIqysrIq28rqZAYNGoQ2bdpg1apVPIaKs5RVPSBe/N5kdQoKCtDX10dOTg6UlJSgrKyM7Oxs6Ovr8ysIiouLBYu8aWpqCrZF9j1SUVF576VaWVlZUFRUFLxfbW3t917BIavT0tKSu+IiKysLhYWFQMX9TB+zzZUxxpCens73vfh9iPepjo6O3LbIiMfV0NAQ3OtbeZtr1aoFAwODardZ3LYyxhikUim/F1m8zfn5+YLV/itv8/vaVt6+ymTbIm6rrKwMfX19Xve+cSsT18mI+yOEEPLl5OXloaSkRO7eYX9/f8ydOxcnTpxAs2bNoKqqKnfcU93/2aKiIrnjiuraSiQS9O7dGwsWLED//v2hrKwsd2yFKv7no9LxQuXjio89tqruuEJ8HCAj/t9L/pnExySyY5eSkhJkZGRAX1+f38pbUlIieAqN+FgtOzsbBQUFQMVxXuW2X9rUqYCqKrB7tzgDfLZJNCEfUlhYiDt37sDb2xtdu3at8tKnzyEjIwNz5sxBx44d4eLiInd/ECGEEELIp5SamoqnT5/C3t6+yg9GP5WioiLcuXMHrVq14guOEUL+mPdNor/owmKEVKampoYePXqgW7duX3RRJNniHFUtsEEIIYQQ8qkZGxujR48en3UCjYozxc7OzjSBJuQzozPRhBBCCCGEEEJIJXQmmhBCCCGEEEII+QRoEk0IIYQQQgghhNQQTaIJIYQQQgghhJAaokk0IYQQQgghhBBSQzSJJoQQQgghhBBCauizrs5dUFCA7OxsGBsbo1atWuI0UPFQ9soPXzc0NOQPeK9KaWkpJBIJ9PX1a1RXXl4OAFBXV4e+vj7PZ2dnCx4K/r5xCwoKBA8Fr127tuCh4GlpaSgqKgIAKCkpwcjICAoKVX8+8b5xy8rKkJqaWu02i6Wnp/MH2isqKsLY2LjG4xoYGPDHLHxo3A+1lUgkKCsrAyoeW2VgYPCH2lZWue5LKC8vR2pqKnR1db/ouO8jlUqhpKSE2rVri1MfJJVK+YPqZfT19aGuri6IfayioiJIpVIYGRn9ZQ++/5zvLS0tTRBTVVWFoaGhIFYdxhhSU1Ohra0NDQ0NcRq5ubkoKCiAkZGROPWXy8jIQH5+vjgMTU1N6OrqisOEEEL+I2THR9Ud54lV/h+toKAAY2NjKCoqAlX8n9XW1v5Dxzj/ZOJ9IFOrVi0YGxtXeWxV+X/0h+oUFBSgo6MjiNWkLSqOU7KysvjXenp6NT6e+Zi2letkVFRUeH/ibTYyMoKysrKoxZfxvtW5wWrg5UvGNDUZCwwUZ97P29ub2dvbs5ycHHGKc3NzYyYmJvx1+/ZtcYlAdHQ0a9asGbt165Y4JRATE8OaNWvG+50+fbogv3r1asG47+vv3LlzgtqdO3cK8l9//TXPdezYkWVkZAjyla1Zs0bQV0BAAM/FxcUxS0tLnpsyZYqgrdioUaN4rY2NDUtLSxOXcOvWrROMe/36dZ5LSEhgrVu35rmJEycK2q5fv17Q9tq1azyXmJjIrKyseG7ChAmCths3bhS09fPz47mkpCRmbW0tyMteV69eFfTzuaWmprJ27dqxK1euiFN/mSlTprC1a9eKwzUydepUuX16/vx5cdlHCwoKYs2bN2cxMTHi1Bfzv//9T+69nT17Vlz20e7evSvX76BBg8Rl1crPz2fdunVjp0+fFqcYY4x5eHiwr776Shz+W/j+++/l3ruJiQlbvHixuJQQQsh/SFpaGuvQoQP/vzBq1ChxicCUKVN4bcuWLVlcXBzPBQQECP7HrFmzRtD2v+DOnTty/2tNTExY06ZN2evXr8XljDHGZsyYweuaNGnCoqKixCWMMcZmzpzJVqxYIYh9++23vG3jxo1ZZGSkIF+Zh4eHYJuqO57Zu3ev3PHM3r17BW1PnTolyMv8/vvvcu/dxMSE9e/fn9dUPiapX78+e/HihaCPL2nKFMZmzhRH/89nOxO9b98+7N69G/n5+QgNDRWcuZVZsmQJtLS0YG1tzWPnz59Hnz59MHjwYEHt/v37cfbsWeTl5eHWrVu4evUqnJ2dBTUyt27dwq+//oqhQ4dCRUUFAPDmzRs8f/4cW7duhbu7O9TV1dGmTRve5sKFC3BxccHQoUMr9QQcPHgQ4eHh6NmzJ4+FhIRAU1MTEydOxNy5c+Ho6AgzMzMAQE5ODs6cOYNly5ahbdu2lXoCVqxYAWVlZbRr147HLl68CGdnZ9SrVw+7du3C0KFD+ZnpmJgYPHr0CNu2bRN8Upeamoq5c+eia9euqF+/PlDxyc6ZM2ewePFitG/fntcCwMqVK6GoqCiIX7p0CY6OjmjYsCG2bduGoUOH8jN5sbGxePDgAbZu3Yrt27ejVq1agraXL19Gt27d0LhxY2zdulWubVhYGLZu3YodO3YAADp06MDbduzYEcbGxgCAwsJC3L59G4WFhTh27BjevHmD5cuXAwBsbW1Rp04d3u5zCg0NxcaNGzF06FA4OTl9sXE/5MGDB9DU1ESLFi3EqWrl5ORg7ty5sLa2hrm5uSDn7++P9u3bY8KECYL4x0hLS8ODBw/QrVu3Kj9hrKkNGzbAyMgIkyZNEqc+aPTo0SgsLMTkyZN57Pr162jdujWmTJkiqK0pHx8fXLp0CV999ZUgnpSUhKtXr2Lbtm38d7w6+fn5sLGxweLFizFu3DhxGjExMUhKSkKXLl3Eqb/c5MmTIZFI8M033wjijRo1QuvWrQUxQggh/w0PHz6Eu7s7hg4dCi0tLQDAu3fvcPv2bWzdupUfz6HiysM5c+agXbt2aNy4MVBxnOft7Y1Zs2YhISEBN27cQL9+/XibR48eoaSkBKtXr+axf7v09HTcu3dPEHv69Cnc3d0RGhoKCwsLHi8sLMScOXPQokULNG3aFABQUlICb29vTJkyBU5OTrxu7ty5OH/+PL7++mts2bKFx5o3b45mzZoBFVfpnjlzRtBWZsuWLUhLSxMco9y4cQOWlpaYNm0aj23duhX79u2Dnp4ebt26xWMSiUTQ9ubNm7CwsMD06dN5DAB27NiBX3/9FRs2bBDE9fT00LFjR8ydOxeNGzfm+6G8vBxnzpzB+PHj0aNHD0GbL+EvORM9b948BoBZWFiw7OxscZoxxpiTkxPbtGmTIHbo0CF29+5dQYwxxvz8/JibmxubPXs2U1VVFZxJFTtx4gRr2rQpy8zMlItlZGSww4cPszt37gja9OjRg61bt04QY4yxhQsXsq+//loQW7RoERs+fDiTSqVs/fr17M2bNzwXHR3N9PX1BWdcZXr16iV3ZlEW8/LyYo0aNRKcTX7x4gXbtm0by8vLE7SJjY1lhoaG7PLly4KYkZGRICbTp08f9tNPPwliffv2ZT/99BM7e/Ysq1+/PktJSeE5WSw5OZm5urqy1atXC9q6urqyVatWMR8fH2ZmZsaSk5N5zsfHh9WrV48lJSWxfv36MTc3N0Hb6qxcuZINGDBAHP4iLly4wOrUqcPevXsnTv3jpKWlscaNG1f56eGpU6cEVxH8lUaOHMl+/PFHcbhGRo0axebPny+IeXl5MTc3N3bgwAFBvKY2b97MHB0dxWEWGxvL1q5dyyQSiTglJy8vj1laWrLDhw+LU397kyZNYrNmzRKHCSGE/IddvnyZGRkZsbdv3wpihoaGLDY2VlArkUhYw4YNmZeXlyDWqFEj5uXlxdasWcN69eolaLN27Vq52H/NnTt32MqVK5m7u7vcFaU5OTnMwsKCeXp6CmItWrRgR48e5bHc3FzWokULBoDNnTtXEDty5Aivkx2nVI7JeHt7y12NOW7cODZnzhxBbPz48QwA69q1qyD2/fffy9XNnj1bEGOMse3bt7MuXbqIw4wxxkpLS9kvv/zCwsPDeayoqIhZWVn94eO7P+t9Z6KrvoH2T7pz5w5UVVXlzojWxPjx49G5c2dxGC4uLli5ciVmzZpV7b3LNTVu3LhPcjZIT08PCxYskDvj96lYWlri+++//1Nn/P7pUlJS4OvrC19fX6SkpMjFfH19ERERAVR8Eufn54fk5GRERETA19cXfn5+/L5xcdvk5GQeLyoqgr+/P4+lpqYKxnj16pWgrrqYr68vgoODeb+hoaF49eqVoL+kpCSeLy4uxrVr16pt+/Llyw/W1dTw4cP5p3glJSW4fv0676/yp6JhYWE8VrnuxYsXkEgkuHz5MvLy8gAAr1+/FuynxMREoOKMtazuwYMH8PX1xd27d/kYsraVY7I6X19fwRg1IfuU/NChQ4L4mzdvBNuXkJAgyH9Iw4YNsXjxYsF90enp6YI+nz9/Lmjz6NEjnrt48SJfEyA6Ohp37typUV3l2KNHj/Ds2TNIpVJe/+7dO95PeXk5AgICeO727ds8h4oz4L6+vrhw4QKys7MFOUIIIYT8de7du4fAwEAsWrTovfeaVyc9PR1Xr16Fra3tB6+Ye5/Bgwejd+/e4jBXVlaGmzdvwtDQ8E9foVb5eMbX1xdPnz4FKtZ3+t///ie4Uvjv7LNMopcuXQp9fX3MmzdPnJKTnZ2NhIQE/pIt0PUlFBQU8HG1tbWrvOT8YxQUFCAtLQ116tT5Q4tTlZWVISkpiW9T5cXM/gzZL2Xl/SybWKqrq8PIyAipqalVjvu52tbU/fv3MWTIEHzzzTd48uQJUHHZy8yZM/nr+PHjSE9PR0ZGBiZPnowrV67gxIkTmDlzJn788Ue8evUKhYWFyMnJQWBgIG938+ZNPqnIzs7GkiVL8OTJE7m6mTNn4tixY0hPT0dWVhamTJmCSZMmwdfXF4WFhYiKisKiRYt47ebNm5GUlISysjK4u7vjl19+wa1bt3j+xo0byM7OrrLtpk2beNv169fj6NGjQMXl+suWLeN1Gzdu5HUfq6ioCK9fv8aSJUvk+istLcWGDRswduxYbN++Hbm5uZg+fTomTZoEHx8fPH78GKNHj0ZycjKkUim8vLwE+8nf3x/Z2dl4/PgxRowYgfDwcOzcuRMzZ87Ehg0b+BiouLx8+/btKC8vR0pKCnbt2sX7mTNnDp4+fSq3gNjHyMjIgLe3t2D7rl69WuWCFmIZGRn8ZzYxMZFvc25uLu7duyfo8+DBg4JFQg4ePMhz33//PR4/foz8/Hz4+vpi0aJFfAGyX375hdfNnj0b4eHhyM/Px/nz5zF8+HDMnj0bSUlJ2LZtG7Zu3YqQkBBef/nyZWRlZaG4uBhxcXFYsWIFz61ZswaJiYkoKSlBRkYGfHx8MHPmTHz33Xd8jKrk5uYKflerqyOEEELInyeVSlFeXl7tAqa1atVCnTp1UFhYWOUxCQA8e/YM48ePx5IlS+Do6CjXtqioiLdNSkqCvr7+B0/OyY5TVFVV+SJlxcXFmDVrFtq0aYOpU6cK6vX09KCoqFjjY4jo6GjBcdSBAwcgkUjEZSguLkZiYmK1i5T91T7LJPpjbNu2Dba2tvz14MEDcclnc+3aNT7uxIkTMX78eHHJR7l+/TpmzJiBs2fPomPHjuL0ByUmJqJnz558mxYuXCgu+UN27NiBoqIiwX6WnQF0dHTEvn37MHLkSJ6bP38+b7tt2zaUlJQI2srOpjk4OODAgQMYNWoUz1X+4GTr1q1gjAnais+S1YShoSEuX74Mh4ob8rt164bQ0FD+qlWrFubOncvrf/jhBzDGEBoaCk9PT0ycOBFBQUH4/fff4eXlxdv5+vrit99+Ayom/BcvXoSDgwP27duHU6dOCcZQVlbG999/z8fYtGkTZsyYgbt372LkyJHYt28frx05ciR69erFz2rv378fx48f5/nLly9jz549uHfvHoYPHw4PDw+eGz16NFxcXARnqwFAV1cXvr6+vG7s2LHo2bMnP/P7MUJCQjB48GDs3r2b9zd+/Hg4OzsjoeJM7fjx47Fnzx7ext3dHd99912lXoDFixcjKytLsJ9u3rzJ74XPzc3F4MGD0b17d4SGhmLy5MlwcnJCfHw8UHFFyC+//IK8vDwMGTIETk5OvJ+LFy9izpw58PPzE4z5MZYtWwaJRCLYPtl9XB+yfPly/jPr4OCA2NhYAMCxY8fw66+/Cvo0MTER3C+0evVqnvP398eiRYtw6dIlni8qKsLXX3+Njh078rrr169j8eLFvK5Nmza4c+cOv8rl5MmT2LFjB68PCwvDpk2b8PjxYzg5OWHt2rU8N2fOHHTp0gVv3rzBqlWrEBcXh9DQUAQGBmLZsmW4cOEC35bKTp8+LfhdPX/+vLiEEEIIIZ+I7Djl119/FacAABoaGvDy8sLt27f5/2ZHR0d+TPI+6urqOH36NO7du8fburi4YMOGDejbt6+4XEB2nNKpUyf88MMP4rQcNzc31KtXT3AMcfHiRXEZZ21tLTiOatCgQZVr2jx58gSOjo74+eefMWDAAHH6L/dJJ9EJCQkYPnw4xowZI7cwGCoWGxswYAC++eYbfoZJNomQvQ4dOoSzZ88iKCgIAwYMwIABA/gZyOokJiZixIgRGDBgALy9vcXpatnY2PBxL1++jKtXr+L27dt83PDwcHGTah06dAj+/v7YsGEDzM3NoaqqikOHDmHAgAGYOnWq4DFP1TEwMMDWrVv5NllbW2Py5MnIzs7GihUrMGDAAKxdu1bcTM6RI0cwYMAATJ48GVlZWdDX18fYsWMF+1l2KYaamhosLCwE486cOZP3pa+vjzFjxgjaWllZVdv222+/FbQdPXq0oG3lReRqSvb4Ltll/E+ePMH06dP569ixY8jIyOD1s2bNwujRo2FqagpDQ0OkpaWhsLAQ/fv3h5OTExYuXAhlZWXMmzcPAwcOBCo9hkFNTQ05OTkICgoSjOHp6SkYQ09PD9ra2vys7vz583nthg0bkJKSws8S9+vXDwsWLICpqSlMTU1RUFCA3NxcFBUVQSKRwMDAgOe6deuGLVu2yF3Sk5ubi8WLF/Mx1q9fLxjjY8jG1dfX5+NqamoK+tPS0hI85kxXV1fuSo3MzEycPn1asJ/8/f35z7qGhgbWrFkDFxcXmJqaQktLCykpKfwTVNkY5eXlkEgk2LFjB+/nu+++w7Nnz/7UmejMzEycOXNGsH1+fn41+l2cMmUKPDw88P333yM5OZlvc15eHnJycvh+MzU1hYKCAtLT03lbHR0dnqtTpw4yMjIE74MxBolEgt27d/PtmjlzJp48ecI/uVVRUYGJiQl/DIWzszOWL1/O+y0uLkZ2djaKi4uRnJwMXV1dntPW1kZycjJKSkowadIk1KlTB1u2bIGZmRl+/vnnam9l6d69u+B3tbo6QgghhPx5mZmZKC8vlzvmk5E93um7777j/5t37twJExMToGJRVE9PT3h5ecldyl1UVIQVK1agVatWvO2WLVvwyy+/ICQkRFBb2fPnzzFy5EhMmTIFvXv3Ru3atfHixQuMGjUKixYtqnJRZ11dXQwePFhwDFHVrbkAMGDAAGzbtk1wHKWoqCg4jkLFgs+//vorfvnlF7Rt2/ZPP8b0c/ikk+jc3FxcuXIFd+7cweHDh3HmzBmkpaVh7dq1iI2NRf369WFjYwMrKyv+zDhLS0v079+fv6KiovDmzRvo6+vDxsYGNjY2H3yGnJqaGtq3bw8bGxv+g1UTpqamfNzXr1/j9evXHzWuzOHDhxEbG4uuXbvC2dmZP8vMzMwMNjY2sLa2rvaZbJVpaGigV69efJvq1q2LGzduoLi4GBYWFrCxseGr871PvXr1+LiybbGwsBDs58orKqqrq8PFxYXnbGxsKvX2/rZqamrvbdu8efNq2/4RAQEBuHjxIv8e2djYoF69eoIaGxsbNG/eXBADgGbNmsHFxQVNmjTBrl27oKWlVWUdKiZClccYNWoUxowZIy4DKp4N3qZNG17r6uqKBQsW8EtgmjVrVuMrE4yMjNCrVy/BH4vXr19jy5YtaNCgAR+juu3+0kxNTQX7afr06XBxcQEq9kv37t1Rt25dcbMqmZub8346deqEH3/8kX9g80eZmJgItm/atGnvvedHpl27dujfv3+1/wQ+hcaNG/PtsrOzw7x58+RW9Jdp3LjxH5rUtmnTBs7OztDS0sKaNWtgYWEh949WplGjRoLfVdnK/4QQQgj5dIqKirBz505YWFigV69e4rQc2TFJ//790adPH75SenR0NPz8/BAcHIxNmzbhyZMnuHfvHg4cOICysjIEBATAyMiIt+3VqxcePHjArwgUCw4OxunTp9GxY0f06dOHHy9IpVJcvHgRwcHB+P3333HlyhXExcXh559/RmpqKlBxnFL5GKK6Y43GjRvD3t5eHBbw8fFBWFgYunTpAldXV7mTOH8Xn3QSraWlhb59+0IqleLhw4eIjY1FUVERHj9+jJycHPTq1YsvDiZ79FR1WrdujZUrV2LlypVo1KiROC2gr6+PhQsXYuXKlTU60Lx37x7evHkjDgMAWrZsycf90IJh+fn5uHLlCu7du4dWrVph+PDhgnyPHj2wcuVKzJ49+09/gjJmzBisXLkSX3/9tTglx9nZGStXrsScOXOgoaGBkJAQREVFicsAAMnJybh27Vq196L/mbb3799HZGSkOPynBAYG4sGDB/x7tHLlSsE9IO8TGRmJjIwMzJ49G2/fvsW1a9f4omRizZo1E4wxevRoNGnSRFwGANDU1MScOXN47YwZM2Btbf3Bn/GqSCQSXL16VXDm8s2bN9i9ezcmTJjAxxg7dqygXU2EhYXxhco+FXt7e8F+6t+/v9yHGjU1dOhQ3s/SpUvRrVs36Onpicuq9PDhQxQVFclNejt37izYvgEDBtR4+6Kjo+UWQ/uUBg0axLdr2bJlcHR0FJz9/xTCw8OhoaGBESNG4MGDB7hy5YpgUTJCCCGEfFnFxcXYtWsXmjdv/t5JdGlpKW7evMlvtRNr0qQJrK2t8fDhQzx8+BBSqRSpqal/6Nj70aNHuHnzJgoLC7FkyRIYGRnxnL6+Pvr27Yt3797h4cOHePfuHXJzcxEeHo7CwkI8evRIbpHV6sTExAgWWa2svLwcgYGBuH37NurWrSt4lOnf0SedRNerVw+nTp3iq63NmzcP9erVw8mTJ6s8o2RgYIDy8nIkJibyl5aWFv+E5Y9SV1eHvr4+UlJSeL+FhYUwNjaGgoICtm3bhtOnT8uNW9UnHdra2lBTUxPU1qpVC3p6ekhOTsbo0aPh6OiILl26CGqqmlgaGBiAMSao09TUhLa2NtTV1WFgYIDU1FSeKygoQJ06daCgIPw2KSoqwsTEBHl5ebw2LS2NX44stmPHDpw8ebLKccPDw7FgwQK8fv26ynF37dqFEydOVNn28ePH+PHHHxEVFcVz+fn5qFOnDhQVFbFr1y4cP35c0PZjFxYT09LSgoaGhqDPmlyei4pncm/atAkFBQVYs2YN7t69W+V9n9ra2tDU1BSMceLECezatUtcCjU1NRgZGSEtLY3XBgUFYf78+R9cGE5NTQ3GxsaCtrdu3cL8+fMFl7WoqqrC2NgY6enpvE582YuM7LL0goICwfYnJiZix44dOHv2bJX95ebmCi4frgk9PT3UqlVLMMbOnTtx5swZcakcPT09fhm0bJsLCwt5PzExMViyZAlCQ0PFTYGKq14qj7tr1y6UlpYKbnfQ1dWFgoKCXJ2Xl5egL1T8XGlrawtqvb29sXnz5g/WlZWVCS7FyszM5Lnk5GS5BTFkl2cVFRXxuri4OCxfvvyjV12XXfadkZHB+8rOzoapqSmUlZVx6NAh7Nu3D7Vr18b27duxf/9+uedTylT+eyJ71WQRNkIIIf9OVR2n5OXlwcTEBIqKipBKpfwYTEFBAXXq1BEcf6SmpsLAwADq6upVHlsxxqq9lPm/LDc3F2lpaSgqKsLKlSvh5+fH91lKSgpfHGzgwIGCVa6dnJwwcOBAuLu7o1atWjA2NhYca4iPSYqLi/mCr1u3bkV0dDRmz54tdxzQsmVLwTjTpk1Dy5Yt4eXlhQYNGuDgwYPYv3+/oJ2qqipq164tGAMVz4/++eefBbVlZWUwNDRESUkJvvvuO5iZmaF///6CmvctVPaXET/zqip/5DnRjDHm6en53udEp6WlsR9//JGZmpryl6+vL8vNzRWXcpGRkax27drvfU50QUEBCwkJYc2aNeP9TpgwgaWmprKysjKWnp7OFi5cKBjXx8eH5eTkiLti2dnZ7NChQ4LatWvXMqlUyt68ecP09PSYvr6+IG9qasoCq9hZ6enpbMmSJYI6b29vlpOTwwoKClhYWBhr0aIFz40ZM4alpKSwsrIyQT+lpaUsOTmZDR06lNe2b9+ePX/+nBUWFgpqWcW4y5YtE4zr5eXFx3306BFr1aoVz40aNYqPm56ezpYvXy5oe/r0ad42PDxc0HbkyJGCtitXrhS09ff3F28eY+95TrSvry+rW7cuS0hIYKzi+XgnT54U9Kmtrc369+/PEhMTWb169di5c+d4+6SkJB7Lyclhp06d4u2OHz/OsrOz5Z4TnZOTw06fPi0YY/ny5Sw9PZ2lpKSw+vXrs7NnzzLGGCssLGTPnj1jbdu25bVDhw5lycnJrLS0lA0ePJgtW7aMbw9jjA0ZMoQtXbqUFRYWshcvXrD27dvztkOGDOFthw4dypYsWcLrOnTowOv09fWZgYEBi4mJEfRdVlbGUlJS2NixYwXbb2pqyo4cOcKys7NZYWEhe/XqFbOxseG5QYMG8XGHDx/OFi5cyBhjTCqVMnNzc3by5EnGGGP+/v5MV1eXvX79mkmlUubu7i4Y4+DBgyw7O5tdu3aN6ejosKioKL5t169f57GMjAy2bt06NmzYMFZeXs5SU1PZhAkTeD9NmzZlwcHBLD8/n7eXGTVqFNPU1BSMe+DAAZaVlSWoy8jIYBs2bBDU7d+/X66OVTxP8cKFC4LaefPmMW9vb6apqclevnz53rq0tDT+/EVdXV2ea9y4Mbt9+zbLz89nW7duZV27duXvd+rUqbyuUaNGvG7btm3M3t6eb1tVz1qcMGECmz17NisqKmKxsbGsa9euvK/evXuzpKQkVlJSwjIyMtjWrVuZqakpa9CgAQsKCqpyn06aNElun5qamrIlS5aISwkhhPxHFBYWsufPn7N27drx/wuVj3GmTJnC3N3dGat0/DFmzBhea2lpycLCwlhBQQHLyclh3t7ecv9j0tPTxcP+62VnZ7PmzZuzY8eOiVOMMcZ+/fVXNmTIEH68MGnSJL7PmjRpwu7evVvl//IxY8bw50TL2k6ZMoW3bdy4Mbtz5w5vGxwczMzNzVlkZCQbN25clccBK1asEI3C2LZt2wTPic7IyGCbN28WtNu7dy/Lyspi9+/fZ40aNRIcR125ckVQO2fOHJaWlsYKCwuZlZWV4DhK9pIdh35p73tOdC3GGBNPrMVevQJsbIBLl4CKBZJrJCEhAZGRkejWrVu1Z7hevHghuLS6S5cu7/1UKi8vD0FBQbC1ta12SXhU1N26dQslJSUAgLp166JDhw48//LlS7x+/Zp/3blz52r7S0xMFKwabmlpiaZNmyI/Px9BQUF8jMo6deokuBRC5tWrV4LLoyvX5efn49atWyguLgYq3W9anZCQEH4vgoaGBrp161btJcTice3s7Pj9yQUFBbh16xY/e25iYgJbW1teGxERIbg0pHLbwsJCBAUF1bhtx44dUadOHf61TEREBLKysuTuHU5JScGTJ0/QrVs3fpY9JSUF9+/fF9TVqVMHbdq0QVBQEKytrfkYRUVFglhqaipfUMHW1hYmJiZITU1FeHg4HBwc+BiV61Bxb7eFhQWKiopw69YttG7dmt9/L4vJLsE2NjaGnZ0dUHEJtZaWFlq0aMH7qhwrLi7GrVu3+Cds1bUV16HiLGS3bt2qXPY/LCxMboVvGxsbmJqaAhXPiQ4KCuL9GRkZoVOnTkDF85o1NDRgaWnJ6ywtLVG3bl2kpaUhLCwMDg4O0NDQwOvXrwWXiHfo0EFQ161bN2hqagIVz46uHHvz5g1SU1P5JdgPHz7klywpKSnBwcGBt62scp1M+/btq7xMOzo6WnCJUXV1qHjWYuXLt83NzWFiYoL79++jW7du/AqZqupatWqFsrIy3Lp1S3BlhKKiIrp16wZtbW1ER0cjKSmJ3wv06NEjfl9S5bqYmBgkJiYK6pSVlQXPZQwPD4eSkhJat26N8vJyBAUF8XH19fUF9xvFxMTg2bNnUFBQgIODQ5VX3ISHh1d5mXfjxo3/9PMgCSGE/HMVFxcjKCjoo45xZMcf4uMUiUQiuOKqWbNmgrb/FaWlpbh16xaaN28ud0yyadMmZGRkoF+/fvwWVfHxUeVjksoePXoEFRUVtGrVShCrfKzh4OAALS0tnDt3DhcvXsSgQYPg4OCAqKioKu+Vlh3jVCY+TpHFnj17xr9u164dzMzMIJVKERwczI9xUPEY0cpP65Eda5SXl+PWrVv88bOVtW3b9i9Zq2XqVEBVFdi9W5wBPuskmhBCCCGEEELIh505cwba2trvvVf6UwgODsbLly8xadIkcYpUQpNoQgghhBBCCCGkht43if6kC4sRQgghhBBCCCH/ZjSJJoQQQgghhBBCaogm0YQQQgghhBBCSA3RJJoQQgghhBBCCKkhmkQTQgghhBBCCCE1RJNoQgghhBBCCCGkhmgSTQghhBBCCCGE1BBNogkhhBBCCCGEkBqqxRhj4qDYq1eAjQ1w6RLg4CDOEkIIIYSQmnr+/Dm8vLzEYW78+PFo3LixOPxJHT16FG/evEHLli0xfPhwcZr8ASdOnEBERIQ4DCcnJzg6OorDiIyMxPHjx/nXjo6OcHJyEtQAQFRUFHx9fTFt2jTUrl2bx44dO8ZrHBwc0L1790qt/r+8vDzs3bsXWVlZAIBmzZph9OjR4jLk5+fDw8MDffr0QYsWLQQxWdumTZtizJgxopb/V7d3715kZmaKU/j6669haWmJN2/e4OjRozzetWtX9OjRQ1D7bxcbG4tDhw6Jw1BVVcW0adNgYGAgTsHb2xtPnz4FAKioqGDatGkwNDQUl8Hb2xuampro3bs3j509exZPnjwBACgrK2P69OlVtgWAkJAQXLlyhX89ePBgWFtbC2pQUffixQtMmjRJEKtJ2/v37+Py5cviMOrXr4/JkycDAM6dO4fw8HAAgKKiIqZPnw5jY2NRiy9j6lRAVRXYvVucARTd3NzcxEGxtDTAwwMYMwZo2FCcJYQQQgghNfXq1St4eXkhMTER3t7euHTpEiIjI8EYQ2JiIuzt7WFiYiJuVqWXL18iJCQECQkJMDMzg6KiorikSvPnz8f+/fsBgCbRn8jZs2cRGhqKxMRE/jp37hyMjIzkJseRkZG4du0agoKCeG1xcTE0NDRQr149XhcVFQVPT0/s3LkTEyZMQO3atREVFQV/f39B26KiImhqagraAkBqaiquXbsGf39/vH37FomJicjKyoKKigrq1q0LZWVlXnfp0iUsXboUnTp1gqWlJSQSCW8bGxvL2yorKwvaAkBWVhYmT56M+Ph45OTkCPaBjY0NioqKcO3aNQQGBgq2WUNDA2ZmZpW2+N/t3bt3OHLkiGD/PH36FGfOnMHYsWMFE9zS0lIEBQXBz88Pz549Q2JiIpKTk6GsrAwDAwP+gUpZWRmCgoKwYcMG5OXloXfv3jzm7+8vaKuioiJoKxMeHg5/f3+EhITw7QKA2rVrCyaw4eHh2Lt3L/z8/Pikt6q2jDG5tgBw5swZrF+/HkpKSoJ9AAA9e/bErVu34O/vj6dPnyIxMRFJSUnVbvOX4OsLKCkB/fqJMwBYDbx8yZimJmOBgeIMIYQQQgj5o5ydnRkANmLECHGqRhYuXMgAsCZNmjCpVCpOV8vFxYUBYMOHDxenyCdQWlrKUlJS2IgRI9imTZvEaebm5sb69+8vF+vXr58gtmrVKgaAmZiYsHfv3vGYuG716tXM1dVVEGOMsWvXrjErKyuWkJDAY5cuXWLGxsYsLi5OEAPAADBvb2/GGGOXL19mRkZG7O3bt7zu8uXLzNDQkMXGxvIYY4xJJBLWsGFD5uXlJYjLbN++nY0cOVIQW7t2LevVq5cg9l+Tm5vLzp8/z5o1a8Zev34tyOXk5DALCwvm6ekpiLVo0YIdPXqUx3Jzc1mLFi0YADZ37lxB7MiRI7wuLy+PWVpaCmIys2bNYitWrBDExo0bx+bMmSOIjR8/ngFgXbt2FcS+//57ubrZs2cLYqzi56BLly7iMGOMsaKiIta9e3d28uRJQczKyoodOHBAUPulTJnC2MyZ4uj/oXuiCSGEEEII+YTS0tLQt29fDB48GNOnTxenvxh7e3tcvXoVderUEae+qEmTJmHnzp3i8H+ep6cnPDw8EBAQgIZ/4eW+q1evxg8//CAOf1HKyso4ceIE+vfvL079LdEkmhBCCCHkbyopKQmjR4/GwIED+eubb75BXl6eoC45ORljxozB48ePAQC3b98WtBk4cCA2bNggaCO2YsUKuTayexNRccnv2LFjeW7dunU85+bmJhf7LysrK0NycjI0NDSgra0tTtfImjVrUF5ejuXLl4tTNaampgZTU9P3XuZ/6tQpXLhwAUeOHIGRkZE4/VHWr1/Pfz7GjRuH1NRUAIC2tna19+L+l+Xk5CAnJwd169aFkpKSOP1Bz549w/jx47FkyZIq77uvKT09Pejo6IjDXHFxMWbNmoU2bdpg6tSp4vRHefXqleBvjIeHBwCgVq1aMDY2hoaGhrjJ3xJNogkhhBBC/oaeP3+OdevW4ezZs9DR0UG7du2goqICLy8v/Pzzz4iJieG1KioqsLKy4hM2PT09tGvXjr/S09Nx+PBh7NixAwUFBZVGATIzM7FhwwYcO3YMeXl5aNeuHRo1agR/f39s2bIFt2/fxosXL+Du7o6zZ8+idu3akEqlOHLkCLZv346CggI0adIE7dq1++wLov0TREZGYu/evZg2bRqaN28uTgMVi4h16NABq1at4q/AwEBBzf3798EYg52dnSDu6OgIGxsbQdvy8vIqFwsTu3XrFu7fv4/58+fze0wjIyMRExOD3r17Q11dndc2bdoUM2fOxIEDB/g4np6elXqT16hRI/4z16RJE/zyyy94+fKluAynT59GcXExxo4dK079Z5w5cwa5ubmYMGGCOAVU/E5/++23iIqK4vvf3d0daWlpvCY9PR1Xr16Fra2t4N5yZWVlfPvtt3jz5g1vu3HjRnz99ddVLvhVWWlpKfbs2QNzc3O+SFlZWRlu3rwJQ0NDtG7dWlA/aNAg6OrqCn4eZR/mVUVTU1PwtykxMZGvz1DZu3fv4O7ujiFDhqBt27bi9F+OJtGEEEIIIX9Dz549w44dO1BYWIgJEybAzc0Nw4cPh1Qqxbp16xAdHc1r9fX1sWjRIpibm/OvbWxs+MvU1BTPnz/nk97KMjIysH79erx58wZmZmawsbGBtbU1lJSUcOTIEdy6dQsZGRl48uQJSktL0bx5c3Tv3h3m5uY8Nm7cOLi5uWHEiBGCvv+LIiIi4OHhgenTp8PCwkKcBipW7O7Xrx/CwsL4KyEhAQD4Ilz169evchJet25dGBsbC9qWl5ejWbNm4lKBsLAw3Lx5E4wx/Pjjj9DR0eFtO3bsKC5H06ZNMXfuXLx9+5aPExkZKS4DKiZ8zs7OmDNnDtzc3ODm5oZZs2bh4MGDePHiBa8rLi7GjRs3cPv2bTRq1Ajjxo0T9PNfcubMGeTk5GDixIniFFCxT7/77jtoamry/f/w4UMUFhYCAKKjoxEZGYk+ffpAS0tL0FZRURGtW7dGVlYWbxseHo6mTZtWuQK4jFQqxcWLFxEcHAxHR0f06dMHUqkUfn5+6NChQ5WLwA0ePBjt27cX/Dymp6eLywAAjRs3xogRI/jPiJubGwwMDLBv3z5BXWxsLPz8/BAeHo6JEyfSJJoQQgghhHxeOTk5OH/+PAYNGoQpU6Zg2rRpVT5Wpire3t6YNm0ali1bBk1NTZiYmEBLSwv29vY4ePAgmjRpgjVr1qCsrAxHjhzBvn37/vDlyv9Gubm5KCgogJGR0XsvoQYAW1tbnD9/nr9kZ5IzMjIwceJEdOzYET169EBGRgbKy8shkUhQVFSE48eP49KlS4K2SkpKWLVqlXgIAOBtt2zZAlVVVVR+MM/atWuRkZGB//3vf0hNTUVZWRkyMzORm5sLANDR0cH+/fv5ONWNUbt2bezfvx9dunQRp7iioiLExMTgxx9/hIuLS7VnYP/tGGNIS0uDqqpqjX535s+fz/f/6dOn+UTWx8cHBw4cwK5du6CkpISCggLk5eVBKpWisLAQM2bMQPv27XlbT09PrF27Fjdv3hQPAVQ8piwkJARz5szBsmXL+CPTXrx4gZEjR2Lq1Klo2bIlcnJyUFxcjJSUFJSWlgIAvvrqK8HPo7Ozs6j3/zNgwABs3LhRHBbIysqCj48PfHx8cPbsWTRq1Ehc8rdAk2hCCCGEkH+RnTt3YvHixahXrx5u3ryJsLCwas92iX377beCM0qV29atWxfXr1+HnZ0ddu3ahQULFoib/+d5eHjA29sbV65c+dP3AP/www+wsbHBnDlzkJ6eDldXV7lLvmtCKpWiX79+6N+/P2bMmCFOY9++fbCxsYGLiwuSk5Mxf/587K7qwbh/UkhICIYMGYLffvvtP/d86Mry8vIwZMgQODg4YM6cOeL0R3n48CG/2uTKlSs4duwYpk2bJi6rkWPHjmH37t24c+cOv6JFpqioCMOHD4eNjQ02bdqE8PBw2NvbC66G+VTc3NwQFxdX5SXefyc0iSaEEEII+RfJzs6GVCqFkpISTE1NUa9evRqd8ULFGcV69epBSUkJCxYswMyZM3H16lXcvXsXQ4YMwf/+9z+MHDkSvXr1woULFzBt2jTk5OSIu/nPysnJQX5+PkxMTN57JvrEiRP46aefxGGg4n72/fv3Y//+/dizZw9mzpyJ2rVrY+3atR+8n1XswYMH+PbbbzF37lw4OzvLPWt38eLFOHr0KPbs2YMNGzZAX18f33zzDQYOHIiHDx9i3LhxkEgkgjZVyc7OxtSpU3Hv3j1xCgDg5eWFEydOYPPmzWjZsqXg3uv/GsYYUlJSoKam9t7FvAoLCzFz5kwEBQWJUwCAgQMH4tSpU9izZw/27NkDW1tbODs7/6FVtrdu3Yro6GgsXrxYbpGzli1bwsfHB3v37sWePXswfPhwNG3aFNu3b4epqSm2bduG33//XdBfdS5cuICFCxeKwwCAkpISzJ49G2ZmZpg0adKfXuTuc1N0q3xNRzXS0gAPD2DMGOAvXH2dEEIIIeRf5fDhw4iJiUHr1q0xbNgwcRqKiop48uQJysvL8eTJEwQGBiIxMRGzZ89Gz549oauri/z8fLx8+RJFRUUwNzcXxIqLi3Hnzh0EBgYiLi4Oenp6mD59Ory8vBAdHY1WrVph+PDhUFVVRUxMDDIzMxEbG4vr16/j6NGjaNu2LRwdHaGvr483b97g9OnT0NHRQXx8PMrLy9GnTx/Y2tri1KlT8PHxQWpqKlq1aiV+G/8ZgYGBSEpKwqhRo8Qp5ObmYvfu3TAwMABjDDExMQgKCkJgYCA/w+zg4ID27dujSZMmsLCwgIWFBfLz83Hp0iWsW7cOdevWBWMMxcXFgraMMTg4OPBJ9qlTpyCRSJCZmYm1a9eiXr16ePbsGa8PCwtD69atYW5uzscxNTXFgQMHMGXKFHTr1g15eXl49+4dHjx4wNvFx8fDwcEB9vb2OH/+PFJTU9G4cWOUlZXh7du3ePnyJd+u0NBQWFtbw8nJCXfu3IGXlxcMDQ1x9+5dQX8f+8HAP11xcTE8PDzg5OQEKysrcRrBwcG4fv06rK2tERsbK9in9+7dQ8uWLeHk5ARLS0v+vbOwsOD30cvORCsoKCAxMZG3vXv3LiwtLeHk5AQTExPExcVhz549sLS0xKFDh/Dw4UMoKiry701gYCAKCwthZWUlGCcmJgYxMTFwd3eHqqoqEhMTERUVJfh51NXVhaOjI9TU1LB7925YWFhAU1MTUqkUsbGxuHXrFq8tKCjgP7tLly5FXl4eMjMzBduhq6sLExMT8a767Hx9ASUloF8/cYYm0YQQQgghf5mIiAjo6OjAzs4OXbt2FeSMjY3Rrl07PrlNSEhASUkJbG1tsW7dOtSpUwdNmjSBqakp3r59i5SUFNjb28Pe3h6mpqaIi4tDSkoKEhISoKqqiubNm8PKygqurq6IjY1F7dq1YWdnBxcXF3Tt2hUSiQRpaWlISEhAeno6GjdujKVLl8LOzg5GRkZo3749YmNjkZmZCVVVVfTr1w8LFiyAsrIyvLy8EBYWBk1NTXTr1k3wPv5LEhMToaamJve4odTUVFy7dg1Xr15Fu3bt0LVrV2hoaODYsWNISEhAQkICHB0dq1ytOisrCxKJBP3794eGhgYaNWoETU1NQVsHBweMHTsWRUVFCAoKwtWrV1G7dm00bNgQsbGx/Psqe2VkZKBXr16CxwmVlpYiIiICjo6OqF+/PvT19dG+fXucOHECUVFRSEhIgImJCZYvXw41NTX4+PgAANq0aQNlZWV07twZd+/eRXBwMBISEpCTk4Ply5ejcePGSEpKEowveykrK1d7/+y/VXl5OV6+fAl7e3u5+33Dw8Ph5+eHhIQE9O7dG3Z2dggNDcXdu3f57+XSpUurXEQuOjoaZmZm6NChAxQVFWFnZ4ewsDDcuXMHCQkJSEtLw5IlS9C8eXPExMTg2rVrCAoKQs+ePZGens7/VlR+mZqaokOHDoJxUlNTwRiDi4sLAMDS0hLZ2dnw9fXl7WRXqyQkJODIkSP8Az8zMzOYmJjg4MGDvLZ9+/aYPn06GGN4+fIlpFKp3HZYW1vLXWL+JbxvEl2LMcbEQbFXrwAbG+DSJcDBQZwlhBBCCCGEVMff3x/z58+Hn58f6tSpI05/MhKJBH369MGaNWvQp08fcZr8zc2cORN16tTBypUrxalPysPDA5cuXeIfhJCqTZ0KqKoCVS0RQJNoQgghhBBCPqPCwkJkZGTA2Nj4vfdK/1llZWVITU2Frq7uf/q+438qqVQKRUXF994r/SlUXkWeVO99k2haWIwQQgghhJDPSE1NDaampp91Ao2Ke+hNTU1pAv0Ppa+v/9kn0ACgpaVFE+g/iSbRhBBCCCGEEEJIDdEkmhBCCCGEEEIIqSGaRBNCCCGEEEIIITVEk2hCCCGEEEIIIaSGaBJNCCGEEEIIIYTUEE2iCSGEEEIIIYSQGqJJNCGEEEIIIYQQUkM0iSaEEEIIIYQQQmqIJtGEEEIIIYQQQkgN0SSaEEIIIYQQQgipoVqMMSYOir16BdjYAJcuAQ4Owtzhw4fx9u1bYRCAi4sLOnXqJIj5+/sjODgYBgYGmDp1KlRUVAT5P+L58+fw9vYGAIwbNw6vX7/GvXv3oK+vj6lTp0JVVVXc5JN4+fIlvLy8AABjxoyBubm5IO/p6Yno6GhYWlpi2LBhghz5+zp16hQiIiLQtGlTjBo1SpwmhBBCCCGE/AdMnQqoqgK7d4szn+BM9P79+7FixQr8+uuvCA4ORnBwMLZt24Z9+/YhPDxcUPv27VsEBwcjPDwcZWVlgpxYYmIiLl26hEuXLiE9PV2c5tLT0/m4WVlZ8PPzw4oVK7Bt2zYUFhaKyz8Z8bgy+fn58Pf3x+bNm+Hp6YnIyEhBO/LpRUVF4dKlS7h+/fqf/p5HREQgODgYr169EqcIIYQQQggh5M+fiXZyckJgYCDGjBmDo0ePAgAGDRoEf39/9OnTBx4eHtDX10etWrWEDT/g+PHjGD16NADgxo0b6N69u7ikSgsWLMDGjRvRtGlThIWFQUdHR1zyWcXFxcHFxQWZmZlYunQpZs+eLS4hn9iqVavg5uYGU1NThIaGol69euISQgghhBBCCKmxz3omuioeHh4YO3Ysrly5gqFDhyI/P19c8q9Vt25d3LhxA2FhYZg4caI4TQghhBBCCCHkH+yznIkGgPnz52Pz5s2wsLBAaGgotLW1ceDAAfj6+qJu3brYtGkT1NXVeUxm9erVsLKyEpyJtre3x48//ggDAwNs3ryZ106YMAGGhoY8tnr1ahw5cgQbN26EpqYmnJycoKyszPuYP38+AGDlypV48uRJjWOVubm5oU2bNrh79y42btxYbUymc+fOWLBgAVBxxlR8iTsAjB07FkOHDhWHAQASiQTz5s1DTk6OOIUVK1agXbt2CA4Oxvr163l8zJgxGDZsGCQSCebPn4/s7GyeMzQ0xKZNm/gZ+pCQEKxbt47nR40aha+//hppaWmYP38+srKyeCw9PR3z5s3jsUaNGsHd3Z23ldHX18fmzZuhq6uLEydO4OTJk9XGNm3aBD09PR6rbMSIERg5ciT/es2aNQgLCwMA6OnpYdOmTdDX1+dnotXU1ODo6IiffvoJtra2CAsLw5o1ayr1CHTo0AHLli0DALi7u+P+/fsAAB0dHWzevBkeHh64f/8+2rdvj+XLl8vVySxatAh2dnaCGCGEEEIIIeTf4Yufia7O8+fP4ePjg2vXrqG0tBRHjhzBvn37EBUVhbp16+LSpUvYunUrgoODBe3Mzc1haGiI+Ph4+Pj4wMfHB1paWnIxiUTC26iqqqJly5awsrJCSkoKDh06hN27d6OwsBB37tyBj48PQkNDeX3lWEZGBjZt2gRPT0/k5OTAysoKZmZmuHLlCrZt24a7d+8iISGBj5uamoobN25gx44dCAgIQNOmTWFlZQWJRILDhw9j165dKCgowN27d3mbgIAANGnSBE+ePMFvv/3GFykTy8/Px+XLl+Hj44OsrCxYWVmhfv368PPzw7Zt23D79m0kJibyftXV1WFkZISIiAisX78eZ86cgbq6OqysrKCsrIzTp0/D3d0dr1+/RkBAAHbs2IEbN27A3Nwcz549g4eHB06dOoWCggJcuXIFPj4+iIiIAABB7NWrV0hKSuLjqqmpwcrKCioqKvDy8uJjvHr1Cj4+Prh69Sq/X1kcO3HiBDw8PPD8+XNYWVnBysoKz58/h4eHB06ePImcnBxs27YNR44cgVQqhZqaGry8vLBu3TrBPedKSkpo0aIFtLW1AQDa2tq8PysrK2RkZODIkSPYunUrsrOzERISAh8fHzx79gyWlpZQVlbmsco/gw0bNuR9mJubC77XhBBCCCGEkP+WLzqJFnv27BkSExNhaGiIrl27ok+fPkhOTkZCQoKgbtKkSbC3t5eLde3aVRCrTF9fH0uXLsXq1avRrVs3PHv2rMaLjUmlUqxduxZv3ryBi4sLVq9ejaVLl2LAgAFISUmR2z5UrDx+8uRJ6OnpYfHixVi9evX/Y+8+w6K42j6A/+m9g4LSEcXeFpWOaKzYFWJDo4kaYwtYY0MlFgRNbFETNSrYu4JYaXawCyjSe+9lWcp5PzzseZkBDBqTaHJ+17UfuO/7nJlZtszZmTkDe3t7REVFYdu2baisrKS1urq6GD16NNasWYN27drhxo0bOHHiBKe/pgwcOBDr16+Hh4cHFBUVceTIEYSGhnJq3Nzc4ODggOjoaPj6+qK8vBydOnWClZUVLCwsUFxcjC1btuDt27dISUnB69evIScnB0tLSwwcOBCysrJ00Pw+pkyZgvXr12PSpEkoKSmBt7d3i/vx9/dHcHAwNDU1YWVlBSsrK2hqaiI4OBj+/v4QiUSIjIxEYWEhDAwMYG9vD1tbW7x69QoFBQW0HxUVFSxZsgQWFhZA/dFqcX9WVlYwNDREbGwsvL29OUfnO3TogGXLlkFVVZXGGrKwsKB9WFpaQk5ODseOHcOtW7f4pQzDMAzDMAzD/Mv9o4PoLVu2wM3NDU+fPsXq1auxfft2XLhwodlTm/9Jurq6OHXqFAIDAzFhwgR++r3Y2tri0KFDzQ7aPjZfX19Mnz4d+/btQ6tWrdCqVSvIycnBzc0NXl5eqKurw+TJk+Hg4IDTp0/T05j/bs+ePcP06dMxffp0JCYmolWrVlBTU4OWlhb8/PwwaNAgXLhwAefPn8eRI0dw5cqVRrdREysvL8eNGzfg7OwMNzc3TJ8+nd4KraXq6uqQn5+PVatWYcKECZg+fTrmz5//ztniGYZhGIZhGIb5d/tHB9EAsGjRIvz4449ITk6Gvb09Hj9+zC9h/qSdO3ciMjKS87C2tgbqr2kPCAiAhoYGFixYgAMHDvCb/23s7Owaref27dtpfvv27Zg1axbu3LmDIUOGcE7f5/v111+xaNEiaGlpITAwEJGRkZgzZw6/7J0KCgowfPhwhISEYObMmYiMjMSNGzegq6vLL2UYhmEYhmEY5j/iLxlEr169GhcvXoSdnR127doFBQUFfglQXzdjxgwkJCTgp59+QkFBAZYuXYqLFy/yS/8yWVlZmDp1aqMJxPiys7MxdepUjB079r2PaP7TtLW1YWBggIyMDCxcuBALFy5EdHQ0jh07hsmTJ2Pnzp3YuXMnDAwMsHfvXs5EY2KPHj3CN998g6KiIn7qvfz444+NJhATU1BQgIGBAQwMDHD06FEsXLgQ+/fvR0FBAWbOnIlZs2ZBTU0N7u7uiIqKwvTp0znXtTdUXFyMvLw8SElJoU2bNjAwMHjvI/+1tbXIyMhAZWUl1NTUYGBggDZt2kBKSopfyjAMwzAMwzDMf8RHG0S/evUKXl5e8PLygp+fH4yNjTF//nwMHDgQ0tLS/HIAgLGxMTIyMnDr1i3ExcWhrq4OxsbG0NLSQufOnTF37lzIycnBz8+v0WRjf6SgoAA+Pj7w8vLC/fv30alTJ8ydOxfy8vKYPHkyrKysEB0dja1bt+LMmTOco5oaGhrw8PCAiYkJbt++DS8vL3h7e+Ps2bNQVFSEtrY2Z1kA0L9/f4wbNw5FRUXw9fWFl5cX7t69i44dO+K7775r9oeE9xESEgIvLy/s2rULFRUVmDhxYrPXhXfo0AHz58+HoqIiTpw4AS8vL+zYsQO3bt2CsbExVFRU0KpVK0hLS+PKlSt48eIFSktL0apVKxgaGkJVVRWLFi1Cu3btEBoaip9//hlBQUGoqqriLwoAcPLkSXh5eeH06dNQUVGhbe3t7eHi4sKZHOz169ectq6urrCzs8Pbt2/pa+jo0aPIz8+HoaEhZGRk0KFDB7x69QphYWFITk6GtLQ0OnToABUVFdjb28PV1RVlZWXYsWMHYmNjG8W8vLwQFhbGWe4fUVJSwvz589GhQweEh4fDy8uLTkrGMAzDMAzDMMx/k5Snp6cnP8iXlwfs3w9MngwYGXFzMTExUFVVhYqKClJTU5GamgodHR3Mnj0b48eP59SmpKSgpqYGXbt2xfDhw9GnTx8AQHp6OvLz82FiYoK1a9fC0tISrVu3Rs+ePREfH4/CwkK0a9cOrVu3RnZ2NszNzTFixAjo6uoiPz+fExOJRKiuroa+vj4yMzORmpoKWVlZjBw5EkuWLIG0tDR69uwJCQkJpKenIy8vDyYmJjA3N4e5uTn69u2LQYMGwd7eHtnZ2cjJyUFqairy8vJgbGyM1atXo2/fvigoKEBWVhZdrq2tLfT09JCUlISsrCy6XGdnZyxbtgwyMjJ48+YNlJWV0bdvX9jZ2QEAjfXp0wf2/PuH1R9R3b9/PyoqKiAtLY3y8nLk5ubC2NgYK1euhJWVFQoLC5GZmQlzc3M4OzujTZs20NHRgUAgQEJCAgoKCpCamgqhUIjevXtj8+bNaNu2LUxNTaGvr4/ExERkZ2dDU1MTM2bMwKRJkyAvLw9bW1vk5eUhOzsbQqGQPkfm5uZwdHSErKwsnRBNRkYGBQUFqKysRM+ePbF582bo6+vDxMQEBgYGdBkaGhq0j06dOsHZ2Rl9+/aFjIwM0tLS6GtIQ0MDX331FaZMmQI5OTnY2NjQ51y8jE2bNsHQ0BAmJiYwNDREQkICcnJy0KdPH9jZ2cHQ0BCJiYn0fyglJUWXO2LECKSlpUFBQQECgQD9+/cHAMTGxtLY4MGDYWNjg8LCQvo/zc7OhoGBAczNzeHg4IDu3bvz/mMMwzAMwzAMw3zuLl0CpKWB4cP5mY9wn2jmr5WcnAyBQIC8vDz8+OOP+OGHH/gl/5iLFy9i9OjRAIArV65geFOvMIZhGIZhGIZhmM/MJ3OfaIZhGIZhGIZhGIb5nLFB9CdOR0cHhw8fxrlz5xqdHv9P69OnD86dO4dz586hd+/e/DTDMAzDMAzDMMy/Djudm2EYhmEYhmEYhmEaYKdzMwzDMAzDMAzDMMxH8FGORJeVlaGyspITU1ZWbvK2TlVVVSgvL4eGhgYkJCT4aQBAeXk5amtroaSkhMLCQqipqUFGRoZf9lEVFxdDJBIBAKSkpDjrV1VVxbmtkZKSEhQVFenfDdXW1qKoqAh1dXUAADk5Oc79icvLy1FRUUH/VlNTg6ys7B+2bbh+Db1rXf5u/G3DP7h+FRUVqK6uhpqaGj/VYnV1dSgsLISysjLk5OQ4uZKSEkhJSUFJSYkTf191dXUoKipCbW0tPwVVVdVGy2WaV1lZiaqqKqirq/NT71RaWgoJCQkoKyvzU5+90tJSCIVCAICEhATU1dXpLQerq6s5931XUFDgPAcN26L+1n/S0tKorKxEWVkZjYvJyMi893P/V6mpqUFhYSFdZ77S0lIAgIqKCj/1lxMKhaisrISGhgY/9V6KiopQXV3NDzf73cswDMMwzPv5y49Eb9++HQKBgPPw8/PjlwEAgoKCMHbs2EaDrYZ++uknrFy5EikpKXBwcEBkZCS/5KP79ttv6bqPHj2aM2i+ceMGZ9t+//13TtuGMjIy4OTkRGuXLVvGye/atYvTV8P7X2dmZmLAgAE0t3TpUpqbN29eo+dYIBDg4MGDtOaftm/fvkbrt3//fn7Z32L//v34/vvv+eH3UlBQgOHDhyM0NJSfgoeHB3755Rd++L0VFRXB2dm50fMmEAhw+/ZtfjnzDn5+fpg9ezY//IdWrVqF7du388P/Cp6envT11K9fP8TFxdHcy5cvOa83b29vTtt169Y12fb06dONXqsCgQDTpk3jtP8nRUdHw9LSEjExMfwUAGDjxo3YuHEjP/y3uHDhAiZNmtTkD2fvY9q0aY3+BwKBAKdPn+aXMgzDMAzzkf3pI9GrV6+GgoICLCwsOPEnT55AW1sbixYtorHDhw/jxYsXGDx4MJycnJo8QgAAS5YsQXp6Ovbv34/g4GD069cPOjo6/LKPIisrC0uXLkW/fv2gq6sL1B9Zv3r1KlasWIHnz5/jyZMn9L7OAPDs2TOoqqpi8eLFDXoC7t27h71792LYsGH06HJKSgrevHmDrVu3Ytu2bZCQkEDnzp1pm9u3b8PJyQlt2rTBnj17OG1TU1MRExMDb29vuLi4QFtbG2PHjqVtAaBz587o0KEDJ/ZPWbt2La5evYrly5fT2IsXLyAnJ4cVK1Zwav9qMTExKCoqgpWVFT/VYlVVVQgODka3bt3Qpk0boP6MgCVLlqBLly4YOHAgOnXqxG/2XvLy8iAQCODq6oq+fftycmFhYbC0tMTkyZM58X+Lixcv4smTJ1i3bh0/9UF8fX1x5coVBAcH81PvNGXKFLRu3Rq+vr781GeruroaS5cupfeDR/1ZD1evXsWUKVMgFApx4cIFDB48mLaJjY1FcXExvLy8sGTJErRp04a2JYQgMDAQkydPRkxMDHbs2IFNmzbRtgCgqakJR0dHTuyfEhkZiT59+iAiIqLJSQ9nz54NCQkJ7N27l5/6y/3222/YvXs3IiMjISUlxU+3WL9+/dCtWzcMGTKEE+/Rowf9vzEMwzAM8+H+0iPR4eHhkJeXx9ixYzkPGxsbOvAQa9WqFfr27YtBgwY1O4BuSFlZGSNGjPjLBtCoPwX58uXL6NChA2fdr127hpycHLrODbeturoajx494ncFVVVVdO/eHaNGjaK1+vr6uHbtGkQiEe7evQtpaWlOX2/fvsWbN2+goqKCbt26YeTIkZy2QUFB9DTuTp06NXqeP5UBtFibNm0462dnZwehUIgdO3agvLycX/6X6dix458aQKP+dPohQ4ZwXsfS0tIwNzfHF1988acH0A3xX2Njx45FWloaoqOj+aX/GrGxsbhz5w4/zHwEEhISMDU1hZOTE309jRw5EhEREUhOTkZ8fDxevnzJeb0pKyvTsy5MTEwatY2MjERSUhJQP2Dmv14/lQF0QwcPHsTTp0//MPa56t69e6P/AxtAMwzDMMxf708PopszdOhQuLi40L8fPXoECQkJqKqqIjw8HDU1NTSXmZmJoKAg+khMTATqr2u9efMmCgoKmqwLCgrC8+fPaT8RERE0HhYWRpfx5s0bTt37GDx4ML788kt+uEldunSBh4fHB12P1rlzZyxevPid1w+/ffuWs+15eXn8kk/OgAED0Lt3b3h7e9PrEAEgJyeHsy0NTzNF/ZkMQUFBePLkCSceFxfHaZeTkwMAyM3N5cTi4uLw5MkTVFVVISQkhNMmODiYc61nw7ZBQUF4+/YtAEAkEiEkJISzjPDwcHTt2hXJycmN6rKzsxEfH4+goCDcvn2bLiM+Pv5PXZKQl5dH1y07O7tRLCgoCLGxsZw2z549Q1BQEGe5z549a7IuNjYW+fn5nP6CgoIQERHRqK6ptqi/BjUsLKzJtgCQmJiIoKAg3Lx5k3MpR35+PicmrhM/MjMzG/TCVVBQwKl98+YNJ//8+XOau3nzZot+xKmtrUV4eDgyMzORlJSEoKAg3Lhxg9O2sLCw0XP18OFD1NbW4s6dOwgKCsLr169pf+KYuK6h5ORkuoyG1xnzl8E/Lfnly5dN9icmLS2N+fPno1evXvzUH5KSkvrDtkVFRZz1+xR/7CGEYM+ePY1ei03FACAqKoqzTcXFxUD9GUH37t0DANy/fx9BQUGIiopqUVvUz59w7do1muO3jY6ObrJtWloa7t69ixacLNak0tJSXL9+nXPde8NYTEwMgoKCcPfuXToPhzgmfjRsW1ZWhuvXryMoKAjJyck0zjAMwzD/SaQFYmIIUVIiJDSUnyHEwcGB+Pr68sNUTU0Nyc3NJcOGDSM6OjpER0eHWFpaksTERCISiUhpaSn5/fffaU5HR4coKCiQiRMnktjYWKKqqkpu375NysrKyOHDhzl1ioqK5Msvv6TLcHZ2prnevXuThIQEIhKJyLp168jXX3/NXzVCCCFxcXFEXV2d3Lx5kxPT0NAgN27c4NQSQkhRURFZsWIFmTlzJj/VSFlZGfHz8yO9e/cmhYWFZNCgQWTjxo2cmqZipL6tv78/6dmzJ8nPzyeDBw8mSkpKnO0/d+4cKS8v5zf9x6xZs4aMGjWKHyYXL14kbdu2JZmZmYTUb9vJkyc52+Lp6UmKiopIbW0tycvLIxMmTCA6OjpkwoQJJC8vj9TW1pKioiLi6enJaXfy5ElSVlZGLl++TCQlJYmWlhYJCgoinp6exNnZmWRmZpK2bdsSNTU12qZjx47k5cuXpKqqipSXl5MzZ85w+ly9ejUpKioiWVlZxMDAgJw/f77JulWrVpGioiKSnZ1NDAwMyO+//042bNhAdHR0SPv27cnz58+JUCgk27ZtI66urvynhRBCSG5uLjEyMiKHDh0iOTk5nMekSZOIl5cXCQoKIpKSkkRTU5NcvnyZlJeXkwsXLnDW5YcffqDPX35+Ppk8eTLR0dEho0aNInl5eaSmpoaMHz+eLF++nLP8CRMmkOXLl5Pr168TCQkJoqmpSfscOXIkyc3NJTU1NcTFxYUsW7aM01YcE4lEJD4+nvTq1Yu2HTFiBG1bXFxMNm/eTHR0dIiJiQmJjIwkQqGQeHt7ExkZGWJmZkbi4+NJcXEx2bJlC2e7Dh8+TMrKyjjLJYSQiooKEhAQwKlVVlYmjo6OpK6ujuTn55Pp06fTnJGREXn06BERCoX8rsjkyZOJu7s7IfWvTQsLC/LLL78QHx8foqOjQwwNDcnDhw9JZWUlqaioIIGBgY2Wa2dnR8rLy0nHjh2JiooKWblyJRGJRCQlJYX069eP1g4ePJg+LyUlJWTbtm1ER0eH6Ovrk3v37tFlXLt2jbOM77//nhQWFpK6ujpSUFBAvv76a6Kjo0MGDRpEcnNzSXV1NX+zOEQiEUlPTyfW1tbk+PHjZOfOncTKyopT01SM1LfNyMggNjY2xN/fn+zatYvIyMhw1m/BggWksLCQ3/QfExERQQAQDQ0Nsnv3blJSUkKqq6tJTk4OcXBwIPLy8mT27Nm0vqCggHz33XecbQoODiaVlZVk3759pFu3biQ7O5s4OjoSHR0d8u2335KCggLadt68eZy2t2/fJpWVlaSyspKEhoaS1q1b05yKigrp0aMHqampIYQQsmTJEk7bmzdvkoqKCuLn50ccHR2b/d/27duXbN68mfOZIRKJaP758+dERkaG3L9/nxOTlZUl9+7dI/PmzSPy8vLE3t6eiEQiUlhYSBYtWsRZl+vXr5OKigpSWVlJ7t69S9q2bUt0dHTItm3bSElJCe2XYRiGYf6NZs4kZO5cfvR//rIj0WLJyclwcHDArFmzEBERgYiICGzbtg3Dhg3D48eP8fPPPyMsLIzmIiIiMHXqVH43+OmnnxASEsKpmzJlClB/pKB///6YMWMGze3YsQPOzs6IiIjA/PnzG12/96Hmzp0LFRWVFvW3e/duXL9+HRcvXuTM0N0Se/bswbVr13D58mU64+3cuXM523/8+PFPamKxltq/fz8uXrzI2RZCCNzd3ZGbm4uhQ4dizJgxiIiIwJgxYzBs2DDk5ubC3d0dqD/jQPy4ePEinbxMW1sbAQEBsOdfuF9/vay4jb+/P7766iuEhobit99+w+nTpzl9ysjIcK7lB4ADBw40qpOTk8PChQtpzZIlS1BVVYWIiAicOnUK33zzDUJCQjBjxgzs2LGD0x/f0qVLYWlpyXkMHjwY3333HQBAXV0dly5dgpOTEw4dOgQ/Pz/OuigpKWHevHkoLi7GqFGjMGjQIETUv0cGDBiAjIwM/iIbUVVVxYULF2if06ZNw4ABA5Cens4v5Xj06BFGjhyJXbt20bZfffUV+vfvj9TUVPzwww8oKipCREQErly5ggULFuD69esAAEtLSwQHB8PQ0BArV65EQUEBZ7tCQkLw008/8ReJo0ePYv/+/Zxa8f+ioqIC48ePh62tLc0FBQXB3d0dQUFB/K6atHr1amRlZSEiIgLXr1/H4sWLcfXqVRw7dgx79+7lLJc/gd369evh4eGBZ8+eYeDAgdi8eTOtnTdvHmxtbZGQkIC1a9ciPT0dERERuHXrFlasWIHAwECcOHECO3bs4CxDX18fX3/9NUQiEVxdXSEQCBAREYEFCxbA2toa8fHxnHXge/HiBezt7eHl5QVnZ2d++p1evXoFOzs7rF+/HiNHjgTqz7ppuH4mJiaYPn06v+k/SkJCAkeOHEFMTAw2bdpEJxtbuXIlxowZw6l1c3NDhw4dONu0adMmnDt3DgDw+vVr9OnTBytWrEBERAQ6d+6MqVOnoq6uDtOmTUP79u05bbds2YKzZ8/iwoUL2LBhAx48eEBzq1at4ix7+fLlnLY+Pj44c+YMRo0ahWPHjr3z0idvb2/OZ8arV6/4Je/k7OyMEydOQFpaGjNmzIChoSFnXX7++WecOnUKV65cwcqVK+l3cFpaGjw9PfndMQzDMMx/xl8+iK6urkZqairU1NRgZGQEIyMjtGrVCmlpaRAKhSgsLERlZSXNGRkZNTngLCoqalQnvn1Rc8tIT0+HUCiEhoYGtLW1+V2+l+zsbLi5ucHGxgbjxo2Djo4OjY0bNw7nz5/n1K9btw5VVVWYO3cu2rZtC0nJlj/VGzZsgFAo5LRdvXo1Zs6cydn+0tJSzmmDn4vi4mIEBwfD3d2dPk6dOoXc3FyoqanB09MT9+/fx4MHD+Do6AhPT0+oqakhNzcXADjPwbx58+jEOlJSUtDX12/ydHodHR3aRk9PD1lZWaioqEBRURHKyso4fU6YMAHffPMNp31RURFKS0s5dag/LV3sq6++wsSJE2FkZIQ2bdrQZaipqaFVq1YNemvsq6++wrZt2ziPgQMH0h9QJCUl0bZtWygqKqK4uBhhYWGc5+/YsWPIycmBkpISVq1ahadPn+LOnTt04KSpqclfZCPiZYi3T1VVFampqZxLL5oiFAoRGxuLdevW0fXZtm0bbevm5gYlJSUcPHgQ5ubmWLt2LXr27AkAkJeXh4GBAaSlpZGXl4e6ujrOc1xZWck5pVSspKQExcXFnFrxLYPq6uqQkZGBffv20fVZtmwZnj171qJTulE/2djUqVNhZGQEfX195Obmory8HCUlJSgqKmpyuWJaWlrQ0NCAUChEfHw8vLy86Hr4+PggJSUF1dXVmDRpErS0tLB//36YmZlh1apVEAgETS5DWloaWVlZkJaWxtKlSxEXF4ebN2+iX79+2Lp1K/T09Djr0FBgYCD2798PHx8f9O7d+71u5XX16lXs3buX03bo0KHYtm0bZ/1kZGSQlZXFb/6P09PTg0gkQkFBAUQiEZKTk6Gpqdno1laZmZmQlZXlbFNBQQG9BEVfXx/btm2DpaUljIyMICsrSy81yMrKwsGDBznvx0ePHqG0tBRlZWXIz8+HoaEh7Zf/Xjxz5kyTbZWVld/5fwWAcePGcT4zjOo/l1pKvAwJCQn6+mr4HBQWFqKkpASWlpZwc3PDihUrIBQK4ebmhkmTJvG7YxiGYZj/jJaP7P7DYmJi8Ouvv8LQ0BCDBw9G+/btgfr7orZv3x4dO3aElpYWUD/Y2rZtG2pra2Fvb99oxuV3KS4uxvbt21FdXd2orY2NzSc3idifoaysjI4dO9LH2LFjMWHCBMjLy2PYsGGwtLTE69evER4ejqFDh0JeXp7fBQDAysoKHTt25If/FAsLC1hbW/PDf6hfv34fPNlYUxOL8Sfma4j//I0ePRoTJ06ErKwsBg8ejD59+uDt27e4desWnJ2d//T9rP+IlJQUzMzM6Po4ODjAw8MDGhoa6NOnDxwcHEAIwY4dO2BpaQl9fX1+Fx9dmzZt6Pp07doVCxcu5MyM/y4CgQDdunXjh9+bpKQkTE1N6XrY2tpi6dKl0NbWhkAggKOjI6SkpODr64vu3bvD0NCQ3wWHlJQUBg4ciH79+iE1NRUBAQEYNWpUkz88AsDly5cRUT9D9ejRo5uta8qVK1fw6NEj9OzZE6NHj6Y/Wpqamn6Sk4g1Z+jQodDV1cXVq1excuXKPxyYNkVdXR1jxoxp9IOJmJ6eHuf9OHfu3HdeUy526NAhZGRkcNo291nXFP7EYvwB+sdiZGSEYcOGoVOnTjh16hREIlGTs54zDMMwzH/FXzaIfvPmDV68eMEPf3ZiY2Nx8+ZNxMXFYfny5TAzM6M5TU1NrFq1Cl5eXrC3t0d2djZu3LiBsLAwjB49Gg4ODpy+3iU7OxvXr19HaGgoRo0a1ajt48ePkZCQwIl9DuLi4pCeng4HBwfIycnReMeOHeHl5UUf06dPR5cuXehEYEOGDIGZmRlCQkIQEhKCqqoqTr9iT58+bTQp2Z8VHx/faEKzT027du04z9/MmTPRtWtXVFdXIywsDE5OTujYsSNCQkJw+/ZtVFZWctpXV1cjPDz8g44e1tTUNGorLy8Pd3d3uj7ff/89rK2toaCggOfPn6N169YYO3YsQkNDcf369Q9a7vtycXGh67Nu3ToMGTLkD88I+NhkZGSwcOFCuh4eHh6wtbWFoqIiXr58CQ0NDbi6uiIsLAw3btz4w9Pu6+rqcPfuXVhZWaFnz54ICQlpNCmZuO7evXsIDg6Gjo4OZs2axcm/CyGEttXW1sacOXM4+ZSUlGYnNPsUjR49Gnp6erh06RK8vLze+ePUhxo5ciTn/ejs7NyiwfrevXvRunVrTlsDAwN+2UeRnp6Oe/fu0UnE3kd6ejri4uKwdu1aFBQU4NatW+996jjDMAzD/Jv86UG0mpoa6urqkJeXx3kcOHAAe/bsgZSUFLS0tFBRUUFzJSUl0NTUhIyMDJSUlCArK8tpy9/hBwBFRcVGdeIZfcXLqKysbHIZ5eXlnJmhG2qurYaGBmRlZXHw4EHcunULPj4+EAqFtKap/sLCwrB48WL4+PjA0NCQ1hYWFoIQAlVVVRBCONugoKAARUVF3LlzBx4eHti6dSuMjIxovqCgAHV1ddiyZQtOnDjBaSsvL//O2bz/CSKRiLOOfn5+uHfvHvz9/elRHEVFRcjJyTWq8/X1RWFhIebNm0cH0v3798f8+fNRWFhIj6I1bNfwusV3KSkpoW2KioqgpqYGWVlZKCoqQl5entPnsWPHsHXrVk77pupQfx3xH6moqEBJSQk//MEUFRWhoKDAWZfjx49j8+bNKCsrw/fff4+bN29iwIABGDZsGGbPno3c3FyoqKhAQkICeXl5SElJwYIFCzi3aiOEoLCwkPZZWVkJLS0tSElJcdqmpqZi4cKFdCAlIyMDDQ0NznN8//59zJo1C9nZ2di1axcOHjwIfX19/Pzzz/D29sb9+/fpduTn56O2tpazDPFD/D/iE79vGtaKT9WWkJCAhoYG57WYnp4Od3d3Osvyh3rXcvlkZGSgqamJ0tJSWhtRf714eno69u7di/3796N169bYt28fdu7ciTt37kBBQQFKSkqcZdTV1UFNTQ3V1dVYvnw5AgMDYWNjgy+//BLTp09HWloaZ9nV1dWYM2cOTE1N4eLiwumrqqqqyWXU1tZCTU0NNTU1+Pbbb2FsbAxXV1dOjVAoxM2bN7Fy5com236q5OXl6aURTVFXV0dtbS1nm5SVlVt0VLiptitWrMCtW7cgLy8PZWVlTq7hDx5NtRVfPiEUCpu8lKGh8vJyTtu8+v8R6mdo19bWpjWBgYFYsWJFs5dnqKmpNVoXJSUlKCgoIDw8HEuWLEFWVhZWrlyJ7Ozsf+Qe2wzDMAzzyeDPNNaUd83OnZWVRZYsWUKMjIw4jy1btpDc3Fw6Q+2oUaNoztbWlkRHR5PKykpSUFBADhw4wGmrqqraaHbugoICcvDgwUZ1X375JamuriYpKSlkzJgxNGdtbU2ioqJIZWUl2bhxI/nuu+/4q04IIU22tbKyIi9fviSVlZVk2bJlRFFRsdH2ffvtt/yuyKlTp4i0tDQxMDDg1Nra2pLCwkKSnZ1NfvjhB07u9OnTpKioiJw5c6bJttbW1iQ/P59kZ2eTlStXcnKnTp0iRUVF/NX4x6xZs6bRc+Xp6UlycnI4dYWFhcTf379RXXZ2NqmpqSGpqalk4sSJxMjIiEycOJGkpqaSmpoakp2dTTw9PTnt/P39SWFhIbl8+TLR09MjaWlphBDSaHZunfoZmo2MjEjPnj1JREQEKS8vJ0VFReTEiROcPlevXk2ys7M5s3M3Vbdq1SqSnZ1NZ+c+d+4c3cacnBxiaGhIzp07R3bs2EHc3NwaPAP/Tzw799mzZ/kpKigoiGhra5PExERC6meIP336NGddfvjhB5KdnU1qa2tJWloacXNzI0ZGRmT8+PEkJSWFzky8ceNGYmRkRLp06ULu3btHhg0bRmfnlpSUJG3btqV9jh07tsm2nTt3Jvfu3SPDhw8ny5YtI5WVleTVq1fEysqKth0zZgxtm5ubSzZt2kSMjIxIp06dyN27d0lZWRkpLi4m586dI126dCGJiYkkNzeXbN68mbNdBw8epLMgN1RcXEwuXLjAqdXQ0CCOjo6ktraWpKenk5kzZ9KchYUFCQ8Pb3Km76Zm5/bz86N5cezo0aOkuLiYXLx4sdFyG87OfeTIEUIIIUKhkLx584Y4ODjQWmdnZ5KcnExEIhHJzc0lPj4+xMjIiLRv356EhISQsrIyUlJSQq5cucJZhru7O8nMzCR1dXUkPT2dzJ49mxgZGZHhw4fT/hoSCoWka9euREtLi9OPUf1nTklJCQkICODEFy1aRDIzM4lIJCLdunVrsu3JkydJSUkJCQwMbLLtpyIiIoJISEiQyMhIQgghpaWlJCMjg+ZnzZrFmZ07IyODzJ8/n7NN165dI6WlpWTfvn2kV69epK6ujtbv37+f9OrVi9TW1pLMzMxGbYOCgkhJSQkpLS0lN27cIMbGxjSnpaVFZ+fOzMwkCxYs4LSVk5Mju3fvJidOnCBDhgx55+zcmpqanLZGRkbk8OHDhBBCqqqqSHJyMhk6dCgxMjIic+bMIUFBQURGRobOzj19+nTaX2ZmJvn+++85fV25coVuR3BwMGnXrh0xMjIivr6+JC8vr8HaMAzDMMy/z7tm55YgLbgJ5evXgEAABAYCTUx8jJcvX9J75op17doV5ubm9O/w8HA6MZSysjKcnJzorKNpaWmcI2IAYGBggI4dOyI4OBj9+vWDjo5Oo7ojR45AQUEBx48fB5pYRv/+/SEjI4NXr16hoqICffr0oW357ty5QyeJUlJSgpOTE23Lvz8uALRt27bR9c7p6elNnuaopKSE/v37Q1ZWFlFRUZz72dra2qJVq1bIyMjAgwcPOO1Qf9TRycmpybY2NjZo3bo1p/6fFBMT0+h+tuLr/PgyMzNx//59+je/7v79+8jMzISenh6srKxonL8MKysrOlHYkydP0L9/fygoKCAmJgZFRUUwMTGBQCCAm5sbBAIBUH9USlyH+omBGh6htLCwQKdOnVBVVYXg4GB069aNThTWkjoAnFhJSQny8/NhY2ND24qJRCLcvn2b05YvOzsbkZGR6N+/Pz0qm5OTgzt37tCaDh06cK73ffjwIdLT09G6dWvOcmNjY/Hq1SvIysqif//+ePXqFZSVlZGRkYGxY8fC29ubvqZatWoFW1vbRm1lZGTg5OSEqKgoKCoqokuXLqiursbt27fpUdk/aiu+Rjs3NxcPHjxA//79oaysjLdv3+Lly5e0XZ8+fZq9fjovLw9hYWGcmI6ODuzs7ID6WdxTU1OB+qNyTk5OTU6qFRERAXl5eXTt2hU1NTUIDg6GhYUFPa2WH+Mv98qVK4iLi0NwcDBu376NDh060Guba2trERwcTM9E0NLS4lyqER8fj+fPn0NKSgr9+/enZzbk5+cjNDSU1pmZmaF79+7078ePHyM5OblRf2J1dXUIDg5ucuLB3r1704mzQkJCaFy8jA9pa2pqih49enBq/0mFhYUICQlB//79mzwC/fTpUwCgE9yJY4mJifTv/v37Q0NDA4mJiUhMTISTkxPNJSUlISEhAf3794eEhASePXvGudxG3Bb182QEBwdz7vesrq7ebFsA6NGjByQlJREfHw8nJydISEhw8gAQEhKCgoICfhg9evSAqakp/VtcZ2RkhHbt2iE4OBj29vZ04r+G1zY/f/6cM9O7g4MDne+jpKQEwcHBqK2tRffu3TmXNjEMwzDMv9HXXwNycsDu3fwM8FEG0X+H27dvNxpkikQiWFhY4Msvv+TEGUYsKysLAoEAe/bsobfnYRq7ceMGXF1dERkZydkBZ7gePXqEmzdvcmLV1dXQ09N7r+uOGYZhGIZhmE/buwbRf/qa6L9LfHw8wsLCOI8uXbqwATTzTnJycnBwcPjbJ5T63GhpacHJyanJ64+Z/5eent7oc0hXV5cNoBmGYRiGYf5DPpsj0QzDMAzDMAzDMAzzd/hXHIlmGIZhGIZhGIZhmH8aG0QzDMMwDMMwDMMwTAuxQTTDMAzDMAzDMAzDtBAbRDMMwzAMwzAMwzBMC33QxGJVVVUoKyvjl1GqqqqQkZHhh/+UiooKVFZWQkpKCmpqak3eN7OkpATV1dWQk5Nr8n6wDMMwqL8tlfjezU1RVlaGnJwcp04c+yuVlZWhqqqKHwbq73WtpqbGDzMMwzD/ciKRCKWlpQAAFRUVyMrKcvKlpaUQiUSQlZWFiooKJ8f8NxFCUFxcjNraWsjLy0NJSYmTFwqFKC8vh4SEBNTU1CAlJcXJM//z0ScWCwoKgkAgaPbx5MkTfpM/7aeffoJAIMCYMWNQXl7OTwMA5syZA4FAgBUrVvBTDMMw1JMnTxp9bjV8BAUFAQCePn1KY1evXuV389GtXbu20bqIHzNnzuSXMwzDMP8Bd+/epd8FoaGh/DQ8PDwgEAiwYMECfor5j6qsrMT48eMhEAiwbds2fhrHjh2DQCCAra0tEhMT+WmmBT5oEF1WVoakpCQkJSVhxowZ8PHxgY+PD9zd3ZGVlYWlS5fi8uXL/GYtduTIEYwfPx7z589HZWUlAGDEiBHw8fHB8uXLmz0alJ2djaSkJOTm5vJTDMMwlJmZGf3cMjAwQFJSEhQVFWmsV69eAABTU9NGsb9SXl4ekpKSIC8vT5fr4+MDJycnhISEYOLEiUhJSeE3YxiGYf7FKioq6H53RUUFP42cnBwkJSUhJyeHn2pWcXExZs+ejfHjx+P48eP8NPOZI4QgPT0dSUlJKCws5KdRXFyMpKQkJCcno7q6mp/+YNXV1fj+++8xfvx4HDx4kJ/+V/mgQXRD9vb2GDduHMaNG4dBgwZBWloaYWFhiI2N5Ze22MuXL3H27Flcu3aN/mO7du2KcePGYfDgwR/9VHGGYf5btLW16eeWoaEhAEBHR4fGDAwMmq37O2hpadHljhs3Dt27d0d+fj4uXLjwztPQGYZhmH+3s2fPIjw8HABQXl6O3bt3f9A+d1VVFa5evYqzZ88iOjqan2b+RR49egR/f3/69+XLl3Hr1i1OzcdSW1uLGzdu4OzZs3j+/Dk//a/yQddE+/v7Y8qUKQCAkJAQODg4AADevHkDgUCAsrIy+Pj4wMPDA+Xl5Xj48CFqampof0pKSujbty+kpaURGxuLpKQkmhMIBNi0aRN8fHzQtm1b7Nq1C/b29vQIjaKiIvr169dk22XLluHZs2dwdXXFiRMnAACRkZEoKCigNahfhqamJifGMMx/05QpU+Dv7w8HBweEhIRwcoWFhYiIiADqf8gTiUR48+YNpwYANDQ0YGlpSf9OTk5uVGdkZIQOHTpwYnzTpk3DkSNHYGNjgzt37tD4jh07sHDhQsjLy9P1ycjIAABISkqiX79+UFZWRkpKCl6/fk3bAYChoSEsLCzo369evaJtGzI0NISuri4ePXrEiVlYWIAQggcPHtBr8gBAQkIC/fr1g4qKClJTUxETE0NzTencuTPatm0L1P9C/q7+GIZhmP8XEBAAZ2dn+veaNWuwbt06ZGdnQyAQIC0tDQAwbNgwBAQE0LqEhATExcXRv1F/hlW7du2Qk5MDgUCA1NRUTJo0CR4eHvSMq2fPnjU6qt2jRw+0atWKE2M+XeXl5RAIBHSfwN7enl4KMHXqVPj5+QEAFBUVERkZiY4dOwK8/R6xhvs4ze1DiPdxhEIhBAIBoqKiMHr0aKxYsQJ9+vRptm2XLl3Qpk0bTuxT8q5rokFaICaGECUlQkJD//e3n58fAUAAkEuXLpG8vDySl5dHHjx4QJSUlIiqqirZvXs3IYSQt2/fEiMjI6KlpUW0tLSIsrIyMTMzI0lJSUQkEhEPDw8CgEhJSRFNTU0SHh5OFi9e3GzM3NycFBcXk+LiYjJv3jwiJydH+5aRkSEAiKurK1330aNH07y6ujqRkJAg586dIxUVFbSGYZj/rsmTJxMAxMHBgZ8ioaGh9LPu6NGjZNu2bQQAkZCQIOrq6kRLS4soKSmRfv36kfz8fFJTU0NKS0vJjz/+SGRkZOhnj5ycHJk9ezYpLi7mL4LDzc2NACB9+vShn6t5eXlk06ZNRFpamrRp04ZER0eTadOmEQBEWlqa6OnpkejoaFJaWko2b95MpKWlOcv95ptvSFFRESGEkMLCQjJx4kQiLy9PtLS0iKamJpGSkiIAyLx588i9e/fo9iorK5Nly5YRQggRiUTEzs6O9qumpkakpaVJaGgoEQqFZNeuXbSdmpoakZOTo+unpaVFpKWlyc8//0zKysoIIYTU1NQQBwcHTn9SUlIkODiYCIVCznPCMAzzX3flyhX6GQuALF68mOTl5ZGYmBjSpk0bGh82bBhtU1JSQlasWMH5LpKVlSXu7u6kuLiYZGdnEwMDAwKAKCgoEBcXF9rWzc2NttHQ0CCSkpLk999/J+Xl5bSG+bSVlZURCwsL+tqwsrKi+xQTJkygcUVFRRIdHU0IIaSyspJcuXKl0T5O37596T6OeD8FDfaF5OTkyKxZs0hRURGprKwknTt3JgCIvLw8GTp0KKmrqyOFhYXkyy+/bLT/sWvXLrpv8CmaOZOQuXP50f/504NoPT09YmJiQkxMTIi+vj6RlJQkx48fpzttIpGIJCUlkYSEBJKQkEB++uknIiMjQ4yMjMj9+/fpINrExIS8fPmSVFZW0gGzsbExefHiBScmHkRPmjSJqKmpEWdnZ9q3lZUVAW8QnZmZSfPBwcFEVVWV6Orqkn379tEahmH+uz5kEK2goEBu3LhBEhISyKpVq4i8vDzp1KkTefv2LXF3dyeamprE0tKSfvaMGTOGqKqqkgkTJvAXwSH+cpKXl6efqyYmJkRLS4v07t2bJCYmkqqqKjqIbhjz8PAgWlpapFevXnS548aNI6qqqmTcuHFEJBKRIUOGEGVlZeLm5kYSEhLImzdvSIcOHQiaGER7e3uTvLw8QgghdXV1JC0tjfZ77tw5IiEhQdq2bUtOnTpFB9FSUlIkICCAuLi4EACkR48e5O3bt6RTp05EW1ubrF69mm5rw/7Onz9PAJC2bduSEydONHhGGIZhGP4gWl1dnZiYmBBDQ0MiLS1N4w0H0bNmzSIaGhrE0dGRftZ+8cUXRF1dnUyfPp0ziJ43bx7JzMykbbOzs2mbyMhI0qZNG9KqVSvi4+NDa5hPG38Q3XC/QllZmcYbDqIPHjxI9PT0iLy8PLl+/TpJSEggq1evJvLy8qRjx47k7du3nEG0vLw8uXbtGhk7dixRVVUl48eP5wyip02bRjIyMohQKCSDBw8mysrKZNq0aSQhIYG8fv2atG/fnujo6JC1a9fyV/+T8a5B9J++JnrOnDnw9vaGt7c3tm/fjpMnT2LAgAH0Viy5ublYtWoVli5diqVLl+LYsWOorq5GcnIyhEIh7UdGRgZGRkaQl5d/Z0wsKysLxcXFUFZWhomJCUxMTKCgoMAvw759++iyt2zZgsrKSmRlZaGoqIhfyjAM0yISEhJo27YtTExMoKmpCaFQiKSkJFRXVyM3NxcFBQWQl5enn03KysooKSlBZmYmv6smGRkZ0c9Vb29v7N27Fz4+PjA2Nubc2kReXp7G8vLykJ+fz1muiooKXa54kpGysjKoqqrCxMSkUX8NaWtrQ0tLCwBQV1eHbdu20c/SnTt30v74p2S3bduWnpItJyfXaP3E/f3000+c/gA06o9hGIZprKioCImJiUhJSeFcLtlQTk4OCgsL8fr1a/pZGxUVhaKiImRnZ3Nq1dXVoaurS/8+fPgwbbNu3ToUFRXR/pjPk1AoRGJiIhITE5u9TXFxcTEyMzOb3ccRiUS01sLCAseOHaOXkzW1j6OmpgY9PT3O/oeamhpn/0O8z/Q5+tODaAcHB4wfP57z0NHRAQBER0fD19cXp0+fhqysLMzNzTlv0r9SYWEhtm/fjqNHjyI/Px/m5uYwNjZm90FjGOaTp62t3ehz1dHRkV/2t8jIyMDmzZtx7NgxVFRUwNzcnE689iEyMzOxefNm+Pv7f5T+GIZh/kvGjRsHOzs7oH6Ooe+++w7m5ub8MkpJSQnm5uYwNzfHtGnTsGLFCri4uPDLgPpZwPfs2YPDhw8jIyMD5ubmMDU1hbS0NL+U+YxYWlpi8uTJ9O8RI0ZgwIABnJr3pa2tjTFjxkBVVZWf+s/404Pod3n27Bm2bduGqqoqfPPNN9i4cSNcXV35ZX+J/Px8rFu3DvHx8RgyZAg2btwIDw+PJo9qMwzDME1LSUnBqlWrkJWVhXHjxmHjxo349ttv+WUtlpqaipUrVyIzMxNjx47Fxo0bMXfuXH4ZwzAM04SpU6di4MCBAABlZWUsX74cnTp14pdRHTp0wMaNG7Fx40a4uLjA0dER3bp145cB9ZNRbdmyBVFRUejfvz82btyIlStXQl1dnV/KfEZsbW0xa9Ys+reLiwuGDx/OqWHe3186iJaTk4OamhokJCRQWlqKgoIClJeX88saUVBQgLKyMmpra1FYWNjk/ctUVFQgLy+PqqoqFBQUoKCggFMnJSUFDQ0NyMjIoLKyEgUFBSguLkYLJiNnGIZ5J0IIiouLUVBQgIqKCkhLS0NDQwNSUlJQUlKCoqIiqqur6WdTVVUV5OXl/9KZp8XLrampabRc8S/FampqkJOTg1AoREFBAQoLC1FbW8vvikNaWhqampqQkpJCeXk5CgoK/tRttj52fwzDMP81CgoK0NTUhLq6OiQlm96VV1ZWhoKCAue7aOXKlRg9ejS2bNkCSUlJqKurQ1ZWFpWVlSgtLW0UKygoQFFREerq6vjdM58ZGRkZaGpqQlNTE3Jycvw0UH+JmKqq6jv3cf6IhIQEZ1+jpKSkUazh/od43+Vz1PQ77yMZPHgwzp49C0VFRcyePRsCgQArV67klzWyaNEi/Pjjj0hNTYWDgwMeP37ML8HevXvh5uaG69evQyAQQCAQcKZk19fXR0hICAQCAXbs2AGBQIDRo0ez6+0YhvnThEIhJkyYAIFAgG3btqFnz564c+cOTExMsH79enh4eODZs2f0sykwMBATJ07EgQMH+F19NJ6enli6dCmeP39Ol3v58mW4urri4MGDkJGRwYkTJ+Ds7IxTp05BIBCgX79+jW5/wte1a1c8ePAA5ubmWL9+PQQCAb766it+WYt17twZjx49QocOHbBhwwYIBAJMmzaNX8YwDMM045tvvkFkZCSuX7/e7G2nfHx88O233+Lu3bv0OyEkJAQzZ87Ezz//DA0NDQQEBMDR0REHDhzAggULoK6ujitXrsDR0REHDx6EQCDAwIEDkZWVxe+e+cz07NkTkZGRiIyMxNChQ/lpAMCkSZPw66+/oqqqiu7j+Pr6okePHrh79y5MTU35TRqRlZXFqVOnMHz4cJw4cQIzZ86ErKwsTp48SWMCgQBWVlaIj4/HunXrsGTJEn43n4UPuk90SkoKvZeog4MDvQa6KaWlpbh9+3aTR5MdHByQmZmJ2NhYqKioYMCAAfS6i9TUVDx8+LBRnbKyMgYMGAAZGRm8fPmy0b1YAcDAwAB9+/YFAISFhTW61x3qdwz/6J6tDMP8+z169AgpKSnQ0dGh97wXy8vLo/eO7tOnD86ePQt3d3fIyclhy5Yt9L7H2tranGuW3759i+fPn9O/AcDc3Bzdu3fnxPgiIiKQnJzcqD++5uri4uLw7NkzTm27du3Qo0cP+ndkZCSSkpIAADU1NVi2bBlSUlIwb948eHp6Ijg4GAAgEAhgbGwM1E8EduvWLRQXF9N+xAQCAWpra/H06VNISkpiwIABiIuLQ2JiIjQ1NdG/f3/cunULRUVFMDMzQ8+ePUEIoTG+3r17w8TEhB9mGIb5z8rMzMTdu3cBANbW1o3uq3vv3j1kZGRAT08PNjY2NB4TE4OoqChObceOHdG5c2f69/3795Geng5dXV3Y2tpyYnz8tsynq6amBrdu3UJpaWmT+x/i/RRpaWkMGDCAninXcL9HrOG+RlP7H+8ba8jS0hJGRkac2KfkXfeJ/qBBNMMwzH/R9u3b4e7uDkVFRURGRqJjx478kk9WbW0tfv/9d+Tm5nJiu3btQq9evTB79myMHDmS04ZhGIZhGOa/6l2D6L/0dG6GYZh/EyMjI3zxxRdwcnKCkpISP/1JI4Tg4cOHuH37Nn2Ehoaia9euWLBgARtAMwzDMAzDtBA7Es0wDMMwDMMwDMMwDbAj0QzDMAzDMAzDMAzzEbBBNMMwDMMwDMMwDMO00J8+nfvYsWMwNzeHpaUlN9GM6Oho3LlzB9OnT4esrCw/DQAIDg6mM3Ojfsp1Q0NDTo1YTEwMLl68SP/u378/nZmbr7CwEIcPH4ZQKATqZxkcNWoUzYeEhODBgwf07y+//JLOTtsQv07MwsICo0eP5of/UmFhYcjPz8eYMWP4qX/E27dvcf36dUyfPv29rxmNi4vDmTNnOLF27dph/PjxnNiHOHv2LFq1agU7Ozt+6m+RkJCAU6dOcWKmpqZwcXHhxD7E+fPnG81SP2bMmBbPPv/gwQMkJyfD1dWVn4JQKMTvv/8OR0dHWFhY8NP/qJSUFBw7dowfhpycHKZNmwZNTU1+ikpNTYW/vz8/DFlZWUybNg1aWlo0Vl1djd9//x3W1tbo3Llzs21lZGQwffp0TtsPERkZiZs3b9K/nZ2d0aVLF6B+ts3Dhw/TycH09fUxZcoUWst8fM+ePUNQUBA/DF1dXUybNg0SEhL81L/Oy5cvERAQwIl17doVw4cP58T+KVFRUbh//z6mTZsGGRkZfvqTcvz48Uaz006cOPFPzU4bEhKC4uJizv7M5+bUqVMwMDCAlZUVJx4WFoa8vDyMHTuWE2+J8PBwOqN1Q+bm5hg3bhw/jNLSUhw+fBhDhw6FmZkZP/2P+Kf3XZgPc+nSJURHR/PD6Nu3L/r3788PN9qf6dOnD5ycnDg1qN93OX36NGc/hb9PYmlpiQEDBjRo9f+qq6tx+PBh5OXlAfV3M5o8eTK/DDU1Nfj9999hZWVFZ2MXx8Rtm9v/4O+nNCTen0lPT8fRo0dpvHfv3vjiiy84tZ+Kd53OLeXp6enJD/Ll5QH79wOTJwNGRkBWVhbu37+PhIQErF27FhoaGo0++JoSGxuLI0eO4MCBA5g5c2aTN/t+/PgxAgICcPfuXSQmJiIxMREKCgrQ0tKCuro6p1Y8YLt27RqtJYRAXV0drVu35tRmZ2cjODgYFy5coLdfKSkpgZqaGtq0aYOnT58iMDAQd+7c4SxXfDP7hm7duoUrV64gOjoafn5+yMvLQ3Z2NhQUFGDP/5XhLyRe59zc3HfeDufvFBsbi9OnT2PIkCFQUFDgp5sVHx+PmzdvIjAwkD7/iYmJKCoqgqqqKnR1dentzz7EiRMnICEhwbnVz/vKy8tDRETEB63Lw4cPMXv2bFRWViI1NRWJiYkoLCz8U9tWXV2N+/fv4/Lly4iMjOQ8b7KystDU1HznQFLMz88P586dw9SpU/kpCIVC7N27F+3bt2/yB6V/0tOnTzF9+nRUVFQgLS2Nbnt6ejoGDRoEVVVVfhPq2bNnmD59OsrLy5Genk7bpqWlYdCgQVBTU6O1QqEQX331FczNzdGtWzc8f/4c06ZNa7LtF198wWn7vqKiohAUFITbt2/TfqWkpKChoQFpaWmEhYXhwoULiIqKQmJiIvLy8qCiooJWrVo1+6Mk8+dcunQJq1evhkgkQlJSEv2/5OTkQFlZGTo6Ok1+l/3VHj16hLq6uj/1emuJN2/e4Nq1a7hx4wbnM6asrAxqampo27btB/2QUF5ejjt37kBDQwPy8vL89Ht5+fIlgoKCMHTo0A/6LP07LVq0CKGhoSgsLKTPpaKiYpP7OC21d+9ehIeHY8KECfzUZ8Pf3x+ysrLo2rUrjT19+hRXr1794H2cAwcOYOfOnaisrOS8dmVlZZscyOTl5WHq1KmwtrZG+/bt+em/RUJCApKSkqCnpwd8pH0X5u939uxZBAcHc153ly5dgoKCAgYNGsSpTU5Oxq1bt3D58mVaW1VVRccnDetOnz4NT09PTJ48Gdra2khOTsbNmzf/sC3qDySK9yGio6ORmJiI/Pz8RvsQRUVFCA4OxvLly9GxY0d0794dRUVFCA0N5bTNy8uDqqoqdHR0OPsfIpEIM2bMwIsXL5CXl8d5Drp16wYZGRncvn0bly5donGhUEi/Tz41ly4B0tJAk78ZkxaIiSFESYmQ0ND//X3q1CmioaFBNDQ0iLS0NPH19eU3aZKHhwcBQNq3b09KSkr4aUIIISNGjCA7d+7kxPr370+2bt3KiRFCyJo1a8jMmTM5sSVLlhBXV1dOjBBCTpw4Qdq1a0cKCwtp7OTJk8TMzIwUFhaSAQMGkM2bN3PaDBw4sFGsofj4eKKhoUGuX7/OT/0thgwZQry8vPjhz9LatWvJiBEj+GFy9epV0rFjR5KZmclP/e0CAgJIq1atSEpKCj/1h65evUp0dHRIcnIyjd28eZOYmpqSly9fEpFIxKlviby8PGJsbEzOnDnDT5Fp06aRdevW8cNN2rRpE/niiy/44U9ecHAwUVFRIW/evOGn/lBISAhRVlYmr1+/5qcaKSsrIxYWFuTo0aOEEEJCQ0OJoqIiiY6O5pf+aW5ubmThwoWNYgsWLCB37twh8vLy5OXLlzR3584dIicnx4kxH9e+fftIr169SF1dHSf++PFjIikpSR49esSJ/1369u1Ldu3axQ9/dPPnzyfTp0/nh8nx48eJtbU1EQqF/FSLREVFEQUFBRIeHs5P/as5OTkRb29vTmzkyJFky5YtpKysjBNvqWXLlhEXFxd++LM3fvx44uPjww+32OrVq8no0aP54WalpaURXV1dcuXKFX7qb+Pp6UmGDx/ODzOfsbq6OlJcXEzc3NzI6tWr+Wni4+NDHB0dG8UcHBw4MV9fXwKAKCsrk5iYGBrj123bto3Y29tzYoQQcvfuXdKmTRvOPlNYWFij/ZmwsDACgAAgR44cIYQQEh4eThQUFEhUVBStE8devXpFY4QQUllZSTp37kwOHz7MiYvt27ePDB48mBPbsWMHsba25sQ+FTNnEjJ3Lj/6Px90TfTQoUMRGRmJyMhI9OrVi5/+U/bt29fkEbGmLFy4EBs3buSHmX8Re3t7BAUFQUdHh5/67FlZWeHs2bOYNWsWbt++zU//KVu2bMG8efP4YYZhmI9i+PDhOHnyJDsD4iPYu3cvCgoKsGLFCn7qP23nzp2YOXMmP8wwn5Xy8nKMHTsW9vb2WLhwIT/9t+nVqxfu3LkDExMTfupv5erqioMHD/LDn6UPGkQrKyvD1NQUpqamLT5l19PTExoaGliwYAE/xaGnp9fi09M0NTXRqlUrfviT4OXlBRcXF2zbtq1RzMXFBd999x1KS0uB+uvKfX19kZubixkzZsDFxQXnz59v0Bvw448/wsXFBT4+Ppz4iRMnOLGNGzfSZcydOxclJSW0ThwrLi7mxMSPp0+fAgAiIiLw7bffori4GJs2bYKLiwu2bt1Kl4H665catn3y5AltO2fOHBQVFTVZ9/jxY04/f0RRURGGhoaQkpICAJw+fZrTX2RkJFB/GUDDmLhu1qxZKCgogLe3N70muaioCHPmzKH1mzdvpsvz9vbGyZMn8fTpU5qPiIig+eLiYnz77bc01rDOxcUFJ06coLV/RFFREfr6+sjIyEB5eTmNl5aWYu7cubTPH3/8kdOuJVq3bt3oVO5t27bRPmfMmIHs7Gyae/HiBWc7xNfXlJeXY968ebh//z5Qf9pkc3Xz58+Hi4sL/Pz88PLlS0yfPh1ZWVn46aef4OLigvXr19Plof402YZ9Nbx2rbKyEgsWLICLiwvnupn3dfnyZbTgihWG+VN+/fVXuLi4YOnSpRBPMyKOiR9xcXFA/eVADePXr1/H7du36d9v376l/SYnJ+PLL7+kuV9++YXmUH+6asPYypUrae3ixYtRW1sLADh48CCN1dTUcGLiR2xsLO2nJVRUVKCvr09P5T506BCnv4bzNKSmpmLy5MlwcXFBYGBgg16ANWvW0FhaWhqmTJlC+9i1axenzsXFBTt37kR6ejqtCwgIQHh4OL7//ntUVVUBAA4fPsxZl5iYGNpPeno63NzcaG7Hjh005+npicuXL+POnTs0HxUVRfOZmZm07eXLl2kcANatW0fbLFiwAJWVlZz8u+jp6aGurg45OTmcuJ+fH2c7Xr58yck3Z8OGDbh48SLu37/fqO39+/cxb948lJWVNbmfgvp9kobLff78OVA/f0bDfRfUX6rUMHb8+PEm2wJAbm4uZs6cSXP8fZdz584B9adVf/3111iwYAFmzZrVqO7s2bOIiIig/Yj3XT62yMhIuj+zefNmuLi4wNvbm+Y3b96M06dPc9ps2bKFxgoLCzF79my6ng33NdBgf0a8nyL25MmTJvddmM9TXV0dUlNT6WUbH2LHjh0oKCj4U/sz8vLyMDExeee8EQEBATh+/Dj8/Pygr6/PT7+X3bt309f+5MmTkZqaCgBNnmr+ufqgQfSHCA0Nhby8fLOTfvFFR0dj8+bN2Lx5M2xsbFrU7vjx41BUVPwkJtcICwtDTk4O59rsNm3awMzMDGZmZlBXV8euXbuQmJiIV69e4ffff8evv/4KXV1dmJmZ4cWLFzh//jxKSkqwY8cOCIVCmJmZoaSkBL/88gv9gtbU1ISuri6tq6ys5Cxj9+7dSEhIQFRUFJ4/f04HpKdPn8br169prZmZGQICAnDv3j2kp6fj+PHj2Lp1KyoqKmBmZobS0lLs2bMH5eXlOH36NKKjozltAwMDcffuXWRkZODKlSt08jZNTU1O3dWrV5uc6KMlzpw502i5QUFBuHPnDjIzM3H16lW0atUKSkpKiI6OxpMnT2BkZARpaWncvXsXUVFRiI+Pxy+//MJZr/LycuzcuROlpaW4d+8e9u/fj4CAAM4ywsPDAQBSUlIwMjKCkpIS7t27x6kzMzPD69evG32pvo/ExETs2rUL6urqtE+hUIgdO3bQHz+ak5iYSN8zmzdvRmhoKNDguuaioiLap66uLg4cOIDXr18DABQUFDjb8fbtW5w4cQIikQhXr15FamoqHjx4gIsXLzZZV11djatXr0IkEkFLSws5OTk4efIkfH19UVBQADMzM1RXV2P79u0oLCzEpUuX8PTpU05ft2/fRnBwMFJSUvDzzz9DRUUFZmZmiI+Px/Hjx3lb+z8ikQj79++n28yfaCw2NpY+D3wikQi//vprs23fpbq6Gr/99htt29REY8y/R1ZWFrZs2cJ5f129ehVLly6Fnp4enjx5gtjYWLrTcfjwYaSlpXFe3+If5xITExEaGgoTExOYmZnhwYMHuHPnDq07deoUnj59ihcvXsDf35/WmZmZISsrCwcPHkRdXR0AQEdHBzo6OsjJycHWrVshISFBa+Xk5LB161ZkZGTg6dOneP36NQwMDOigV1tbm7N+p0+ffu8fOcX8/PyQlJTE6e/MmTN4/PgxXr16haNHj8LQ0BBmZmaIjIzElStXaNu2bdvSH85lZWU525uTk4PffvsN1dXVCAkJQUFBAVq1aoWSkhKcP38esrKyUFNTQ3JyMq5du4aamhr4+/sjMTGRsy7nzp1DREQEoqOjcfjwYbRt25bm8vLy8Ouvv0IkEiEkJAT79u1DcHAwzZ8/fx6PHj1CdHQ0Dh06RNs+efIEly5dQkFBAbZv346amhraRkVFBT///DNSUlIaPEvv58SJE4iLi+Nsx8WLFzmTrjYnLCwMe/fuxc2bNzltHzx4gLS0NPr9XlVVBTMzMxQVFWHv3r0QCoU4efIkYmNjOcu9fPkybRsYGAiRSESXxY/xv/MvX76M+/fvIzY2Fr/99htat25Nc+L9mYqKCoSHhyMmJgaxsbH49ddf0apVK07dnj17UFFRgTt37mD//v0ICgqiefG+S1NiY2M579v32f/IyMjA8ePH4ePjg/LycpjV7wvt3r0bZWVluHv3bqPJo8SxuLg47N27F1paWnQ9y8vLsWvXLpSVleHs2bN0f0ZbWxv79u2jP7QpKio22ndhPk8pKSnYs2cPxo8fj06dOvHTQP0kYra2tpzXaXBwMKfm4cOHqKysbDQ3QFNtS0pKMGnSJE5dUyIiIhAWFgYPDw86uH/79i1evXqFsWPHcuaV0dfXx8KFC3HhwoUW7/c0fA8bGhri6NGjePXqFb8MAQEBKCwsbHKSsk/dXz6IrqioQEhICExNTd9r9sns7GzcunULt27dgomJSbOzc6PBMm7duoVOnTph4sSJ/JJ/xODBgzmz3vXs2RMDBgzAgAED0KlTJ2zevJkedcjJyUF0dDSWL1+OTZs2QSQSwd/fH5WVlQgNDYWhoSFmz56NQYMG4c6dO/QLa9CgQZgyZQoKCwvh5eUFJSUluowuXbpgy5Yt9AhD586dsXz5cigrK+PQoUNISUmhtQMGDMClS5dw69YtAEBVVRXCw8MxYsQIbNq0Cb169cKmTZtQVlaG33//HZKSkti0aRN9CIVCJCYm0m0VMzU15SwjICCAM/Pw+zhy5AgAcJYbERFB+1NRUcGKFSvQsWNHoH729ZUrV3I+CF6/fg0fHx9069aNrpO8vDx+/PFHOkhNTExEZWUlXcaTJ09w48YNoP4sjOXLl6NTp050YoSG25eSkoJDhw7R5b2v2NhYbNmyBV26dKF9KikpYcOGDSgsLOSXcxQUFND3zPbt23Ht2jWg/v3h7e2Nbt260W1avHgxDhw4QI9OmJubc55XBQUFHDhwgNN/aGgozp8/z9ne9PR0/Pbbb7Rm4sSJGDp0KFA/Q+O9e/fg5OSETZs2oX///li3bh3y8/Nx/PhxlJeXc5YZHR2Nq1evoqCgAOHh4ejRowcWLVqEzp07N7tzX1NTg/v379PtFp8RIWZkZARTU1MEBwejoqKCk6utrcW9e/do2+aW0ZS6ujrOcsVnRPyToqKicPPmzRatS2pqKm7evInbt2+jrKyMn2Z4SktLcfPmTfr/vnXrFtLS0rBx40Y6cO7Tpw8WLFgACQkJ7N69G3p6epzX96VLl+hdHdq0aYONGzdi06ZNyMrKQkpKCq0TDzoiIiJw6tQpbNiwgeaMjIywY8cOOogeOXIkxo8fj8zMTKxcuRLOzs601tXVFWvWrKEDOYFAgIULF9Kzejp06MB5Lx87dqzZgcgfEQ8WGm6v+AfTzMxMvHz5Eo6Ojli2bBm0tbU5g4LZs2fDxsYGAKCkpAQnJye6TiKRCNu3b0d1dTVQP7Nrw7sIzJ49G7a2tvRvANi/fz/U1NQ465Kfn4+UlBQ8ffoUe/fuhbW1NV1GTU0NfH196XdqbGwspKWladtbt24hPDwcWVlZePbsGezs7OiPJ69evUJeXh7Wrl0LdXV12mf79u2xYcMGxMfHc9btffz222/IyMjg/I/OnTvX7I+CfHFxcZCQkKDbERoaipCQEKD+TJ/Q0FCMGTMGmzZtQteuXeHt7Y2KigocOHAAcnJynOcvPDwcwcHBaN26NXr37o179+4hPz8fcXFxyM7Oho2NDT261a5dO846X7x4EcHBwXj16hX27dsHd3d32q94f0b8/0X959jevXvx/fff07qePXtiy5Yt9LMqPj4eNTU1NC/+HG9Kbm4u533b1H7Ku1RVVSEsLAzDhw/Hpk2bYGlpiY0bN6K0tBTdu3cHADx//pzuM7Vt2xYmJiaIiYmBr68vunfvTp8LeXl5bNy4ESUlJXj+/DkIIXB1dcXixYvx/PlzOpuxhYVFo30X5vMUHx+PTZs2Ydq0afT1wmdnZ4fx48dzXqfi/fba2lrcv38f2traMDc35zelP042bCsUCiEQCPilHFFRUbh16xby8vKwfv16tGrVClFRURAKhejduze/HMbGxvD09ER8fDxdTnP7GpKSkujXrx8WLFhA36Nr167F8ePHOftZdXV1ePDgAW7evAlNTU18++23nH4+B3/5IDo1NRUjR47EmDFjMGDAAJSXl6O2thZFRUX0tLKm9O/fHzdu3MCNGzfg5+fX7NE9kUiEN2/eYNq0aZg2bRpcPsItgz62uro6FBUVYe3atfTUBv4pUXZ2dvDz82v0odm6dWucPXsW165dw7Fjx9CjRw/4+/s3e8q7+LRvFxcXzJs3D5KSks2eusE/nTsuLo6enq+jo4NTp06hT58+/GZN8vLyavQrUllZGY4cOcJZxvsMVP4q/NO5fX19oaamBknJ/70dpkyZ0uJTqJ89e8bZvgsXLkBZWZlf9l5KSko4p3N7e3tDXV2drl9zevfuTd8zf9Us8fzTvs+ePdvs9iopKeHw4cONfjn9Iz169MCJEyewZcsWXL9+Hc7Ozo0uYxBTVFTEoUOH6Hbz68aPH4+pU6di5MiR9FQiMQUFBU5bX19fmisvL3/n6ZhycnI4cOAAbbt9+3Z+yd9OfOrUqlWr+KlGrl27BhcXF0yaNOlPHS37rzA3N6f/a/Hjl19++aBZqT8F4jOLGr6X3/d07pb64osvsHbtWkyfPh0RERGYOXMmli1bxi+DSCRCdHQ0Pe3bhXc695+xbds2ekujjIwMzunce/fuhaqqKv1fzp49u8lrk8U/Bs6ZMwcPHz6Em5sbfvjhB5pveDr3999/Dzk5uWa/e1uKfzp3UlJSi2cy//rrr5v9LNDT08O5c+fee04bOzs7+Pj44KuvvsLjx49x8OBB3L59m+67lJWVNbpMoOHp3Hy2trbv3J9pzvTp07Fu3Tp+uEk2Njac9y1/P+WPaGtr49SpU+jXrx8/BS8vLxBCsHr1auTn58PV1RXDhg2Dm5sb0MTp3A33NdavXw9FRUV4eXlBSkoKx44da9FdbpjPh1AohFAohLq6Ov3xsjndu3fnvE5nz54N1P/g9dVXX6FLly5wdXVFaWkpCCEoKSmBSCTCmTNncPjwYU7bVq1awd3dnb8I4H+TSaOkpAQ+Pj4oLS3l7Lts2bIFycnJWLNmDYqKilBbW4uKigp6AKKl+z2ysrL47bff3nnLqpqaGuTm5mLRokXo27fvZzuHz7v3yj+iWbNmQSAQYNWqVUhJSYG9vf1HGVBdv34dCxcuxJUrV/7wl5d/Snp6OpycnDB16lQ6IdulS5fe64tj165dqKiowNKlS/kpjp07d9JliB/NfTB/++23jWo/5iQeixYtgoSEBKf/T+Feh1paWggMDOSs1/Xr1z/o+npra+tGz2HDa+w+hLq6Or1tlfhx8+bNT+Iakr59+zbaXv51mh+DkpISzp8/j5CQEPz000/89F9u1apVnEH152DdunWIjIxs0YQdLvVzB9y/fx/t2rXjp5l/ua+++grGxsac93HDWwt9bKamprh37x527drV7KUZgYGBWLZsGW7fvk3XiT+PwsdgbGyM8PBwzrafPXu2RfO7GBoaIiwsDPv374efnx8nt3fv3kafjU0d0XkfCxYsaNSneID2KZo3bx4UFRU569vU4PO/QltbG0FBQZzno+FEqd988w3GjRuHwYMHN3lPXebz5ufnh19//ZWeTfpnrFq1CgKBgN4qdfz48bh69Sq/7A8JhUKMHz8e1tbWTQ60jx8/DoFAABsbGyQmJmLNmjWN5kz4GF68eAEHBwds3LgRw5u8d9Tn4S8fRLdp0waHDx/GTz/9hE2bNuHLL7+EtrY21q1bB1NTU3451q9f32jCjub4+fkhODgYK1asgIWFRYu+BP8JNTU1SE5OhpqaGp2QreFkWe+Sm5uLr7/+GtnZ2XB1dUX79u0bHcVuSFdXly5DVVUVmzZtavYIg4aGBq01NTXFyZMnP3iW6M2bN+Ps2bOcWFZWFlC/AyV+KCoqcmr+yOPHjzFnzpw/PJX5fUhJScHQ0JCuU1FREed07vehqKjI2b5nz561+HTuZ8+e4fvvv4enpyfnmn/++pWWlrbodG7UH2GaN28ePW30Y1NQUOBs78uXLzmnc38MUVFRmDFjBmRkZPDNN9+gtrb2g3emr1y5Qn+pfZ8fIXJzczkTvXwOdHR0YGpq2qLtVFVVhampKUxMTNjsyv9BGRkZkJGR4byXW3qEUyw0NBSLFy/mnIrblLCwMKxYsYJeU/f27Vvs3r2bX4bS0lJkZ2fTSzBMTU0/2l0ZPD09ERAQAACQkZGBsbExXUZGRgbndO7m3LlzB0uWLEHr1q2xYMECJCcnc34w1dPTo30qKipi/fr1SEhI4PTRnPXr10NVVbXRzL2ampqc/5G/vz/CwsI4NX83HR0dHDhwAFeuXIGCggJnRzwrKwsSEhKcdX7Xd/6jR4/w3Xff0QlQP0cTJkzAgAEDsGLFCmzevJnzw4m0tHSjfQ3x6dze3t64efMmHB0dMXfuXCxduhSRzZwey3yeioqKUFRUBGNj43eelXLlypVmz6yQl5fH9u3bsXPnTmzatAmzZs2CrKws3N3d0bNnT375O8XExGDmzJlwdXXFoEGDGk1y9t1332H//v3YtGkTPcXbxcUFzs7OeP36NaZOnYq0tDROm6ZUV1fDw8Oj2c+qq1ev4rfffsOPP/6I3r17Q0VFhV/y2ZDmBz6G48ePo127drC0tISKigrGjBlDczU1NQgKCsKYMWOgoqKC4OBglJWVYcSIEUD9IPDJkyecyRqsra3Rp08fxMTE4M6dO5g2bRpkZWXx4sUL3Lp1C61atcKLFy9ofceOHWFnZ4fDhw9jzJgxMDIyQseOHTFhwgTs3buXnrYlEokwa9YsyMnJwdXVFRkZGdiyZQvtp2/fvh/lV1Q1NTUsWLAAERERdBbJwsLCd54uKib+EL58+TJkZGRQXV0NAwODRqf2qqqqYv78+YiMjKSnT9XV1UFbW7vJL7Hx48cjNTWVs70VFRVQV1dvdoAuNn78eKSkpHDalpeXQ11dnXN95fjx45GcnMypi4+Pb/KMARsbG9TW1nJqUf9mNDAwgJSUFMaNG4ekpCROTbdu3WBjY0NnZf0jZmZmmD59Ovz8/OjroLq6GoaGhpCWfvfbwczMDDNmzICfnx/9Ja+qqoqzPkKhEAYGBpx2YhUVFfjll1+grq4O1C/X3Nwco0aNgoaGBgDAxMQEX3/9NY4dO0b/x82tn4KCAubMmYOYmBi6DoQQqKqqQklJidbJy8tj9uzZeP36NafO1dUVFhYWiI+Pb/S8CoVCzrWHANCvXz+UlpY2qmvJoI1vxIgR9PpvMXNzc/Tr1w/y8vLQ09PDoUOHICkpidraWujp6XHai4knB9PW1qYxWVlZTJs2DZqamnjz5g2ioqKaPC1UJBLht99+a9TWzc0Nzs7OnOd1zJgx6Ny5M62rrq7GgQMHODv5MjIymDZtWqMvpvcxfPhwREVFcZ4XIyMjCAQCOgi5dOkSHRDU1NTAw8Pjow02mI/Dzc0NOTk5nP/jwIED0bNnzyYnVmlKt27dMHz4cM4ZESKRCF999RUkJSUxdepU5Ofn4+rVq+jRowcWL16M27dv02tma2tr4e7u3uT7c8qUKcjLy+OsX3p6OqdGbODAgYiMjGz02SwSidC2bVtISEhg8uTJyM3N5dQ4Ojqid+/eUFBQgLy8PD2aIS0tDR0dHWhra8Pd3R2hoaFQUFBA586dMWrUKM7A9ENmXZ40aRKys7M561JTUwNVVVW0adMGY8aM4QziRSIR9PX1G32n8ikrK0NRUZGun5SUFHR0dKCpqYlFixbh3r17ePToEVD/3aunp9fsDxMhISH0unbUr8OgQYM4Z401tU9SVVX1XmewfQgXFxekp6dzlmtpaUn3hZSUlDBq1Cjs2bMHenp6sLa2pnUTJkxAWloap21iYiLs7e3Rvn17TJo0Cb/99hvnu1f8/S7Wvn17TJ48GQcOHODUffvtt03uy/yRt2/fNnrtmpubY+zYsZzYh+rcuTMSEhLg7e2NzZs30++qdu3awc3NDUeOHGm0ryElJYXWrVsjKioKCQkJIISgTZs2UFRUhI2NDWpqarB79+5P+qwD5s8RiUQ4fPgwbG1toaamhurq6kb7VhMnToS0tDSdZwb1P176+PhgyJAhMDQ0hKWlJQoKChp9TjScWOzKlStQVFSEtLQ0zpw5gzZt2iAvL4/mxfsuffv2pQd0xPMC9enTBz169EBSUhLatm2Lo0eP0s/KmpoauLu7Q1tbGwEBAZCXl8eAAQMgISGBtm3bIjQ0lN7ZBfVzeHTp0gV3795FYGAgjIyM6GR6qJ9k8n0vt/inSXm2YL70vDxg/35g8mSAPzfYy5cv0bVrV86sc7///jtUVFSanIkuNzcXhYWFcHZ2hoyMDK5fv46kpCR6mm/v3r0RGxuLK1euICEhAQkJCfSc+aioKFy+fBlDhw6FjIwMEhMTkZSUROvEDwUFBXTt2hW7d+9Gv379oKuri9atW6Njx47Yt28f3rx5g4SEBBgbG2PFihWQkZFB7969ERcXh8uXL9N+FixY0Oyp0Kh/kUdFRWHIkCGNdvJfvXoFCwsLdO3aFQoKCnB0dKQzWCckJCAzMxMGBgYYOXIkRCIRrRFLTk6GvLw8hgwZAgcHB1y9ehV37tyBgYEBVq1aBVlZWURFRaFDhw50GQ3rEhIS6MRNbdu2pf2Jl9GzZ08kJibi4sWLdHvnzp0LW1tb5OfnIzs7GyNHjqRH9/Pz85GVlYWRI0fCysoKycnJuHDhAm07Z84c2NnZoaCgAJmZmbQuJSWFU6eqqgpHR8dGEyyYmZlBUVERBw4c4Pwv9fT0sHbtWsjJyaFHjx6N+ps1axYcHBxQUFCAjIwMjBw5EoqKikhNTYW0tDScnJyA+l/gzMzMMHDgQPTq1QsHDx7Eq1evkJCQAF1dXXh6ekJeXh4xMTEwNTVFjx496LqJYwMHDoRAIMChQ4fQuXNnODg4QEVFBb/++itdH1tbW8yYMaPBlv1PYWEhYmNjkZGRQWt1dHSwYcMGzhkUWlpasLS0xKFDh/Dy5ctm61D/wWdra4vg4GCEhIQgISEB+fn5WL9+PUQiEYyMjNCrVy9aFxISQuvy8vKwbt06mJmZIS0tjfOcJyQkwMrKCl9//TVqa2vx8uVL2NnZwcHBAerq6ti/fz+n7ptvvkFNTQ1evHgBOzs7GBsbo7i4GMnJyRg9ejT9lbG4uBhJSUkYPXo0rK2tkZOTgzNnztC+pk2bhi+++AKampqwtrbGkSNH8Pz5c/Tt2xezZs3ibLu4vzdv3iArK4uz7mlpafjiiy+gpqaGjIwM1NXVYdCgQZy2JSUlTbZNTU3FoEGDYGNjg4KCApw6dQoZGRnw9PREhw4dOG2zs7ObbPtndnI7d+6MoqIinDx5kvY7adIkDBs2DOrq6rC3t4e/vz+ePHmChIQEKCkpYevWrc1el878eVlZWSgvL8fw4cObvQY6Pj4e2tra9PuiT58+ePbsGYKCguj/cfny5ejRoweys7NRVlYGZ2dnSEhIID4+nr7mUT9JUc+ePeHk5AQTExPs3r0b8fHxSEhIgIWFBdzd3SEhIYE+ffrgxYsXyMzMxODBgzFgwACcPn0ajx49QkJCAiQkJODr6wsNDQ0kJCRAQ0ODLsPS0hIvX77E1atX6fppaWlh4MCBsLCw4Gxbhw4dUF1dDT8/P87rvX379li8eDEkJSVhaWmJV69eITAwkOaXLFmC3r17Q09PD+3atcOePXvw9u1bjBgxAuPHj6eTiJ0/fx7q6upwcnLi1CUkJKCyshKdO3fGiBEjEB0djW7duqFjx46orKxEdHQ0nJ2d0bp1a+Tm5qKoqAjOzs7o168foqOjERAQQNfFw8MDlpaW0NPTQ/v27bF3717ExsYiISEBZmZmWLZsGaSkpPDy5Ut06dKFs+/y6tUrdOnSBU5OTujQoQNtO3ToULi6ukJRURH9+/fHpUuXcP/+fSQkJEAkEsHb25tzd46G/aWnp3OeS/E+TkO9e/fG27dvOfskCxcubPKH/aSkJCgpKdG5MF69eoVOnTqhS5cutObVq1fo2LEj9PT0kJeXhxEjRkBOTg6o/37Pzc2l39vx8fG4dOkSXe78+fM5g2XUnzEk3scR69WrFxISEjht1dTU6GRxXbp0wa+//oqYmBgkJCQ0uT8zYMAAdO3alVOnr6/PqWvfvj26devGWZcOHTpwYqjfj0pMTOQ81wkJCZCVlUX//v05tagf2Lx69QoDBw6Evr4+Z39G/P0rjo0aNYrGCgsLG8V0dHTQs2dPHDx4kA6Wxfsa4v2Z1NRUnD9/HsXFxfDy8qJnYSgpKeH48eMYMmQIkpOTYWZmxtknYT4P6enpTe5/FBYWIiwsDOfOnUPHjh3h4OAALS0t7N27l75G+/TpQ6+LbqikpASJiYkYPXo01NTUYGRkBG1tbU5bgUCAOXPmoLa2Fg8fPqRn93bo0KHF+y51dXV4/vw5rKysYGpqCnV1ddjZ2eHo0aN4+vQpEhISoKysDG9vbygrK+P8+fMoLS2FpaUlJCUlYWVlRScNS6jfL1u9ejU6deqEzMxM+p3W8FFdXc35weBTcekSIC0NNHXWuQQR39TyHV6/BgQCIDAQ+IvmK2IYhmEYhmEYhvnXunPnDiZOnIiQkBCYmZnx0x9NRUUFHB0dsXjxYrh8gpMufy6+/hqQkwOauArpr78mmmEYhmEYhmEY5r+ud+/eCAsL+9OTjf0ReXl5nD179pM8uvtvwQbRDMMwDMMwDMMwfzEFBQWYmJi8c7Kxj0FSUhIGBgaf9cRdnzo2iGYYhmEYhmEYhmGYFmKDaIZhGIZhGIZhGIZpITaIZhiGYRiGYRiGYZgWYoNohmEYhmEYhmEYhmkhdosrhmEYhmEYhuEpKCjAihUrUFxczE8BAMaPH4/x48fzwx/V2bNncfr0aaipqWHTpk3Q1NTklzCfmB07duDevXv8MJydnTFlyhR+GNHR0Vi/fj39e/jw4Zg6dSqnBgBiYmKwZcsWbNy4EW3atKGxdevW0Zphw4bBzc2tQav/V1VVhR9++AHp6ekAAAsLC3h6evLLIBKJsGLFCowePRp2dnacmLhthw4dOMsVq66uxooVK5CWlsZPYe7cubC3t0dsbCzWrFlD44MHD8ZXX33Fqf1UsFtcMQzDMAzDMMx7kJaWhr6+PoyMjJCamoqTJ08iICAAWlpaMDIygrq6Or9Js+Lj4+Ht7Q1vb2/ExcXx082KiorCyZMncenSJVRUVPDTzCdIW1sbRkZGnMeLFy/w/PlzfikiIiJw/vx5Tm1cXByOHz/OqYuMjMSOHTtw9uxZlJSU0Bi/bXx8fKO2AJCWloaff/4ZcnJytLa6uhrbt29Hfn4+p87Hxwf+/v5ISkqisZ9++onTtqamBtu3b0deXl6DpQC1tbUICgpCaWlpo+dASUkJjx8/xpkzZzjxpKQk+Pv7c/r5LJAWiIkhREmJkNBQfoZhGIZhGIZh/t3Wrl1LAJA2bdqQjIwMfvoPXb58mQAgAMjFixf56WatW7eOACC6urokNTWVn2Y+cdXV1eTevXtk/vz5ZO/evfw08fHxIY6Ojo1iDg4OnJivry8BQJSVlUlMTAyN8eu2bdtG7O3tOTFCCHn+/DkZNmwYSU5OprGwsDCiqKhIoqOjOTHx6/TIkSOEEELCw8OJgoICiYqKonXi2KtXr2iMEEIqKytJ586dyeHDhzlxsXPnzpH58+dzYjt27CDW1tac2Kdi5kxC5s7lR/+HHYlmGIZhGIZhmD+pvLwcRUVFnEd1dTW/DOXl5RAKhQCAuro6lJSUcNqUlJSgrq6O3wxosIzy8nJ+ivkEVVRUYPr06bCyssLs2bP56RapqKgAIQTKysr8VIt169YNAQEBMDQ05KeoqqoqCIVCqKmpQUpKip9+LxUVFfT1XFxcjNraWgDAmDFjsGPHDn75Z4kNohmGYRiGYRjmT3J3d4elpSXnER4ezi+Dh4cH9u/fDwDIz8/HsGHDOG0GDx6M3NxcfjOgvq2lpSUWLVrETzH/UqtWrUJ2djb27dvHT31Ux48fx549e3Dnzh2YmJjw0+/F09OTvp5tbGwQHx/PL/nssUE0wzAMwzAMw3ygwsJCzJkzB1euXEGPHj3g5eUFDw8P5Ofnw9PTE2fOnOHUT5kyBU5OTgAAFRUVLF26FF5eXvDy8sK4cePw7NkzzJo1C48fP+a0E7f18vJqdvIo5tMRFRWFuXPnYunSpbCxseGngfrJxsaPH48vv/ySPvz8/Dg12dnZqK2tRdu2bTnx4cOHY8KECZy2+fn5WLt2LaeuKYGBgThx4gSOHDlC+y0qKkJ+fj7MzMwgKytLay0sLPDbb79h+/btdDl/tIzx48fT1/TKlSvh4+ODsLAwfhn27NmDzMxMzsRqnws2iGYYhmEYhmGYD1RZWYlLly4hIyMDXbp0gaurK0aOHAkFBQWEh4cjKiqKU29ra4suXboA9RMxpaenIzk5GcnJycjJyYFQKMSlS5foTMj8tq6urnTWZObTlZOTg8uXL8POzq7Z06g7dOiAoUOHciba0tDQAOpnxP7tt99gZmaG/v3785uitLQUxcXFnLZSUlLIzs7ml3IEBAQgMjISXbp0wbhx46CqqoqAgACUlJRg4sSJ/HJoa2tjwoQJsLCwoMvR1dXllwH1k/HNmDEDM2bMgKurK1xdXTFmzBjcv38fiYmJtK62thaHDh1CVlYW+vbtiwEDBnD6+RywQTTDMAzDMAzD/M3y8vJw9epVrFmzBv7+/rh27VqTR5+Zz09KSgqSkpJgb28PRUVFfprD1NQUW7ZsoY/hw4cD9YNoHx8f1NXVQVFREU+fPkVtbS0ePnyI7OxshIWF4fr165y26urq2Lt3L38RQP3A9eHDh7h+/Tq0tbXx7bff0tzJkyfx4sULdOjQAaGhoSgvL0dMTAzevn0LAJCRkYGHhwddTsO2DUlLS8Pd3R29evXip6ji4mLcvn0b165dg62tLUaNGsUv+SywQTTDMAzDMAzD/M0ePHiACRMmIC8vDxs2bMCtW7ewceNGfhnzGTp16hSOHj2Ky5cvQ19fn5+mqqqqmp0kTkJCAioqKti1axfGjh2LVatWQSgUYv78+U2eGv0uNTU1yM3NxXfffQcbGxvMnTuXk1dQUMDNmzcxduxYuLq6IjU1FT///DMOHjyImpqad052x1dWVtbkhHqo/2Hg8ePHmDJlCtauXYtBgwbxSz4bbBDNMAzDMAzDMAzzN/P392921m4FBQWcPXsWkZGRiIyMxP79+6GgoIAzZ85gyJAh/PJ3evr0KQYOHIitW7di6NCh/DTWr19Pl3P37l2Ymppi/fr18PDwwPPnz2FjY4OEhAR+s0aqqqrg4uKCgIAAfgoAcOLECfz000+4d+8ezMzM+OnPigQhhPCDfK9fAwIBEBgI2NvzswzDMAzDMAzz7+Xp6Yl169ahTZs2iIyMhJ6eHs1VVlbi+vXrWL9+PUQiEbp06UJj8+bNg5ubGzQ1NXHp0iX88MMP6NKlCxYsWABra2tcunQJK1euROfOndG2bVtkZGTQo4wXL17Es2fPsHbtWujq6iIiIgInTpzA48eP0bNnTyxdurTBGjKfEh8fHwQGBuL27dv8FIRCIVasWIEJEyZAS0sLN27cwN27d2nezMwMTk5OdPI5sdDQUDg7OyMiIgIWFhZ48+YNbt68iTt37jTbdvfu3VBVVYWRkRGcnJwwePBgqKqq0npZWVls3LiRM2lZZWUlBAIBli9fjqlTpyI3Nxc3btxASEgISktLAQCamppwdHTEoEGD4O/vDyUlJUybNg21tbVqT2JNAABBQUlEQVS4fv06goODkZqaCgCQlJSEo6MjBg4ciMuXL2PDhg0YOHAgXR4AtG/fHuvWrePEPgVffw3IyQG7d/MzgJSnp6cnP8iXlwfs3w9MngwYGfGzDMMwDMMwDPPvJRKJoKenB1tbW9jZ2UFOTo7mZGRkYGFhAVlZWairq0NNTQ1aWlro06cPpk+fjs6dO0NFRQXt27eHpKQkdHR00LFjR/To0YMTU1NTg76+PmxsbGBjYwMnJyeoq6tDV1cXtra2sLe3R0pKCkQiEQwNDdGzZ0/OOjKfjurqaujq6kIgEHDiqampOHDgAGpqatCzZ0906dIFWlpaePv2LdTU1KCmpgYbGxsMHjyY0w719xSXk5ODo6MjlJSUoK2tDW1tbU5ba2trDBkyBNXV1Th8+DDS0tJgZmaGdu3aQUZGBq1ataK1ampq0NDQgLW1NZSUlDjLqqqqQt++faGnpwclJSVYWFggLi4O0tLSUFNTQ/v27TF9+nTIy8sjPj4eqqqq6NChAyQlJWFubo78/HxUVFRATU0NmpqacHNzg4GBAWpqaqCgoMBZBzU1NbRt2xZ9+vThrMOn4NIlQFoaqL9MnYMdiWYYhmEYhmEYhvmLPX/+HCtXrsTevXvfea30nyUUCjFnzhxMmTKl0VFfpuXedSSaDaIZhmEYhmEYhmEYpoF3DaLZxGIMwzAMwzAMwzAM00JsEM0wDMMwDMMwDMMwLcQG0QzDMAzDMAzDMAzTQmwQzTAMwzAMwzAMwzAtxAbRDMMwDMMwDMMwDNNCbBDNMAzDMAzDMAzDMC3EBtEMwzAMwzAMwzAM00JsEM0wDMMwDMMwDMMwLcQG0QzDMAzDMAzDMAzTQmwQzTAMwzAMwzAMwzAtxAbRDMMwDMMwDMMwDNNCbBDNMAzDMAzDMAzDMC3EBtEMwzAMwzAMwzAM00IShBDCD/K9fg0IBEBgIGBvz88yDMMwDMN8frKzsxEdHc0PUz179oS6ujo//FE9e/YMhYWFaNWqFTp37sxPfxISEhKQnJwMeXl5CAQCyMjI8Ev+Mnl5eXj58iUAoHv37tDU1OSXfLAXL14gPz8f2tra6Nq1Kz/NMB8kOjoa2dnZ/DAAQF1dHT179uSHqabadurUCa1bt+bEACA1NRVxcXGQkpKCQCCAoqIiAKCoqAhPnz7l1P7RcgEgLS0Nb9++5cQMDAzQrl07TgwAiouL8eTJEwBAx44doaurCwCoq6tDZGQkysvLaa2kpCQEAgGUlJRorKGmlivWsG16ejpiY2M5eX19fZibm3NiH9PXXwNycsDu3fwMANICMTGEKCkREhrKzzAMwzAMw3yeTp48SVRUVIiKigqRkpIiAIiMjAyNhYWF8Zs0SygUkpKSElJWVkbq6ur46WY5OTkRAMTV1ZWf+kc0tR1r164lKioqpHPnziQ/P5/f5C917tw5AoAAIIGBgfz0nzJ8+HACgIwaNYqf+lepq6sjZWVlpKSkhAiFQn6a+cimT59OP0PEDxkZGQKAODo68ssJafA/mjBhApGVlSUqKipEWVmZSEpKkgMHDjT6v1VWVpKNGzcSAERJSYnExMQQQgipqqoiV69eJRISEkRJSYmoqKgQOTk5YmNjQ0pLS0ltbS2nH7HKykqyefNmIiUlxVnnuXPnkvLyck5tVVUVuXbtGn1fHj58mBBCSE1NDcnJySEdO3Yk8vLyREVFhSgqKhJ5eXny4MEDIhKJOP2I7dixg/YlXmfxQ0tLi7x69YpUVlYSHx+fRus3a9asRuv3Mc2cScjcufzo/7DTuRmGYRiG+U8aOnQoIiMjERkZiV69egEABg8eTGMCgYDfpFk//fQTBAIBxowZwzkK87nZtWsXBAIBRo4ciZKSEgDAvHnzEBkZicuXL0NNTY3fhPnEFRQUYNiwYRAIBPjll1/4aeYj27hxI/0MET8GDRrEL+OoqKjAuHHjEBQUhClTpiAyMhLh4eEwMjLCqlWrsH37dk59UzEAOHbsGGbNmgV5eXmcOXMGkZGRcHd3x5MnT2BjY4PExER+EwDAmjVr4Ovri549e9J1HjZsGI4fP46vv/6aU3vixIlGMQB4/vw5bGxsEB8fj3Xr1iEyMhIHDhxAVVUVXF1dceXKFX4TDllZWZw4cYLzvN2/fx/t2rWDp6cnvL290bVrV5obMWIETp06ha+++orf1d+CDaIZhmEYhvlPUlFRQfv27dG+fXt6KqSqqiqNKSgo8Js0Ky8vD7GxsUhKSkJdXR0//dnIz89HbGwsEhMTUVtbCwDQ1tZG+/btYWJiAikpKX4T5hNXW1uLxMRExMbGIj8/n59mPjI9PT36GWJgYIC9e/fi1atXGD58OFavXs0vB+pPg05KSkJpaSk0NDTQvn17tGvXDrKyssjMzERubi6nPisrq1EMAAoLC5GamgpJSUkYGxujffv20NHRQWVlJeLi4iASifhNAABjx47Fzz//jE2bNtF1V1VVpf011FQMACorK/H27VuIRCLo6urS7SeEIDk5mf4o1xwJCQkYGRnR5bdv3x7m5uaQk5PDmDFj8NNPP8Hb25vm1NTUUFRU1OS6/B3YNdEMwzAMw/znOTo6IjQ0FJMmTYK/vz8/jcLCQvj5+XF2QjU0NDBlyhTIyspiyZIl8PHxgba2Nr7//ntMnToVBgYGePPmTaMjMBYWFhg+fDgAYMCAAbh9+zZcXV1x4sQJTh3qr2/09/eHUCjkpzBhwgQYGho2W6euro7JkydDXl4e4eHhePToEc2NHz8eRkZG9G+xH374AZs2bYKmpibdjtTUVDx8+BBqamqYPHkyAgMDkZSUxG8KW1tb9O3bl/599uzZRnXjxo2DsbExJ9ZQaWkp/Pz8UFFRAQB49eoVfv/9dwBAYGAghg4diri4OFy8eJHTrl27dhg1ahQnxnfv3j3cv3+f/n3gwAHExMRg1KhRuHDhAgDg/PnzSEhIaNAKGDNmDExNTQEAZWVl8Pf3R1lZGc0rKytjypQpUFJSwv3793Hv3j0oKytj8uTJUFZWbhS7efMm4uPjGyyBS0lJCVOmTIGysjJQf036+fPnOTWmpqYYM2YMAODixYuIi4vj5AGgX79+sLGxQU5ODgQCAVJTUzFw4EB8++23GDt2LADg0qVLja5HHTVqFNq1a4ekpCScPXsWADBy5Mi/9NrTf6uSkhJYWloiNjYWixcvxtatW/klQP3r3tLSEm/evIGHhwd8fHxQVlYGgUCAN2/ewN3dHb6+vqiuroafnx927dpFr0lWUlJCZGQkLCwssH37dri7uzcZU1RURGRkJDp27MhffJPc3Nxw9OhR2NraIjw8HAAQFBSEffv20fcLABw+fBhubm64e/cubG1tm439/vvvmDZtGm0ntnPnTixYsADS0tJYtGgRvb66TZs2mDhxIr+cmjFjBg4dOgQrKyvcu3ePn/4o2DXRDMMwDMMw7+Dg4EAAkEmTJvFTJDs7mxw9epQoKiqSHj16EEdHR9KpUyeir69PAgMDSWFhIVm8eDEBQBQUFIitrS158uQJIYSQW7duEUdHR/owMDAgTk5O5MGDB6S6uvoPr4l++/YtUVdXJwCIqakpcXR0JH379iXS0tLE19eXJCcnk5ycHOLv709UVFRI9+7d6frp6emRy5cvk4KCArJ8+XICgMjLyxMbGxsSERHBXxQhhJAVK1Y0qhPHjI2NSV5eHhk0aBABQHR0dOh2aWpqkq+//ppev3jnzh1iaWlJTExMiKOjI+nXrx+RkZEhW7ZsIUlJSfzFEkIIyc3NJSdPniTq6uqkW7duxNHRkXTp0oVeLxkYGEgSEhLIhg0biJycHLG2tiaOjo7EyMiI2Nraknv37pGqqip+t4QQQl68eEHc3NyItrY2XWctLS2C+muihUIhuXv3LunXrx8xNjYmjo6OxMrKisjKypKNGzeSxMREkpeXR86cOUO0tLRI165diaOjI+natSvR0tIiZ8+eJXl5ecTT05MAIG3atCHp6emEEEJjenp6JD09nYwcOZIAIFpaWsTa2prIycnR57dr165EU1OTnD59muTl5ZGkpCSyadMmIisrS6ysrIijoyMxNjYm/fr1I3fv3iVCoZCMGjWKPkfiOm1tbTJ16lTy4sULkp2dTQwMDAgAYmRkRJYuXUpEIhG5d+8esbOzI0ZGRsTR0ZHY2NgQOTk5smHDBpKQkEAePnxIn6v3mR+A+Z/CwkISEBBA9PX1SadOnciePXv4JVR5eTmZOnUqadWqFXFxcSHBwcEkMDCQ/t/c3d0JIYSUlpYSCwsL+v8G75ro06dPkx49ehB5eXly+PBhEhwcTL777juipqZGBg8e3Ox7r6Ha2lry6NEj8sUXXxB9fX0yf/58mnNzc+MsGw2uiX758iWxt7cnSkpKZMWKFSQ4OJjs3LmT1v3+++8NlvL/xNdES0pKEktLS+Lo6EjMzc1J586dSWhoKCkrK+PU19XVkUePHpEhQ4aQtm3bkrnNXbT8Ebzrmmg2iGYYhmEY5j/vXYNof39/uiMYHBxMCCHk2LFjNHb79m06iDY3NyfFxcW0bXV1NSkpKaGPhQsX0rqioqL3GkRv2bKFEEJIXFwcjW3evJmcPHmSrsuNGzcIqZ80rWFMPIg2NTV95+Rg4gGziYkJrWtuED1u3DjabvDgwTSWlJREtLW1CQDy448/EkIIJ+bl5UXbNdRwErGrV682igUGBpJVq1YRAKRt27YkPj6elJSUkKVLlxIAxMDAgGRlZfG7JYQQMmzYMALeJGINJxZLS0sjurq6BADx9PQkhJBGsYsXL9J1uXz5MiGEkMDAQDrRUWBg4HsNop2dnUlGRgZp27YtAUDWrl1Lrly5Qpdx8eJFsm7dOgKAtG7dmrx+/ZqUlJSQlStX0lhqaiodREtLSxMzMzOSnp5ORo8eTQCQYcOGcQbRq1atIqT+hyF+LCcnhxgaGhIAZOXKlfR5Yj7M7du36f/y2LFj/HSTZsyYQV9P4onFUD+IrqmpIZmZmaR9+/ZEXl6e/vjyMSYWExNPDmZhYUHk5eXJsmXLaK6srIxMnDiRyMrKEkVFRbpt4kE0qZ+grE+fPnQbGtY1N4jeu3cvUVFRIdra2uTVq1eENBhYy8rKkhcvXtDampoakpeXRzp37kzk5eWJh4dHg54+vncNotk10QzDMAzDMH+R69evw9LSkj6OHj3KL2E+QHZ2NgYPHgxLS0scOHCAn/7b2NnZISIiAhEREbCzs+OnP5r8/HwMHz4clpaW2LdvHz8NALC2tsa1a9fQqlUrfor5THh5edHXU1hYGOeSiydPnsDe3h5JSUnYsGEDvv/+e05bADh+/DidWOz06dOIiIigE4vZ2to2O7GY2NOnT2FjY4OEhASsX78e7u7uAAChUAgXFxcEBATgyy+/xK+//spvCgCQk5PDyZMn6Tb89ttv/JJGXFxcEBERgbt37zZ5O62GXr58CWtra8TFxWHNmjVYunQpv+RvwwbRDMMwDMMwf4Fjx45h48aNKC4uxpIlS7BmzRpYW1vzy5gPoKamBg8PD6xZswY7duyAv78/du7c+bfPHq6srIwOHTqgQ4cO9Brmv4KysjIWLVqENWvW4Oeff4a/vz/27NnDuW+2srIyzMzMIC0tzWnL/P0CAgLw448/QkFBAb6+vi1+3+vp6dHXk7m5OWRlZWmuoqKCTtx1/vx5XL9+HQBQVVWFJUuW4O7duygoKKATi5mYmKBDhw50YjFx2+YEBQVhxYoVSE5OhpeXF8aPH09/kCGEICkpCSUlJXj48CGdpwAA9u7diyNHjgD1k4MZGxvTbRDP2fAuGhoa6NChA9q3bw85OTl+mrp+/TqWLVuGhIQErFu3Dq6urv/oD0ZsEM0wDMMwDPMXePr0Ke7evQsVFRVMmDABkyZNavGkPsy7KSoqYuzYsZg0aRKMjIyQmZmJ7Ozsv31m9ISEBPj6+sLX17fRhGQAcOHChY8y6ZG8vDxGjx6NSZMmwdTUFJmZmcjJyaEzqDOflpiYGNy6dQsyMjJwdnZuchK/hkQiEQ4dOgRfX1+Ehoby0wAAfX19eHh4wMPDA1ZWVlBVVQXqB646OjrvdTcBvqtXr2Lv3r2IiYnB999/Dzc3N5iYmNC8tLQ0pk+fDg8PDzg7O0NLS4vm1NTUoKqqioyMDPpeiI6Opvk/8vTpU/j6+uLnn39GXl4ePw3UD/DFs5y7u7vDzc2NTvb3T2GDaIZhGIZhmHdo3bo1+vTpAykpKTx79gwhISGIiYmBgoIC7OzsoK6uDlNTU3Tq1AmVlZW4c+cOioqKGsVCQkKQkpLC777FEhISEBISgocPH6Kmpgbdu3eHoaEhWrVqhb59+0JaWhrPnz9HSEgIoqOjIS8vD1tbW2hoaPC7apaJiQk6d+4MoVCIu3fvorCwkF9C5ebmIiQkBCEhISgoKKBt5eXlYWNjA01NTSQmJiIkJAQPHjxAdXU1unXr1uyAQltbG/369YOMjAxevHiBkJAQREVFcWqMjY3RpUsXVFVV4d69ewgJCcG+ffuwefNm3Lx5E1VVVZx6sa5du8LIyAh5eXl0nRve7klOTg7W1tbQ0tJCUlISQkJCcP/+fYhEInTt2hXGxsbQ1taGlZUVZGVl8fLlS4SEhODkyZP44YcfcO7cOWRlZcHIyAhdu3ZFVVUV7t+/j61bt9Ijhh/C2NgYXbt2hUgkwv379xESEoL9+/dj06ZNuH79epOztvPJysqiX79+0NbWRnJyMl68eNEoFhISgnv37kEoFKJLly4wMTFBQUEBfa6aG9wwHy46OhohISF49uwZampqEBwcDG9vb+zZswchISEIDw9HRUUFOnbsCDMzM5iZmcHHx4c+RowYAdT/f5cuXYpevXrBwMAAPXr0QG1tLR49eoSQkBDEx8dDTU0NdnZ29FZ+aWlpnGUcP34cFy9ehJaWFoYMGYKYmBj6v3/69ClkZGToHQh8fHzw3Xff0e2YOHEiRo8ejYKCAly6dAlr166Fn58fbSspKQlLS0vo6uoiPT0dISEhCAsLQ3l5OQAgKSkJ/v7+WLJkCS5fvoyQkBDExcVBVVUV9vb2UFJSwsmTJ3H+/HloaGhg6NChePPmDV0/8Szlfzv+RdJNYROLMQzDMAzzbzZkyBCirKxMvvrqK36KkPoJvnR1dYmysjJ99OjRg5SWltKa06dP01xo/U5Tw1jDR/fu3UlxcTEZPnw4UVZWJtOmTWuwtP/XcGIxWVlZTh/iSc4IISQhIYHo6+tz8l26dCGFhYWEEELWrFlDYwUFBQ2W0Nj58+dpH7du3SJr164lysrKpFOnTiQ/P59OLCYtLc1Z3tatWzn9jBo1ipNXVlamE581JzU1lRgbGzdqp6ysTK5fv04IIeTy5cuNcl9++SW/q0a8vLwatVNWVuZM6jZu3LhGefEkZ4QQkpGRQdq1a8fJm5ubk8zMTFoTGBjYqA9lZWXSrl07kpGRQVxcXIiysjIZP348nShKWVmZ/PjjjyQoKIjWBwQEEEIIJyZ+NJzUzdXVlSgrK5OxY8fS2JdfftlsbMyYMTQ2ceLERn1funSJEELIjRs3aOzixYu0DfPHfv75/9q787ioyv0P4B9ZBhhwQ8RUNpcUNbWUKVHAHVNcyj23TE1vabndlMLSXLFMTFPTWy4ZuJTmLqjXdMQtJ9wR3AATTXYRGGZYnt8flzl3zhmg6f7MSj/v1+v8wfN8n2VGZ158Oed8z+fCxcVF1K1bV1y/fl3WV1paKvLz88XAgQOFvb296Nmzp9T3xhtvWPx7bNu2TTbeZMWKFcLFxUW4u7uLxMREqT02NtZijh49ekj9er1ehIeHC1tbW1G7dm2RkJAgxo0bZzHGdHTv3l0aa3Ly5Emp37xoml6vFxqNRjbezc1NXLlyRQghxOrVq4WLi4uoVauW1CaEEKdPn7ZYt2vXrlL/hAkTLPpNR5cuXaS4R62ywmJ8TjQRERE99X755RcUFBSgWrVqqFu3rrIbRqMRKSkpssuFVSoVvL29YWPznwv7cnNzce/ePQCAp6cn1Go1Hj58iLt370pjTExjU1NTUVBQgKpVq6JevXrKMNy4cQMajQY5OTl47733MHbsWKnPtAYAFBUVISUlRXZ5r729Pby9vWFra4v09HRkZWXJ2ipivmcPDw/o9XpkZmZKY3v16oWDBw8iODgYy5cvl8a5ubnJLvO8c+eOdLbJxMPDA87OzrI2c+W9DhPT2Ly8PKSmpsr6XFxcUL9+fVmbUkZGhuzss4n52NTUVNkzoAGgfv360v3OxcXFSElJQXFxsdRvZ2cHb29v6V7k8vZnHnf//n3k5eXBxcUFderUkearVasWnJyccOfOHcBs3fz8fKnNpLw9Ozs7w8PD439qM1feuubvAf22rKwspKenw8bGBt7e3rJ7m/Pz8zFgwACcOnUKAwYMwMcffwxPT08AwL1795Cbm2s203/ukzZdum0uOzsbaWlpFmvo9XqLK17UarW0xowZM7Bx40Z4eXkhKioK3t7eyMzMtFjXxMnJyeLeZvM1zPcnhEBKSorsipAqVarA29sbDg4O0p7N25TzmZiv++uvv+LBgweyfpPy9veoVPacaCbRRERERH9R5kn04sWL/9RqtCY9evTAwYMHMWDAAHz//ffKbiKqRFFREWJiYpCbm4tmzZrhhRdeUIb8oU6dOoWkpCS4u7ujW7duym4ywySaiIiI6G8oIyMDERERKCwsRO/evdG5c2dlyGO3Zs0aXLt2DS1btsTo0aOV3URETwQm0URERERERERWqiyJZnVuIiIiIiIiIisxiSYiIiIiIiKyEpNoIiIiIiIiIisxiSYiIiIiIiKyEguLERER0VMpLS0NV69eVTZLWrdujRo1aiibH6kLFy4gJycH7u7uaNasmbKbHpFLly4hKysLbm5uaNGihbL7L89oNCIuLg4GgwHe3t7w8fFRhtBfxNWrV5GWlqZsBgDUqFEDrVu3VjZLyhvbrFkzuLu7y9pQ9hz2mzdvwtbWFm3atJGeGf/gwQOcP39eFlu9enU8//zzsjal1NRU3LhxQ9bm4eGBRo0aydqgWMPX1xd16tQBAJSWliIuLk72fHgbGxu0adOmwufDl7euifnYu3fv4vr167L++vXro3HjxrK2R6mywmIQVrh6VQhnZyGOHVP2EBEREf09bdmyRTg7OwtnZ2dha2srAAg7OzupTavVKodUyGAwiLy8PFFQUCBKS0uV3RXq0qWLACCGDBmi7Hrqmd7T/Pz83/WelqdXr14CgOjXr5+y62/h119/FU2aNBHOzs5i3rx5ym76C3n99del7xDTYWdnJwCITp06KcOFEEKUlpaKgoICMXjwYGFvby+cnZ2FWq0WNjY2Yt26dcJgMMjiCwsLxaJFiwQA4ezsLK5evSqEEMJoNIqYmBgBQDg5OQlnZ2ehUqlEhw4dRF5enigpKZHNY1JYWCgWL14sbG1tZXueOHGi0Ov1slij0SgOHTokAAgAYuPGjUIIIYqLi0VGRoZo1qyZcHBwEM7OzsLR0VE4OjqKn376SRQVFcnmMVm+fLk0l2nPpqNmzZri8uXLorCwUHz22WfCxsZGtr8JEyaIgoIC5ZSPzNixQrz9trL1P3g5NxERET2VevbsCZ1OB51OhzZt2gAAXn75Zamtbdu2yiEVWrZsGfz8/PDqq6/KzsLQ/2716tXw8/ND7969kZ2drex+qtSqVQv79++HTqfDP/7xD2U3/YUsXLhQ+g4xHT169FCGyRQUFGDAgAGIjo7GiBEjoNPpcPz4cXh7e2PWrFmIiIiQxZfXBgBRUVF488034eTkhO3bt0On02HatGk4d+4cAgICkJycrBwCAPjoo4/w2Wef4fnnn5f23KtXL0RFRWHs2LGy2C1btmDcuHGyNpRdVdOhQwfcunULH3/8MXQ6HdatWweDwYAhQ4Zg7969yiEyKpUKW7Zskb1vp06dQuPGjfHxxx/jk08+QatWraS+vn37Ytu2bRgzZoxyqseCSTQRERE9lapVqwZfX1/4+vpKl0KW12aN9PR0JCQk4NatWygtLVV20/8gIyMDCQkJuHnzJoqLi5XdTxU7Ozs0atQIvr6+cHNzU3bTX0i9evWk7xBvb2989dVXuHLlCnr16oWwsDBlOFB2GfStW7eQm5sLV1dX+Pr6okmTJlCpVLh7967FJd737t2zaAOArKws3L59GzY2NmjQoAF8fX3h7u6OgoICXLt2DQaDQTkEANCvXz8sXboUixYtkvZevXp1ZGdn4/bt27LYrKwspKSkyNoAQK/XIzExEQaDAXXr1oWvry+8vLwghEBSUhIePHigHCJTpUoVac+mo2nTpnBwcECfPn3w2WefYfHixRb7K28vjwPviSYiIqKnXqdOnXDs2DEMGzYMkZGRym5kZ2cjMjISRqNRaqtZsyaGDx8OlUqF9957D0uWLIGbmxumTZuGESNGwNPTE4mJidi3b59srqZNmyIkJAQA0LVrVxw5cgRDhgzBli1bZHEAkJOTg6ioKBQWFiq7MHDgQHh5eVUYV6NGDQwbNgyOjo6IjY3FTz/9JPUNGDAA3t7e0s/mrl+/jj179sjamjRpgt69ewMAtm/fjpSUFDz77LPo06cPAGDHjh1ITk4ut81c//794ePjgxs3bmD37t2yPpT9EWP48OFwcnLChx9+iPnz56NmzZqYMmUKRo0aBR8fH9y8eRO7du2SjWvcuDH69u0razMXEhKC/fv347nnnsMbb7whtbdv3x7t2rWTft65cydu3bol/QwAr7zyCho2bFjuugDg4uKC4cOHS/d83rp1Czt37pTFNGzYEK+88or08+nTp3Hy5ElZjL+/P/z9/ZGfn4/IyEjk5eUBZWO7d++OqKgoPHz4EO3atUP79u1RUFCAyMhIPHz4UJrD2dkZw4cPh4uLC86cOYMTJ05ArVZj+PDhqFq1qtlq9Djk5uZCo9Hg2rVr+Oc//4lPP/1UGQIAePjwITQaDRITEzF9+nQsWbIEeXl58PPzQ2JiIqZNm4bPPvsMRUVFiIyMxIoVKxAXFweU/ZvrdDr4+voiIiIC06ZNK7dNrVZDp9NZXXth1KhR2LRpEwICAnD8+HEAQHR0NNasWSP7/71x40aMGjUKJ06cQEBAQIVtGzZswOuvvy6NM1mxYgXeffdd2NnZYerUqXjmmWeAsj9GDB06VBkuGTNmDNavXw9/f3+Lz9KjwnuiiYiIiCrRsWNHAUAMGzZM2SXu378vIiMjhVqtFq1atRJBQUHC19dXeHp6igMHDojs7Gzxz3/+U7qnr3379iIuLk4IIcS///1vERQUJB0eHh6iS5cu0j2Cv3VP9PXr10WNGjUEANGgQQMRFBQkNBqNsLOzExEREeL27dsiLS1NbN68WVStWlW0bNlSBAUFiWbNmol69eqJvXv3iuzsbBEaGioACEdHR+Hv7y/Onj2rXEoIIcStW7fE3LlzpbigoCDh6ekpOnbsKM6cOSOMRqMIDg4WAMSAAQOkcT169JDaCgsLxcmTJ8WLL74ofHx8RFBQkHjxxReFvb29+PTTT0VKSorYvn27dB8kAOHj4yOaN28u6tSpI3bt2iWysrLErFmzBADh4OAg2rVrJ06fPi2EEOL48eOy99TLy0sEBASI06dPW9w7amK6J7pWrVrSOFdXVzFmzBhx+fJlKW7GjBlS/0svvSRUKpUIDw8XycnJYteuXbI9e3t7ixYtWgg3NzexY8cOkZGRIZKTk8WiRYuESqUSL730kggKChLe3t7C399fnDp1Strf+vXrZa+hVq1aYvTo0eLSpUvi3r17on79+gKA8PLyEjNmzBD37t0THh4eAoD46KOPhBBCZGVliQEDBkhzPPfcc6JmzZri+++/FxkZGWLjxo0iKChI9O3bV9y/f196jfR4ZGdniwMHDghPT0/h6+srVq5cqQyR5Ofni+HDhwt3d3cxZMgQcezYMREdHS08PT0FADFt2jQhhBAPHz4Uvr6+sv+H5vdEb9u2TbRu3Vo4OjqKTZs2iWPHjolJkyaJ6tWri+7du4vk5GTFypZKSkrE2bNnRXBwsKhfv76YOHGi1Ddq1CjZ2jC7J/rixYsiICBAqNVq8cEHH4hjx46JlStXSnEbNmwwW+W/TPdE29jYiLZt24qgoCDRqFEj8dxzz4njx4+LvLw8WXxpaanQ6XSiZ8+eol69euKtt96S9T9Kld0TzSSaiIiInnqVJdGRkZHSL4I//vijEEKIqKgoqe3IkSNSEv3ss8+KBw8eSGOLiopEXl6edEyZMkWKy8nJ+V1J9OLFi4UQQty4cUNqCw8PF1u3bpX2cujQISGEsGgzJdENGzYUmZmZilX+6/333xcoS9hNcR999JFwdnYWzZo1E5mZmb+ZRCcnJws3NzcBQMyZM0fk5eWJ+Ph4UatWLQFAzJ8/X5ZEOzo6ik8++UTs2LFDajtw4ICURHt5ecmSwOLiYtl7OnPmTAFAeHp6il9//VWKM1deYbGQkBCLNr1eL8177do1UadOHel1mCfRjo6OYuHChWL37t1S2+7du8WcOXMEAFGvXj2RmpoqhBBiwYIFwtnZWTRq1EjcvXtXiLLiTOavwbS/kJAQWRJtSpjLS6JLS0tFfn6+NIf5e/rDDz9Ir4n+HEeOHJH+PaKiopTd5XrjjTekwlmmwmIoS6KLi4vF/fv3RZMmTYSDg4NQqVQCj6iwmElxcbFIT08Xvr6+wsHBQcyYMUPqKygoEMOGDRP29vbC0dFRem2mJFqUfX78/Pyk12AeV1ESvXr1auHs7CxcXV2lP2iZEmuVSiUuXrwoxZaUlIisrCzRokUL4eDgIP1x4Y9SWRLNe6KJiIiI/iAHDx6En5+fdHzzzTfKkL+8SZMmQafTYc+ePahevbqyu1IrV66En58f+vTpg5ycHGU3UHY55+8pDnT06FHZe/rVV18pQ/5nU6ZMkebt1asXMjMzlSEAgIiICLz55pvK5nKNHz8eOp0O0dHRqF27NgBg7dq1steg1WqVw35TVlYWevXqJc0xefJkZQj9zcyfP18qnGUqLGYSFxeHwMBAJCcnY/78+Zg6dapsLP4fhcVMzp8/jw4dOiApKQlz587F9OnTAQCFhYUYNGgQ9u3bh6FDh+Lrr79WDgUAODg4YNu2bdJrWLdunTLEwpAhQ6DT6XDy5MnffFzVxYsX4e/vjxs3bmD27NmYMWOGMuSxYRJNRERE9AfYvHkzFi1ahJycHEybNg1hYWHw9/dXhv3l1a5dG76+vmjUqBFsbW2V3ZXq3LkzwsLCMGfOHGzYsAGbNm1Cv379ZDEeHh6oVauWrK0i33//PebNm4f09HS88847CAsLQ2BgoDLsd8vOzsakSZOwd+9eNG/eHGFhYXj33XcrfLath4eH1QW+3Nzc4Ovri8aNG8POzg5Lly7F2rVr4ejoiLCwMISFhaFJkybKYZU6f/48JkyYgLNnz6Jnz54ICwur9P5Rerz279+PhQsXwsnJCZ9++qnVn3vzomSmwmImpuJgRqMRO3fuxOHDhwEABoMBM2bMwMmTJ//nwmIAEBMTgw8++ADJycmYO3cuBg0aJD2f2rw42NmzZ7Fx40Zp3Jo1a7Bp0yagnOJgppoNlalZs6asiFhFDh06hNDQUNy8eRNz5szB4MGDpedT/xmYRBMRERH9AeLi4hAbG4uqVatiyJAhGDFiBJo3b64M+8s7ceIEIiIisG7dOosCZ7m5ufjyyy8rrJDbunVrjBgxAn379kVeXh7S09NRUFCgDLPahQsXcOzYMajVagwcOBAjRoxAy5YtlWG/W0FBAbZv347U1FS0atUKI0aMQP/+/eHk5KQM/d1Onz6NiIgIrF27Fvn5+Th27BguXrwIDw8PjBgxAiNGjICHh4dyWKVSU1Oxfft2FBQUoGPHjhgxYgQ6d+6sDKM/SXx8PA4fPgx7e3v07dsXPj4+yhAZo9GIjRs3IiIiosKrEjw8PDB16lRMnToVL774ovQHnipVqsDV1bXSBPS3REdH48svv8SVK1cwZcoUvP7662jQoIHUb2dnh1GjRmHq1Kno2bMnatSoIfVVrVoVLi4uuHv3LiIiIhAREYGrV69K/b/l/PnziIiIwIoVK5CRkaHsBsqu6Pnyyy9x8eJFaX+NGjVShj1WTKKJiIiIKuHu7g6NRgNbW1tcvHgRWq0WCQkJcHJyQocOHVCjRg3p7Iter8fJkyeRk5ODBg0aoFmzZlKbVqvFL7/8opzeaklJSdBqtTh79iyKi4vRqlUreHp6onbt2tBoNLCzs8OlS5eg1Wpx9epVODo6on379qhZs6Zyqgr5+PigWbNmKCwsxKlTp6DVarF69WosXLgQMTExMBqNaNmyJTw9PZGRkYHo6GjMnDkTCQkJ0hyOjo7w9/dHzZo1kZycDK1Wi5iYGISGhmLdunVITEyUrVkRb29vNG/eHAaDAadPn0ZWVpZFm1arrTCBL09mZia0Wi20Wq1sPgcHB7Rr1w6urq5ISUmBVqvFmTNnZNXYreHl5YUWLVrAaDTizJkz0Gq1WLt2LebPn4/o6Gjo9Xq0aNEC3t7esr1UdNl4RVxdXdGuXTs4ODggPj4eWq0Wly9flsXcvn0bWq0Wp0+frvQMJP05EhISoNVqcfHiRRQXF+PQoUMIDw/HqlWroNVqceLECRQUFMDX1xcNGzZEo0aNsHTpUukwXdGhUqkQGhqKtm3bwsPDA61bt0ZJSQl0Oh20Wi1u3bqF6tWro0OHDtJj+1JTU2VrREVFYefOnahVqxZCQkKQmJgo/d+8cOEC7O3tMXPmTGntd955R3odw4YNw6uvvorMzEzs2LEDs2bNwrfffiuNtbGxQdu2bVGnTh1p3djYWOTn5wNl1ey/+eYbTJ8+HXv37oVWq8XNmzdRrVo1BAQEwNnZGZs3b8aOHTvg6uqKPn364Pr169L+zp8/L+3lsVLeJF0eFhYjIiKiJ1lwcLBQq9Vi9OjRyi4hygp8ubu7C7VaLR2tWrUSDx8+lGK2bdsm9R0r+6Xpu+++k40xHS1bthQPHjwQPXv2FGq1WowcOdJstf8yLyxmb28vm8NU5EwIIW7evCnq1asn62/RooXIzs4WQgjx4YcfSm1ZWVlmK1j64YcfLParLLj20UcfWcSo1Wrx2muvSTF9+/a16D948KAQQohdu3b97raYmBghhBC7d++2mFetVosmTZpUWIX61VdftYhXq9Vi4cKFsrj+/ftbxKjVarFgwQKxd+9e6ef9+/cLIYTYt2+f1LZv3z6LNtNhXoRNlBUbU8ao1WrRv39/8euvv4rGjRsLtVot5s2bJ4QQ4tdffxXPPvusrO3+/ftSm/LYvXu3WLRokVCr1cLb21v88ssvsvXpj7Vs2TKhVqtFnTp1xPXr12V9paWlQq/Xi0GDBgk7OzvRo0cPqW/06NEW/5Zbt26VjTdZvny5UKvVws3NTSQmJkrtsbGxFnN0795d6jcYDGLx4sXCxsZGuLm5iYSEBDF27FiLMaaja9eu0liTkydPSv2RkZFSu16vF23btpWNd3V1FVeuXBFCCLFq1SqhVqtFzZo1pTYhhDh16pTFup07d5b6x48fb9FfXtyjVllhMT4nmoiIiJ56KSkpKCgoQPXq1VGvXj1lN4xGI5KSklBaWiq1qVQqNGjQADY2/7mwLzc3F6mpqUDZWVS1Wi1rM2cae+fOHeTn56NatWqoX7++Mgw3btyARqNBTk4Opk+fjrFjx0p9Xl5e0iWdRqMRycnJKCkpkfpVKhV8fHxga2uLtLQ0ZGZmytoq8vDhQ9y5c0fWptyfaT6lqlWrSpcm3759WzrbZGLas/ka1rZ5enrCxcWl3P0BgL29PXx8fGBnZ6fswi+//CI9d9lc7dq1Zfc2Vxbn6OgoXUlg2kteXl6lbSYuLi7w9PSUfs7IyEB6erosBmVxdevWRVJSEoqLi+Hm5obatWujuLgYycnJKCoqKrdNycPDAwaDAenp6bCzs4OPjw/s7e2VYfQHyczMRFpamnRvsvm9zfn5+Rg0aBBOnDiB/v37Y86cOVIBsbt37+LBgwdmMwH169dHtWrVZG0oKyx3//59izUKCgosrs5Qq9XSGjNnzsTGjRvh4eGByMhI+Pj4IDMz02JdE/OxJuZr1KtXTyo4aLp32vzKB9N90g4ODtKezdsAQK/XWxQ9c3Jyki6DL+99MTGPe9Qqe040k2giIiKivyjzJHrx4sV/ajVaIvr/KyoqwoEDB5Cbm4vmzZujTZs2ypA/1IkTJ5CUlAR3d3cEBwcru8kMk2giIiKiv6GMjAwsXboUhYWF6N27N7p06aIMISKiPwCTaCIiIiIiIiIrVZZEszo3ERERERERkZWYRBMRERERERFZiUk0ERERERERkZWYRBMRERERERFZiUk0ERERERERkZVYnZuIiIieSsXFxTAajcpmiaOjI2xs/tjzDQaDASUlJbC1tYWDg4Oy+4lQUlICg8EAAHBwcICtra0yhOiJYfpMl+e3PudGoxHFxcWyNpVKBTs7O1kbFN9f5t9VpaWlKCwslMXa2NjA0dFR1qZU3vehnZ0dVCqVrA2KNZT7KywsRGlpqVl05d+l5a1rzjS2vLiK9veosDo3ERERkUJ0dDQ0Gk2Fx88//6wc8si99dZb0Gg0+OCDD5RdT4wff/xRek9PnTql7CZ6ooSFhVl8l5iOCRMmKMNlZs2aZTEmJiZGGQYAiIyMhEajQVBQEFJSUqT2uLg4iznGjx8vG1uezZs3W4xbunSpMgwAcP78eSlm//79UrvBYMCQIUNkc3To0AE3b96UjTe3detWi3VNR/v27aWx27Zts+j/9NNPldM9NkyiiYiI6KnUokULhIaGIjQ0FKWlpYiPj0f16tWlNi8vL+WQCm3evBmjRo3Ce++9B71er+yuUEpKCuLj45GamqrsemLk5uYiPj4e8fHxyMvLU3YTPVH69esnfYeYjmrVqiE+Pl6W7JorLCzEjBkz8P3338Pb2xuhoaGYOnUqsrOzER4ejqioKFn86tWrsWLFCsTHxyMhIUG60iM6OhphYWG4efMmXn/9dYSGhuKFF15ATEwMxo0bh7t378rmMVmzZg2WL1+OkpISac81a9bEN998g/nz58tiDx48iA8++ED6TOfk5AAArl+/jjFjxkCr1SIwMBChoaEYMGAALl26hOnTpyM2NlY2j0lWVhbi4+Nx7do1jBgxQva+zZgxA7Vr18a//vUvfP755zAajVKfm5sbNm3ahLlz5yqnfCyYRBMREdFTqUGDBhg5ciRGjhyJOnXqVNhmjbi4OGzatAm7du1CUVGRspuInhKBgYHSd8iQIUNQWloKo9GItm3bYsCAAcpwAEBRURF2796NpKQkNG/eHCNHjsTQoUNRrVo1xMbGWlwVc+LECYs2ALh69SoOHjwIOzs79O3bFyNHjkTbtm2RlpaGzZs348GDB8ohAAAXFxcEBARg4sSJ0t4bNmyIq1evWpwJL68NANLS0hAVFYWcnBy0b98eI0eORI8ePVBSUoI9e/ZUejYaZZe69+7dW1p/5MiRGDZsGGrUqAFnZ2e0b99etr9GjRohMTER0dHRyqkeCybRRERERL9Br9fj1KlTiI2NlY6ff/7Z4t5HvV6P06dPS7+spqeny8bExsYiMTFRNsYaly9ftpgnNjYWd+7cAcrOZJ0+fVrWp9PppPsrk5OTLcbGxsYiISFBtk55caY1DAYDzpw5U+7YK1euWIzLzs42m/m/UlJSEBsbi7Nnz/IPDvREKywsxMKFCxEXF4fOnTtj0qRJypDfpaSkBHFxcUhLS1N2/b8MHz4cEREReOedd5RdMteuXUNSUpKy+ZEoLS3FuXPnpO+PixcvSn3Dhg1DREQEpkyZIhvzZ2ISTURERFSJkpIS3LhxA8HBwejWrRuCg4PRtWtXvPbaa8jKypIV0UlNTUW/fv1w4cIFAMDRo0cRHBwsHZ07d8aHH36IwsJCWFHbFUIIFBYW4p133kGXLl0QHByM7t27IygoCIGBgYiMjERJSQlu3ryJnj17yvY3ePBgpKeno7S0FGvWrEFgYKB0dOvWDZ07d0ZYWJi0F4PBgJUrV6JTp07Sfjt27Ij169fDaDTi3r17CAkJQWBgILp06SK7jPL999+Xxpj2Fxsba1EkCQDWr1+P4OBgjBw5ssIzY0R/d6biW0IIi+JbSlWqVJGK7hUXF0Ov15dboEuv12P48OE4dOiQrN3Ezs5OKlxmMBig1+tRVFQEGxsbODk5VVjcS8lgMKC4uFg2HwAsWLAAn3/+uSzWxHyNoqIi6PV66TJzaxQVFWH8+PEIDg5Gly5dMGHCBOj1eov3AJXs73Gy7p0kIiIiekpFR0ejf//+KCgowJo1a6DT6bBgwQKkpKQgKCgIOp1OivXy8oJWq0Xbtm0BAD169IBOp5OOkSNHIiYmBv3790d+fr7ZKuX75Zdf0KlTJ5w9exbvvvsudDoddu7cCRcXFynm0KFDeOWVV/Dw4UOsWrUKOp0O4eHhSE1NRefOnXHmzBnZnACwcuVKjB49GocPH0bfvn2Rm5uLiRMnYsOGDejatau033bt2uGLL77AzJkzZeMnTpyITz75RPr5iy++kMbs2bMHNWrUwKRJk7Bu3TrZOAB4++23pbiaNWsqu4meCDqdDh07dkRKSgoWLFhQ6VlUtVqNHTt24OWXX8a3334LPz8/BAYGVngPdUWGDx+Of/3rX9Dr9RgwYAD8/PywdOlStGnTBrGxsfDx8VEOsWAwGDBo0CDs378fr732Gr766itlSLlat26NkydPomHDhvjoo4/g5+eHsWPHKsMqpFKpsHXrVuh0Orz33nu4cOEC/P39LS4DLyoqwpAhQ7Bnzx4MHjy43O+Yx4FJNBEREVElHjx4gBs3bqC0tBTe3t5o3rw56tevD6PRiISEBFkyrFKp0LRpUzg7OwMA4uPjER4eLh1nzpxBbm4ubty4YXEpeHmMRiMSExORn58Pd3d3NG/eHI0bN5Y9Jsp8vs2bNyM8PBw7d+6UjTVxd3fH6tWr0atXL7i5ucnG3r59GxkZGUhISJD2m5SUhLS0NOmSbvN5PDw8pJ+3bt0qjVm1ahUKCgqk+ZRMr+PZZ5/l467oiZWfn4+EhAQYjUbUr1+/0hoLNjY2aNSoEUJDQxEREYHQ0FBMnz4dtWrVkmISEhLw5ptv4u7du3jrrbcwbNgw2RwA8NNPP+Hbb7+Fvb09xo8fj9DQUHTr1g23b9/GkiVLkJmZqRwik5iYiDfeeANarRZDhw7Fu+++Cx8fH6mgV2xsLIKDgzFr1izlUKjVarRs2RJLly5FeHg4QkNDMXLkSGWYheDgYHzzzTdYv349OnbsiObNm+OZZ56BXq/H1atXZY/runHjBkaPHo1jx45h0KBBmDx5Mho0aCCb73FhEk1ERET0B4iNjcWXX36JPXv2wMXFBa6urnByclKGPVJVq1aFq6srXnjhBUyePBmTJ0+WVRl3cXHB4MGDUbduXdk4cyqVCq6urnB1dcXgwYMxefJk9OrVSxkGlCXwa9euxbp163Dz5k24urqiRo0aVl82SvQkiouLw44dO6BSqTBq1Cg0bdpUGVKugIAAqXCWqbCYyf3797Flyxbk5uYiLy8PBQUFQNmZ2U2bNiExMfF/LiyGssdWrVq1Ct999x369OmDcePGwc/PDyi7pWXPnj24desWDAYDHj58KI07ePAgjh07BpQVB+vTp4/0Gnr06CHFVaRp06ayImIVuXDhAlauXImtW7ciJCQEY8eOxYsvvqgMe2z4DUdERET0B9i1axc2btyI2rVrIzw8HMuWLUOXLl2UYY/U22+/jWXLlmHWrFkYOHAgBg4cCHd3d2VYpZ5//nksW7YMy5Ytw5tvvomBAwfC399fGQaUPZ7mgw8+QEJCAkJCQrBs2TLMnj1bOhNP9DQ6cuQIvvjiCzg6OiIsLAxt2rRRhsiUlJTg559/RmxsbIWFu6pXr46AgAAEBAQgKSlJqrtQUlKC6Oho3L59WznEateuXcP69euxYcMGdOzYEfPmzZMSaJSdKW/Tpg0CAgJQUlKCH3/8Ueo7e/Yszp8/j9zcXKko2O8pfHbv3j3Exsbi5MmTFd7icv36dWzcuBFff/01AgMDMXfuXLz00kvKsMeKSTQRERFRJezs7ODo6AiUXV6t1+thNBpRpUoVODk5wdbWFnZ2dlCpVFIhsNLSUos2U5Gf36NKlSpwdHSEjY2NrOCQeVEyW1tbODo6okqVKtL+oqOjERQUhO7du+PcuXOyOStiKn5UUlICvV4PvV6PyZMno0uXLpg3b54yHLByf0qmokO/FUf0JDN9Vk0FwMaMGYNOnTrh888/lz4fpaWlUKlUsLe3x/PPP4/jx49Lh6nSt6OjIyIjI9G9e3erC4uZPqt6vR5CCMyfPx/Lly9Hy5YtsWfPHtSpU0fqNxgMcHBwwKZNm6S1V65cKb2OsLAwTJ48GVeuXJGKEe7Zs0caCwAODg6ws7OTrWsqGLZz505069YNXbp0wdWrV8vd88KFCxEREYHmzZtj//79qFu3rmx/fwYm0URERESV6NGjB7Zv3w5nZ2dMmDABGo0Gs2bNgpeXF44ePYq2bdtiypQpmD9/Pm7fvo2OHTtCp9NhypQpWLBggdSm0Wjw7bffKqevlKenJ3788Ue8+OKLWL58OTQaDV599VXk5eVJMd27d8cPP/yAqlWr4u2334ZGo8H777+P+vXr48iRI1Zf8mgqNvbvf/8bGo0GGo0GZ86cwcSJExEeHq4MBwDUq1cPhw8fhr+/P1auXAmNRoO+ffsiJydHGSpZvXq1VXFET7JZs2ZBo9HgH//4B9RqNbZv3y4VFtNoNAgKCsLt27cxf/78SouSmRs2bBjWrl0LvV6PgQMHQqPRICIiAi+88AKOHz8uFRaLioqCRqNBYGCg7Mz3uXPnpM++6XjzzTfNVqhY69atceLECTRs2BCzZ8+GRqPBuHHj4ODgIF2CvXXrVmg0GnTo0AG3bt0CAAwZMgRff/01jEYjhg4dCo1GgyVLlqBVq1Y4efIkGjVqJK1x6dIli/2NGTPGbBePTxVhxZ8AExIAPz9g/34gKEjZS0RERPT3FhMTg/v376NBgwYIDAxUdiM3Nxf79u2TnUmuVq0aQkJCYG9vDwBISkrC8ePHgbJiOc888wySk5Oh1WqlMSamsUePHsW9e/fg4+ODoEp+yTp06BDu3bsHAEhLS8Ps2bNRUFCA8PBwzJw5Ew8fPsT+/ftlZ2WqVq2KkJAQqFQqxMXF4fLly6hatSp69eoFBwcHqc3FxQUhISFwcHDAuXPncOnSJbOVgTZt2uC5555DXl4e9u3bB4PBILWZHD58GHfv3pWNA4AXXngB1atXx9GjRwEA3bp1w/3793Hp0iW4uLigV69e0ll+oidFfHw8dDod7O3tERISIru3ubCwELNnz8Z3332Hpk2bYurUqQgODgYAHD9+3OJy7sDAwHKLZ5nWsLOzQ0hICKpXrw6U3TsdExMji61Tp450f/KaNWvw1VdfITc3F7Nnz0ZISAguXbokJbVK7u7uePnll2VtaWlpiI6OBsru427YsCFQdmn5vn37ZH8cs7W1RUhICGrUqIGEhAT89NNPsjYASE9Px4EDB6QxUKx74sQJiyrdJrVr10bPnj2VzY/EuHGAgwNgduJdwiSaiIiI6C8qJycHW7ZskSXHmZmZWLJkCXr27Im3334bXbt2lY0hor8ug8GAJUuWID09HZ06dcIrr7yiDPlDbdq0CT///DMaNmyId999V9lNZphEExEREf0N3blzB+PGjZNdvm3y+eefS8+jJiKiR4tJNBEREREREZGVKkuiWViM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9H8HDNhAXX0FWAAAAABJRU5ErkJggg==">
          <a:extLst>
            <a:ext uri="{FF2B5EF4-FFF2-40B4-BE49-F238E27FC236}">
              <a16:creationId xmlns:a16="http://schemas.microsoft.com/office/drawing/2014/main" id="{71D2B262-5B5A-4DBA-9326-626F39B70B96}"/>
            </a:ext>
          </a:extLst>
        </xdr:cNvPr>
        <xdr:cNvSpPr>
          <a:spLocks noChangeAspect="1" noChangeArrowheads="1"/>
        </xdr:cNvSpPr>
      </xdr:nvSpPr>
      <xdr:spPr bwMode="auto">
        <a:xfrm>
          <a:off x="9532620" y="6560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112567</xdr:colOff>
      <xdr:row>3</xdr:row>
      <xdr:rowOff>51956</xdr:rowOff>
    </xdr:from>
    <xdr:to>
      <xdr:col>18</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13</xdr:col>
      <xdr:colOff>251113</xdr:colOff>
      <xdr:row>13</xdr:row>
      <xdr:rowOff>95250</xdr:rowOff>
    </xdr:from>
    <xdr:to>
      <xdr:col>21</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RH\RELACIONES%20DE%20SALARIOS\relaci&#243;n%20salarial%20percentil%20profesionales\2012\RELACIONES%20OFICIALES%202012\Relaci&#243;n%20oficial%20I%20sem.%202012%20(&#162;5.000,00)\2013\Anteproyecto%202012-I%20SEM%20(4%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2020\PRESUPUESTO\PRESUPUESTO%20INICIAL\Presupuesto%202020%20CONICIT\documentos%20ajustados%20en%20diciembre%20no%20enviados\MATRIZ%20ANTEPROYECTO%20PRESUPUESTO%202020%20CONSOLIDADA%20al%2023-12-2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20/PRESUPUESTO/PRESUPUESTO%20INICIAL/Presupuesto%202020%20CONICIT/documentos%20ajustados%20en%20diciembre%20no%20enviados/MATRIZ%20ANTEPROYECTO%20PRESUPUESTO%202020%20CONSOLIDADA%20al%2023-12-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ihcrconicit-my.sharepoint.com/1.%20Finanzas/1.1%20PRESUPUESTO/2025/PRESUPUESTO%20EXTRAORDINARIO/Requerimientos%20de%20recursos%20jefaturas/DPII/13.%20Valor%20tiempo%20extra%20personal%20DPII%2024-3-202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20Finanzas/1.1%20PRESUPUESTO/2024/Solicitud%20AI%20hist&#243;rico%20regla%20fiscal/Control%20Regla%20fiscal%20hist&#243;rico%20(1).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ihcrconicit-my.sharepoint.com/personal/szuniga_promotora_go_cr/Documents/Documentos/Seidy%20Z&#250;&#241;iga/1%20PRESUPUESTO/2025/PRESUPUESTO%20EXTRAORDINARIO/EXPEDIENTE%20INTERNO/01-2025/Tablas%20PE%2001-2025%20PCII%20ajustado.xlsx" TargetMode="External"/><Relationship Id="rId1" Type="http://schemas.openxmlformats.org/officeDocument/2006/relationships/externalLinkPath" Target="https://ihcrconicit-my.sharepoint.com/personal/szuniga_promotora_go_cr/Documents/Documentos/Seidy%20Z&#250;&#241;iga/1%20PRESUPUESTO/2025/PRESUPUESTO%20EXTRAORDINARIO/EXPEDIENTE%20INTERNO/01-2025/Tablas%20PE%2001-2025%20PCII%20ajustado.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Aproximado salarial"/>
      <sheetName val="PORTADA"/>
      <sheetName val="Colaboradores"/>
      <sheetName val="Puestos"/>
      <sheetName val="Hoja1"/>
      <sheetName val="Relac. Salarial - I SEM"/>
      <sheetName val="Relac. Salarial - II SEM"/>
      <sheetName val="Prueba"/>
    </sheetNames>
    <sheetDataSet>
      <sheetData sheetId="0"/>
      <sheetData sheetId="1"/>
      <sheetData sheetId="2"/>
      <sheetData sheetId="3"/>
      <sheetData sheetId="4">
        <row r="3">
          <cell r="A3" t="str">
            <v>CODIGO</v>
          </cell>
          <cell r="B3" t="str">
            <v>PUESTO</v>
          </cell>
          <cell r="C3" t="str">
            <v>SALARIO BASE ACTUAL</v>
          </cell>
          <cell r="D3" t="str">
            <v>ANUALIDAD ACTUAL</v>
          </cell>
          <cell r="E3" t="str">
            <v>SALARIO BASE PROPUESTO</v>
          </cell>
          <cell r="F3" t="str">
            <v>ANUALIDAD PROPUESTA</v>
          </cell>
          <cell r="G3" t="str">
            <v>PTO CARRERA VIGENTE</v>
          </cell>
          <cell r="H3" t="str">
            <v>PTO CARRERA PROPUESTO</v>
          </cell>
        </row>
        <row r="4">
          <cell r="A4" t="str">
            <v>039</v>
          </cell>
          <cell r="B4" t="str">
            <v xml:space="preserve">ADMINISTRADOR 1 </v>
          </cell>
          <cell r="C4">
            <v>248950</v>
          </cell>
          <cell r="D4">
            <v>4830</v>
          </cell>
          <cell r="E4">
            <v>258950</v>
          </cell>
          <cell r="F4">
            <v>5024</v>
          </cell>
        </row>
        <row r="5">
          <cell r="A5" t="str">
            <v>FS-03</v>
          </cell>
          <cell r="B5" t="str">
            <v>AUDITOR INTERNO</v>
          </cell>
          <cell r="C5">
            <v>955150</v>
          </cell>
          <cell r="D5">
            <v>18530</v>
          </cell>
          <cell r="E5">
            <v>993400</v>
          </cell>
          <cell r="F5">
            <v>19272</v>
          </cell>
        </row>
        <row r="6">
          <cell r="A6" t="str">
            <v>CG-05</v>
          </cell>
          <cell r="B6" t="str">
            <v>CHOFER (CONFIANZA)</v>
          </cell>
          <cell r="C6">
            <v>278850</v>
          </cell>
          <cell r="D6">
            <v>5410</v>
          </cell>
          <cell r="E6">
            <v>290050</v>
          </cell>
          <cell r="F6">
            <v>5627</v>
          </cell>
        </row>
        <row r="7">
          <cell r="A7" t="str">
            <v>035</v>
          </cell>
          <cell r="B7" t="str">
            <v>OFICINISTA DE SC 1</v>
          </cell>
          <cell r="C7">
            <v>234900</v>
          </cell>
          <cell r="D7">
            <v>4558</v>
          </cell>
          <cell r="E7">
            <v>244400</v>
          </cell>
          <cell r="F7">
            <v>4741</v>
          </cell>
        </row>
        <row r="8">
          <cell r="A8" t="str">
            <v>037</v>
          </cell>
          <cell r="B8" t="str">
            <v>OFICINISTA DE SC 2</v>
          </cell>
          <cell r="C8">
            <v>257550</v>
          </cell>
          <cell r="D8">
            <v>4997</v>
          </cell>
          <cell r="E8">
            <v>267900</v>
          </cell>
          <cell r="F8">
            <v>5197</v>
          </cell>
        </row>
        <row r="9">
          <cell r="A9" t="str">
            <v>023</v>
          </cell>
          <cell r="B9" t="str">
            <v>PROF. BACHILLER JEFE 2</v>
          </cell>
          <cell r="C9">
            <v>482650</v>
          </cell>
          <cell r="D9">
            <v>9364</v>
          </cell>
          <cell r="E9">
            <v>502000</v>
          </cell>
          <cell r="F9">
            <v>9739</v>
          </cell>
        </row>
        <row r="10">
          <cell r="A10" t="str">
            <v>025</v>
          </cell>
          <cell r="B10" t="str">
            <v>PROFESIONAL DE SC 1A</v>
          </cell>
          <cell r="C10">
            <v>433400</v>
          </cell>
          <cell r="D10">
            <v>8408</v>
          </cell>
          <cell r="E10">
            <v>450750</v>
          </cell>
          <cell r="F10">
            <v>8745</v>
          </cell>
        </row>
        <row r="11">
          <cell r="A11" t="str">
            <v>026</v>
          </cell>
          <cell r="B11" t="str">
            <v>PROFESIONAL DE SC 1B</v>
          </cell>
          <cell r="C11">
            <v>511350</v>
          </cell>
          <cell r="D11">
            <v>9921</v>
          </cell>
          <cell r="E11">
            <v>531850</v>
          </cell>
          <cell r="F11">
            <v>10318</v>
          </cell>
        </row>
        <row r="12">
          <cell r="A12" t="str">
            <v>027</v>
          </cell>
          <cell r="B12" t="str">
            <v>PROFESIONAL DE SC 2</v>
          </cell>
          <cell r="C12">
            <v>581050</v>
          </cell>
          <cell r="D12">
            <v>11273</v>
          </cell>
          <cell r="E12">
            <v>604300</v>
          </cell>
          <cell r="F12">
            <v>11723</v>
          </cell>
        </row>
        <row r="13">
          <cell r="A13" t="str">
            <v>028</v>
          </cell>
          <cell r="B13" t="str">
            <v>PROFESIONAL DE SC 3</v>
          </cell>
          <cell r="C13">
            <v>632500</v>
          </cell>
          <cell r="D13">
            <v>12271</v>
          </cell>
          <cell r="E13">
            <v>657800</v>
          </cell>
          <cell r="F13">
            <v>12761</v>
          </cell>
        </row>
        <row r="14">
          <cell r="A14" t="str">
            <v>025</v>
          </cell>
          <cell r="B14" t="str">
            <v>PROF. EN INFORMAT. 1A</v>
          </cell>
          <cell r="C14">
            <v>433400</v>
          </cell>
          <cell r="D14">
            <v>8408</v>
          </cell>
          <cell r="E14">
            <v>450750</v>
          </cell>
          <cell r="F14">
            <v>8745</v>
          </cell>
        </row>
        <row r="15">
          <cell r="A15" t="str">
            <v>029</v>
          </cell>
          <cell r="B15" t="str">
            <v>PROF. JEFE DE SC 1</v>
          </cell>
          <cell r="C15">
            <v>697000</v>
          </cell>
          <cell r="D15">
            <v>13522</v>
          </cell>
          <cell r="E15">
            <v>724900</v>
          </cell>
          <cell r="F15">
            <v>14063</v>
          </cell>
        </row>
        <row r="16">
          <cell r="A16" t="str">
            <v>031</v>
          </cell>
          <cell r="B16" t="str">
            <v>PROF. JEFE DE SC3</v>
          </cell>
          <cell r="C16">
            <v>810700</v>
          </cell>
          <cell r="D16">
            <v>15728</v>
          </cell>
          <cell r="E16">
            <v>843150</v>
          </cell>
          <cell r="F16">
            <v>16357</v>
          </cell>
        </row>
        <row r="17">
          <cell r="A17" t="str">
            <v>022</v>
          </cell>
          <cell r="B17" t="str">
            <v>PROF. JEFE INFORMAT.1A</v>
          </cell>
          <cell r="C17">
            <v>649250</v>
          </cell>
          <cell r="D17">
            <v>12596</v>
          </cell>
          <cell r="E17">
            <v>675250</v>
          </cell>
          <cell r="F17">
            <v>13100</v>
          </cell>
        </row>
        <row r="18">
          <cell r="A18" t="str">
            <v>CG-04</v>
          </cell>
          <cell r="B18" t="str">
            <v>SECRETARIA CONFIANZA</v>
          </cell>
          <cell r="C18">
            <v>303650</v>
          </cell>
          <cell r="D18">
            <v>5891</v>
          </cell>
          <cell r="E18">
            <v>315800</v>
          </cell>
          <cell r="F18">
            <v>6127</v>
          </cell>
        </row>
        <row r="19">
          <cell r="A19" t="str">
            <v>045</v>
          </cell>
          <cell r="B19" t="str">
            <v>SECRETARIO DE  SC 1</v>
          </cell>
          <cell r="C19">
            <v>268850</v>
          </cell>
          <cell r="D19">
            <v>5216</v>
          </cell>
          <cell r="E19">
            <v>279650</v>
          </cell>
          <cell r="F19">
            <v>5425</v>
          </cell>
        </row>
        <row r="20">
          <cell r="A20" t="str">
            <v>CG-01</v>
          </cell>
          <cell r="B20" t="str">
            <v>SECRETARIO EJECUTIVO</v>
          </cell>
          <cell r="C20">
            <v>1736912</v>
          </cell>
          <cell r="D20">
            <v>0</v>
          </cell>
          <cell r="E20">
            <v>1806389</v>
          </cell>
          <cell r="F20">
            <v>0</v>
          </cell>
        </row>
        <row r="21">
          <cell r="A21" t="str">
            <v>CG-02</v>
          </cell>
          <cell r="B21" t="str">
            <v>SUB-SEC. EJECUTIVO.</v>
          </cell>
          <cell r="C21">
            <v>1564189</v>
          </cell>
          <cell r="D21">
            <v>0</v>
          </cell>
          <cell r="E21">
            <v>1626756</v>
          </cell>
          <cell r="F21">
            <v>0</v>
          </cell>
        </row>
        <row r="22">
          <cell r="A22" t="str">
            <v>014</v>
          </cell>
          <cell r="B22" t="str">
            <v>TECNICO DE SC 1</v>
          </cell>
          <cell r="C22">
            <v>268850</v>
          </cell>
          <cell r="D22">
            <v>5216</v>
          </cell>
          <cell r="E22">
            <v>279032</v>
          </cell>
          <cell r="F22">
            <v>5413</v>
          </cell>
        </row>
        <row r="23">
          <cell r="A23" t="str">
            <v>015</v>
          </cell>
          <cell r="B23" t="str">
            <v>TÉCNICO INFORMÁTICA 2</v>
          </cell>
          <cell r="C23">
            <v>286300</v>
          </cell>
          <cell r="D23">
            <v>5555</v>
          </cell>
          <cell r="E23">
            <v>297800</v>
          </cell>
          <cell r="F23">
            <v>5777</v>
          </cell>
        </row>
        <row r="24">
          <cell r="A24" t="str">
            <v>021</v>
          </cell>
          <cell r="B24" t="str">
            <v>TECNICO DE SC 3</v>
          </cell>
          <cell r="C24">
            <v>348700</v>
          </cell>
          <cell r="D24">
            <v>6765</v>
          </cell>
          <cell r="E24">
            <v>362650</v>
          </cell>
          <cell r="F24">
            <v>7035</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row r="35">
          <cell r="D35" t="str">
            <v>Salarios</v>
          </cell>
        </row>
      </sheetData>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row r="3">
          <cell r="B3" t="str">
            <v>_0_REMUNERACION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PORTADA"/>
      <sheetName val="cargas sociales (2)"/>
      <sheetName val="Hoja1 (2)"/>
      <sheetName val="RESUMEN2 (2)"/>
      <sheetName val="Puestos"/>
      <sheetName val="Resumen presupuesto"/>
      <sheetName val="Resumen general"/>
      <sheetName val="RESUMEN"/>
      <sheetName val="cargas sociales"/>
      <sheetName val="# sal comp y global"/>
      <sheetName val="Tiempo extra"/>
      <sheetName val="salario escolar"/>
      <sheetName val="Hoja5"/>
      <sheetName val="CARGAS SOC"/>
      <sheetName val="Hoja1"/>
      <sheetName val="Hoja2"/>
      <sheetName val="relac. salarial "/>
      <sheetName val="Prueba"/>
    </sheetNames>
    <sheetDataSet>
      <sheetData sheetId="0"/>
      <sheetData sheetId="1"/>
      <sheetData sheetId="2"/>
      <sheetData sheetId="3"/>
      <sheetData sheetId="4"/>
      <sheetData sheetId="5">
        <row r="3">
          <cell r="A3" t="str">
            <v>CODIGO</v>
          </cell>
          <cell r="B3" t="str">
            <v>PUESTO</v>
          </cell>
          <cell r="C3" t="str">
            <v>SALARIO BASE ACTUAL</v>
          </cell>
          <cell r="D3" t="str">
            <v>ANUALIDAD ACTUAL</v>
          </cell>
          <cell r="E3" t="str">
            <v>SALARIO BASE PROPUESTO</v>
          </cell>
          <cell r="F3" t="str">
            <v>ANUALIDAD PROPUESTA</v>
          </cell>
        </row>
        <row r="4">
          <cell r="A4" t="str">
            <v>015</v>
          </cell>
          <cell r="B4" t="str">
            <v>TECNICO DE SC 2</v>
          </cell>
          <cell r="C4">
            <v>381750</v>
          </cell>
          <cell r="D4">
            <v>7033</v>
          </cell>
          <cell r="E4">
            <v>381750</v>
          </cell>
          <cell r="F4">
            <v>9303</v>
          </cell>
        </row>
        <row r="5">
          <cell r="A5" t="str">
            <v>FS-03</v>
          </cell>
          <cell r="B5" t="str">
            <v>AUDITOR INTERNO</v>
          </cell>
          <cell r="C5">
            <v>1146050</v>
          </cell>
          <cell r="D5">
            <v>21870</v>
          </cell>
          <cell r="E5">
            <v>1146050</v>
          </cell>
          <cell r="F5">
            <v>21942</v>
          </cell>
        </row>
        <row r="6">
          <cell r="A6" t="str">
            <v>CG-05</v>
          </cell>
          <cell r="B6" t="str">
            <v>CHOFER (CONFIANZA)</v>
          </cell>
          <cell r="C6">
            <v>362450</v>
          </cell>
          <cell r="D6">
            <v>6859</v>
          </cell>
          <cell r="E6">
            <v>362450</v>
          </cell>
          <cell r="F6">
            <v>8813</v>
          </cell>
        </row>
        <row r="7">
          <cell r="A7" t="str">
            <v>035</v>
          </cell>
          <cell r="B7" t="str">
            <v>OFIC.DE SC 1</v>
          </cell>
          <cell r="C7">
            <v>312800</v>
          </cell>
          <cell r="D7">
            <v>6859</v>
          </cell>
          <cell r="E7">
            <v>312800</v>
          </cell>
          <cell r="F7">
            <v>7539</v>
          </cell>
        </row>
        <row r="8">
          <cell r="A8" t="str">
            <v>025</v>
          </cell>
          <cell r="B8" t="str">
            <v>PROF. DE SC 1A</v>
          </cell>
          <cell r="C8">
            <v>533800</v>
          </cell>
          <cell r="D8">
            <v>9987</v>
          </cell>
          <cell r="E8">
            <v>533800</v>
          </cell>
          <cell r="F8">
            <v>10060</v>
          </cell>
        </row>
        <row r="9">
          <cell r="A9" t="str">
            <v>026</v>
          </cell>
          <cell r="B9" t="str">
            <v>PROF. DE SC 1B</v>
          </cell>
          <cell r="C9">
            <v>625400</v>
          </cell>
          <cell r="D9">
            <v>11764</v>
          </cell>
          <cell r="E9">
            <v>625400</v>
          </cell>
          <cell r="F9">
            <v>11837</v>
          </cell>
        </row>
        <row r="10">
          <cell r="A10" t="str">
            <v>027</v>
          </cell>
          <cell r="B10" t="str">
            <v>PROF. DE SC 2</v>
          </cell>
          <cell r="C10">
            <v>707250</v>
          </cell>
          <cell r="D10">
            <v>13352</v>
          </cell>
          <cell r="E10">
            <v>707250</v>
          </cell>
          <cell r="F10">
            <v>13425</v>
          </cell>
        </row>
        <row r="11">
          <cell r="A11" t="str">
            <v>028</v>
          </cell>
          <cell r="B11" t="str">
            <v>PROF. DE SC 3</v>
          </cell>
          <cell r="C11">
            <v>767450</v>
          </cell>
          <cell r="D11">
            <v>14525</v>
          </cell>
          <cell r="E11">
            <v>767450</v>
          </cell>
          <cell r="F11">
            <v>14598</v>
          </cell>
        </row>
        <row r="12">
          <cell r="A12" t="str">
            <v>029</v>
          </cell>
          <cell r="B12" t="str">
            <v>PROF. JEFE DE SC 1</v>
          </cell>
          <cell r="C12">
            <v>842950</v>
          </cell>
          <cell r="D12">
            <v>15989</v>
          </cell>
          <cell r="E12">
            <v>842950</v>
          </cell>
          <cell r="F12">
            <v>16062</v>
          </cell>
        </row>
        <row r="13">
          <cell r="A13" t="str">
            <v>032</v>
          </cell>
          <cell r="B13" t="str">
            <v>PROF. JEFE DE SC 2</v>
          </cell>
          <cell r="C13">
            <v>895400</v>
          </cell>
          <cell r="D13">
            <v>17007</v>
          </cell>
          <cell r="E13">
            <v>895400</v>
          </cell>
          <cell r="F13">
            <v>17080</v>
          </cell>
        </row>
        <row r="14">
          <cell r="A14" t="str">
            <v>031</v>
          </cell>
          <cell r="B14" t="str">
            <v>PROF. JEFE DE SC3</v>
          </cell>
          <cell r="C14">
            <v>976450</v>
          </cell>
          <cell r="D14">
            <v>18579</v>
          </cell>
          <cell r="E14">
            <v>976450</v>
          </cell>
          <cell r="F14">
            <v>18652</v>
          </cell>
        </row>
        <row r="15">
          <cell r="A15" t="str">
            <v>030</v>
          </cell>
          <cell r="B15" t="str">
            <v>PROF. JEFE INF.1B</v>
          </cell>
          <cell r="C15">
            <v>842950</v>
          </cell>
          <cell r="D15">
            <v>15989</v>
          </cell>
          <cell r="E15">
            <v>842950</v>
          </cell>
          <cell r="F15">
            <v>16062</v>
          </cell>
        </row>
        <row r="16">
          <cell r="A16" t="str">
            <v>046</v>
          </cell>
          <cell r="B16" t="str">
            <v>SECRET. DE  SC 2</v>
          </cell>
          <cell r="C16">
            <v>363600</v>
          </cell>
          <cell r="D16">
            <v>6859</v>
          </cell>
          <cell r="E16">
            <v>363600</v>
          </cell>
          <cell r="F16">
            <v>8842</v>
          </cell>
        </row>
        <row r="17">
          <cell r="A17" t="str">
            <v>045</v>
          </cell>
          <cell r="B17" t="str">
            <v>SECRET. DE  SC 1</v>
          </cell>
          <cell r="C17">
            <v>351550</v>
          </cell>
          <cell r="D17">
            <v>6859</v>
          </cell>
          <cell r="E17">
            <v>351550</v>
          </cell>
          <cell r="F17">
            <v>8523</v>
          </cell>
        </row>
        <row r="18">
          <cell r="A18" t="str">
            <v>CG-01</v>
          </cell>
          <cell r="B18" t="str">
            <v>SECRETARIO EJECUTIVO</v>
          </cell>
          <cell r="C18">
            <v>1716536</v>
          </cell>
          <cell r="D18">
            <v>0</v>
          </cell>
          <cell r="E18">
            <v>1716536</v>
          </cell>
          <cell r="F18">
            <v>0</v>
          </cell>
        </row>
        <row r="19">
          <cell r="A19" t="str">
            <v>CG-04</v>
          </cell>
          <cell r="B19" t="str">
            <v>ASESOR PROFESIONAL</v>
          </cell>
          <cell r="C19">
            <v>721400</v>
          </cell>
          <cell r="D19">
            <v>13627</v>
          </cell>
          <cell r="E19">
            <v>721400</v>
          </cell>
          <cell r="F19">
            <v>13699</v>
          </cell>
        </row>
        <row r="20">
          <cell r="A20" t="str">
            <v>033</v>
          </cell>
          <cell r="B20" t="str">
            <v>PROF. EN INF. 1C</v>
          </cell>
          <cell r="C20">
            <v>625400</v>
          </cell>
          <cell r="D20">
            <v>11764</v>
          </cell>
          <cell r="E20">
            <v>625400</v>
          </cell>
          <cell r="F20">
            <v>11837</v>
          </cell>
        </row>
        <row r="21">
          <cell r="A21" t="str">
            <v>014</v>
          </cell>
          <cell r="B21" t="str">
            <v>TÉCNICO INFORMÁTICA 2</v>
          </cell>
          <cell r="C21">
            <v>370950</v>
          </cell>
          <cell r="D21">
            <v>6859</v>
          </cell>
          <cell r="E21">
            <v>370950</v>
          </cell>
          <cell r="F21">
            <v>9028</v>
          </cell>
        </row>
        <row r="22">
          <cell r="A22" t="str">
            <v>021</v>
          </cell>
          <cell r="B22" t="str">
            <v>TECNICO DE SC 3</v>
          </cell>
          <cell r="C22">
            <v>443000</v>
          </cell>
          <cell r="D22">
            <v>8221</v>
          </cell>
          <cell r="E22">
            <v>443000</v>
          </cell>
          <cell r="F22">
            <v>10859</v>
          </cell>
        </row>
        <row r="24">
          <cell r="G24">
            <v>2273</v>
          </cell>
        </row>
        <row r="25">
          <cell r="H25">
            <v>2273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álculos RESINFRA"/>
      <sheetName val="RESINFRA"/>
      <sheetName val="Tabla dinámica no tocar"/>
      <sheetName val="Tabla dinámica- Tabla 5"/>
      <sheetName val="Detalle requerimientos PE"/>
      <sheetName val="Regla fiscal"/>
      <sheetName val="Anexo 1 y tabla 3-4 Ingresos "/>
      <sheetName val="Anexo 2 Egresos por OBG"/>
      <sheetName val="Anexo 3 OyA para la STAP"/>
      <sheetName val="Anexo 4 TABLA DE EQUIVALENCIA."/>
      <sheetName val="Anexo 3 Egresos por CE"/>
      <sheetName val="Anexo 5Origen y Aplicación STAP"/>
      <sheetName val="Anex5Origen y Aplicación TC CGR"/>
      <sheetName val="Anexo 6 Detalle Transf realizar"/>
      <sheetName val="Anexo 5Apl.Rec. Superávit CGR"/>
      <sheetName val="Anex 7 Evolución del gasto OBG"/>
      <sheetName val="Anexo 8 Evolución gasto por CE "/>
      <sheetName val="Anexo 9Serie histórica ingresos"/>
      <sheetName val="Anexo 10 Detalle Transf recibir"/>
    </sheetNames>
    <sheetDataSet>
      <sheetData sheetId="0">
        <row r="40">
          <cell r="I40">
            <v>7884088.4923780002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494F9A-C0EB-462F-999B-31549F5C763E}" name="Tabla1" displayName="Tabla1" ref="A6:K36" totalsRowCount="1" headerRowDxfId="23" tableBorderDxfId="22" headerRowCellStyle="Normal 12">
  <autoFilter ref="A6:K35" xr:uid="{00000000-0001-0000-0200-000000000000}"/>
  <tableColumns count="11">
    <tableColumn id="1" xr3:uid="{584DCECE-EA47-4E10-97BE-6624C0E77F3E}" name="Código" totalsRowLabel="Total" dataDxfId="21" totalsRowDxfId="20" dataCellStyle="Normal 12"/>
    <tableColumn id="2" xr3:uid="{288EDCC0-AB62-402F-90C0-A2A0A0C54F52}" name="Sub partida presupuestaria " dataDxfId="19" totalsRowDxfId="18" dataCellStyle="Normal 12"/>
    <tableColumn id="3" xr3:uid="{841B06C6-CACD-4F02-8D00-FC286104532B}" name="Saldo actual disponible" dataDxfId="17" totalsRowDxfId="16" dataCellStyle="Millares"/>
    <tableColumn id="4" xr3:uid="{F088130B-21E2-457E-AE20-EE445C42BEB1}" name="Monto solicitado  aumentar" totalsRowFunction="sum" dataDxfId="15" totalsRowDxfId="14" dataCellStyle="Millares"/>
    <tableColumn id="5" xr3:uid="{5FFDFF8E-8FEB-4E27-B85F-136B5697C84A}" name="Saldo final" dataDxfId="13" totalsRowDxfId="12" dataCellStyle="Millares"/>
    <tableColumn id="6" xr3:uid="{7DE1F6E1-322F-4978-B608-8E22432EDB0F}" name="Justificación del movimiento" dataDxfId="11" totalsRowDxfId="10" dataCellStyle="Normal 12"/>
    <tableColumn id="7" xr3:uid="{97D8F5DF-2298-4C0F-B71D-A286FC00F08F}" name="Meta Sistema administrativo" dataDxfId="9" totalsRowDxfId="8" dataCellStyle="Normal 12"/>
    <tableColumn id="8" xr3:uid="{7050D0F6-1546-4F9F-A031-1DF0FCF10070}" name="Meta actividad (POI)" dataDxfId="7" totalsRowDxfId="6" dataCellStyle="Normal 12"/>
    <tableColumn id="9" xr3:uid="{9DD9D876-9A08-4757-AF98-3DC21538FDC7}" name="Programa" dataDxfId="5" totalsRowDxfId="4" dataCellStyle="Normal 12"/>
    <tableColumn id="10" xr3:uid="{4FD4169B-D67C-478C-808F-9102F193D27E}" name="Fuente de financiamiento" dataDxfId="3" totalsRowDxfId="2" dataCellStyle="Millares 6"/>
    <tableColumn id="11" xr3:uid="{2BEDD86B-8E42-43F6-A1AC-22ABB9DC97CE}" name="Centro de costos" dataDxfId="1" totalsRowDxfId="0" dataCellStyle="Normal 12"/>
  </tableColumns>
  <tableStyleInfo name="TableStyleLight1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29FD-AA19-4FD9-92D3-1A4B19D0C842}">
  <dimension ref="B4:H26"/>
  <sheetViews>
    <sheetView workbookViewId="0">
      <selection activeCell="M20" sqref="M20"/>
    </sheetView>
  </sheetViews>
  <sheetFormatPr baseColWidth="10" defaultRowHeight="12.75" x14ac:dyDescent="0.2"/>
  <cols>
    <col min="1" max="2" width="11.42578125" style="126"/>
    <col min="3" max="3" width="14.7109375" style="126" customWidth="1"/>
    <col min="4" max="4" width="17.28515625" style="126" customWidth="1"/>
    <col min="5" max="6" width="14.7109375" style="126" bestFit="1" customWidth="1"/>
    <col min="7" max="7" width="30" style="126" customWidth="1"/>
    <col min="8" max="8" width="16.42578125" style="126" bestFit="1" customWidth="1"/>
    <col min="9" max="10" width="11.42578125" style="126"/>
    <col min="11" max="11" width="14.7109375" style="126" bestFit="1" customWidth="1"/>
    <col min="12" max="16384" width="11.42578125" style="126"/>
  </cols>
  <sheetData>
    <row r="4" spans="2:8" x14ac:dyDescent="0.2">
      <c r="B4" s="125" t="s">
        <v>940</v>
      </c>
      <c r="G4" s="125" t="s">
        <v>929</v>
      </c>
    </row>
    <row r="6" spans="2:8" x14ac:dyDescent="0.2">
      <c r="B6" s="126" t="s">
        <v>918</v>
      </c>
      <c r="C6" s="126" t="s">
        <v>919</v>
      </c>
      <c r="D6" s="582" t="s">
        <v>920</v>
      </c>
      <c r="G6" s="125" t="s">
        <v>930</v>
      </c>
      <c r="H6" s="125" t="s">
        <v>931</v>
      </c>
    </row>
    <row r="7" spans="2:8" x14ac:dyDescent="0.2">
      <c r="B7" s="126" t="s">
        <v>917</v>
      </c>
      <c r="C7" s="126">
        <v>44200</v>
      </c>
      <c r="D7" s="126">
        <f>+C7*3</f>
        <v>132600</v>
      </c>
      <c r="G7" s="125" t="s">
        <v>932</v>
      </c>
      <c r="H7" s="125" t="s">
        <v>934</v>
      </c>
    </row>
    <row r="8" spans="2:8" x14ac:dyDescent="0.2">
      <c r="B8" s="126" t="s">
        <v>921</v>
      </c>
      <c r="D8" s="126">
        <v>150000</v>
      </c>
    </row>
    <row r="9" spans="2:8" ht="15" x14ac:dyDescent="0.2">
      <c r="B9" s="126" t="s">
        <v>894</v>
      </c>
      <c r="D9" s="126">
        <v>100000</v>
      </c>
      <c r="G9" s="582" t="s">
        <v>933</v>
      </c>
      <c r="H9" s="583">
        <f>450*507.47</f>
        <v>228361.5</v>
      </c>
    </row>
    <row r="10" spans="2:8" x14ac:dyDescent="0.2">
      <c r="B10" s="582" t="s">
        <v>926</v>
      </c>
      <c r="C10" s="582"/>
      <c r="D10" s="582">
        <f>SUM(D7:D9)</f>
        <v>382600</v>
      </c>
    </row>
    <row r="11" spans="2:8" x14ac:dyDescent="0.2">
      <c r="G11" s="126" t="s">
        <v>948</v>
      </c>
      <c r="H11" s="126">
        <v>230000</v>
      </c>
    </row>
    <row r="12" spans="2:8" x14ac:dyDescent="0.2">
      <c r="H12" s="126">
        <f>+H11-H9</f>
        <v>1638.5</v>
      </c>
    </row>
    <row r="13" spans="2:8" x14ac:dyDescent="0.2">
      <c r="B13" s="126" t="s">
        <v>922</v>
      </c>
    </row>
    <row r="14" spans="2:8" x14ac:dyDescent="0.2">
      <c r="B14" s="125" t="s">
        <v>927</v>
      </c>
      <c r="D14" s="126">
        <v>82800</v>
      </c>
    </row>
    <row r="15" spans="2:8" x14ac:dyDescent="0.2">
      <c r="B15" s="126" t="s">
        <v>923</v>
      </c>
      <c r="D15" s="126">
        <v>16200</v>
      </c>
    </row>
    <row r="16" spans="2:8" x14ac:dyDescent="0.2">
      <c r="B16" s="126" t="s">
        <v>924</v>
      </c>
      <c r="D16" s="126">
        <v>104600</v>
      </c>
    </row>
    <row r="17" spans="2:8" x14ac:dyDescent="0.2">
      <c r="B17" s="582" t="s">
        <v>925</v>
      </c>
      <c r="C17" s="582"/>
      <c r="D17" s="582">
        <f>SUM(D14:D16)</f>
        <v>203600</v>
      </c>
    </row>
    <row r="18" spans="2:8" x14ac:dyDescent="0.2">
      <c r="G18" s="125" t="s">
        <v>935</v>
      </c>
      <c r="H18" s="126">
        <v>800000</v>
      </c>
    </row>
    <row r="19" spans="2:8" x14ac:dyDescent="0.2">
      <c r="G19" s="125" t="s">
        <v>936</v>
      </c>
      <c r="H19" s="126">
        <f>230000+179000</f>
        <v>409000</v>
      </c>
    </row>
    <row r="20" spans="2:8" x14ac:dyDescent="0.2">
      <c r="B20" s="582" t="s">
        <v>928</v>
      </c>
      <c r="C20" s="582"/>
      <c r="D20" s="582">
        <f>+D17-D10</f>
        <v>-179000</v>
      </c>
      <c r="G20" s="582" t="s">
        <v>937</v>
      </c>
      <c r="H20" s="582">
        <f>+H18-H19</f>
        <v>391000</v>
      </c>
    </row>
    <row r="21" spans="2:8" x14ac:dyDescent="0.2">
      <c r="G21" s="125" t="s">
        <v>941</v>
      </c>
    </row>
    <row r="22" spans="2:8" x14ac:dyDescent="0.2">
      <c r="G22" s="582" t="s">
        <v>938</v>
      </c>
      <c r="H22" s="582">
        <v>697197.85</v>
      </c>
    </row>
    <row r="24" spans="2:8" x14ac:dyDescent="0.2">
      <c r="G24" s="582" t="s">
        <v>942</v>
      </c>
      <c r="H24" s="582">
        <f>+H22+H20</f>
        <v>1088197.8500000001</v>
      </c>
    </row>
    <row r="26" spans="2:8" ht="38.25" x14ac:dyDescent="0.2">
      <c r="G26" s="584" t="s">
        <v>939</v>
      </c>
      <c r="H26" s="126">
        <f>+H24-H18</f>
        <v>288197.85000000009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52"/>
  <sheetViews>
    <sheetView showGridLines="0" tabSelected="1" zoomScale="120" zoomScaleNormal="120" workbookViewId="0">
      <selection activeCell="F7" sqref="F7:F18"/>
    </sheetView>
  </sheetViews>
  <sheetFormatPr baseColWidth="10" defaultColWidth="20.28515625" defaultRowHeight="12.75" x14ac:dyDescent="0.2"/>
  <cols>
    <col min="1" max="1" width="8.7109375" style="92" customWidth="1"/>
    <col min="2" max="2" width="26.5703125" style="124" customWidth="1"/>
    <col min="3" max="3" width="14.7109375" style="96" customWidth="1"/>
    <col min="4" max="4" width="16.42578125" style="462" customWidth="1"/>
    <col min="5" max="5" width="15.5703125" style="96" customWidth="1"/>
    <col min="6" max="6" width="94.28515625" style="93" customWidth="1"/>
    <col min="7" max="7" width="16.5703125" style="94" customWidth="1"/>
    <col min="8" max="8" width="13.85546875" style="94" customWidth="1"/>
    <col min="9" max="9" width="8.5703125" style="94" customWidth="1"/>
    <col min="10" max="10" width="16.5703125" style="94" customWidth="1"/>
    <col min="11" max="11" width="9.85546875" style="106" customWidth="1"/>
    <col min="12" max="12" width="6.28515625" style="92" customWidth="1"/>
    <col min="13" max="16384" width="20.28515625" style="92"/>
  </cols>
  <sheetData>
    <row r="1" spans="1:13" x14ac:dyDescent="0.2">
      <c r="A1" s="617" t="s">
        <v>0</v>
      </c>
      <c r="B1" s="617"/>
      <c r="C1" s="617"/>
      <c r="D1" s="618"/>
      <c r="E1" s="617"/>
      <c r="F1" s="617"/>
      <c r="G1" s="617"/>
      <c r="H1" s="617"/>
      <c r="I1" s="617"/>
      <c r="J1" s="617"/>
      <c r="K1" s="617"/>
    </row>
    <row r="2" spans="1:13" x14ac:dyDescent="0.2">
      <c r="A2" s="617" t="s">
        <v>854</v>
      </c>
      <c r="B2" s="617"/>
      <c r="C2" s="617"/>
      <c r="D2" s="618"/>
      <c r="E2" s="617"/>
      <c r="F2" s="617"/>
      <c r="G2" s="617"/>
      <c r="H2" s="617"/>
      <c r="I2" s="617"/>
      <c r="J2" s="617"/>
      <c r="K2" s="617"/>
    </row>
    <row r="3" spans="1:13" x14ac:dyDescent="0.2">
      <c r="A3" s="617" t="s">
        <v>817</v>
      </c>
      <c r="B3" s="617"/>
      <c r="C3" s="617"/>
      <c r="D3" s="618"/>
      <c r="E3" s="617"/>
      <c r="F3" s="617"/>
      <c r="G3" s="617"/>
      <c r="H3" s="617"/>
      <c r="I3" s="617"/>
      <c r="J3" s="617"/>
      <c r="K3" s="617"/>
    </row>
    <row r="4" spans="1:13" x14ac:dyDescent="0.2">
      <c r="A4" s="617" t="s">
        <v>1</v>
      </c>
      <c r="B4" s="617"/>
      <c r="C4" s="617"/>
      <c r="D4" s="618"/>
      <c r="E4" s="617"/>
      <c r="F4" s="617"/>
      <c r="G4" s="617"/>
      <c r="H4" s="617"/>
      <c r="I4" s="617"/>
      <c r="J4" s="617"/>
      <c r="K4" s="617"/>
    </row>
    <row r="5" spans="1:13" ht="4.5" customHeight="1" x14ac:dyDescent="0.2">
      <c r="A5" s="54"/>
      <c r="B5" s="123"/>
      <c r="C5" s="56"/>
      <c r="D5" s="456"/>
      <c r="E5" s="56"/>
      <c r="I5" s="95"/>
      <c r="J5" s="95"/>
    </row>
    <row r="6" spans="1:13" ht="37.5" customHeight="1" x14ac:dyDescent="0.2">
      <c r="A6" s="469" t="s">
        <v>2</v>
      </c>
      <c r="B6" s="469" t="s">
        <v>3</v>
      </c>
      <c r="C6" s="470" t="s">
        <v>4</v>
      </c>
      <c r="D6" s="470" t="s">
        <v>5</v>
      </c>
      <c r="E6" s="470" t="s">
        <v>6</v>
      </c>
      <c r="F6" s="469" t="s">
        <v>7</v>
      </c>
      <c r="G6" s="469" t="s">
        <v>8</v>
      </c>
      <c r="H6" s="469" t="s">
        <v>9</v>
      </c>
      <c r="I6" s="469" t="s">
        <v>10</v>
      </c>
      <c r="J6" s="469" t="s">
        <v>11</v>
      </c>
      <c r="K6" s="380" t="s">
        <v>12</v>
      </c>
      <c r="M6" s="156"/>
    </row>
    <row r="7" spans="1:13" s="465" customFormat="1" ht="29.25" customHeight="1" x14ac:dyDescent="0.2">
      <c r="A7" s="471" t="s">
        <v>38</v>
      </c>
      <c r="B7" s="486" t="s">
        <v>39</v>
      </c>
      <c r="C7" s="472">
        <v>62604351.640000001</v>
      </c>
      <c r="D7" s="473">
        <v>729951.64</v>
      </c>
      <c r="E7" s="472">
        <f>+'Detalle Rebajos'!$C7-'Detalle Rebajos'!$D7</f>
        <v>61874400</v>
      </c>
      <c r="F7" s="619" t="s">
        <v>897</v>
      </c>
      <c r="G7" s="614" t="s">
        <v>802</v>
      </c>
      <c r="H7" s="614" t="s">
        <v>813</v>
      </c>
      <c r="I7" s="625">
        <v>1</v>
      </c>
      <c r="J7" s="614" t="s">
        <v>730</v>
      </c>
      <c r="K7" s="622" t="s">
        <v>816</v>
      </c>
      <c r="M7" s="466"/>
    </row>
    <row r="8" spans="1:13" s="465" customFormat="1" ht="29.25" customHeight="1" x14ac:dyDescent="0.2">
      <c r="A8" s="471" t="s">
        <v>15</v>
      </c>
      <c r="B8" s="486" t="s">
        <v>16</v>
      </c>
      <c r="C8" s="472">
        <v>9373393.2200000007</v>
      </c>
      <c r="D8" s="473">
        <v>99647.22</v>
      </c>
      <c r="E8" s="472">
        <f>+'Detalle Rebajos'!$C8-'Detalle Rebajos'!$D8</f>
        <v>9273746</v>
      </c>
      <c r="F8" s="620"/>
      <c r="G8" s="615"/>
      <c r="H8" s="615"/>
      <c r="I8" s="626"/>
      <c r="J8" s="615"/>
      <c r="K8" s="623"/>
      <c r="M8" s="466"/>
    </row>
    <row r="9" spans="1:13" s="465" customFormat="1" ht="29.25" customHeight="1" x14ac:dyDescent="0.2">
      <c r="A9" s="477" t="s">
        <v>17</v>
      </c>
      <c r="B9" s="504" t="s">
        <v>18</v>
      </c>
      <c r="C9" s="505">
        <v>11201009.720000001</v>
      </c>
      <c r="D9" s="505">
        <v>24169.72</v>
      </c>
      <c r="E9" s="506">
        <f>+'Detalle Rebajos'!$C9-'Detalle Rebajos'!$D9</f>
        <v>11176840</v>
      </c>
      <c r="F9" s="620"/>
      <c r="G9" s="615"/>
      <c r="H9" s="615"/>
      <c r="I9" s="626"/>
      <c r="J9" s="615"/>
      <c r="K9" s="623"/>
      <c r="M9" s="466"/>
    </row>
    <row r="10" spans="1:13" s="465" customFormat="1" ht="29.25" customHeight="1" x14ac:dyDescent="0.2">
      <c r="A10" s="477" t="s">
        <v>63</v>
      </c>
      <c r="B10" s="504" t="s">
        <v>64</v>
      </c>
      <c r="C10" s="505">
        <v>2940305.87</v>
      </c>
      <c r="D10" s="505">
        <v>3595.87</v>
      </c>
      <c r="E10" s="506">
        <f>+'Detalle Rebajos'!$C10-'Detalle Rebajos'!$D10</f>
        <v>2936710</v>
      </c>
      <c r="F10" s="620"/>
      <c r="G10" s="615"/>
      <c r="H10" s="615"/>
      <c r="I10" s="626"/>
      <c r="J10" s="615"/>
      <c r="K10" s="623"/>
      <c r="M10" s="466"/>
    </row>
    <row r="11" spans="1:13" s="172" customFormat="1" ht="29.25" customHeight="1" x14ac:dyDescent="0.2">
      <c r="A11" s="477" t="s">
        <v>22</v>
      </c>
      <c r="B11" s="504" t="s">
        <v>866</v>
      </c>
      <c r="C11" s="505">
        <v>9915201.6799999997</v>
      </c>
      <c r="D11" s="505">
        <f>2000000+28494.8</f>
        <v>2028494.8</v>
      </c>
      <c r="E11" s="506">
        <f>+'Detalle Rebajos'!$C11-'Detalle Rebajos'!$D11</f>
        <v>7886706.8799999999</v>
      </c>
      <c r="F11" s="620"/>
      <c r="G11" s="615"/>
      <c r="H11" s="615"/>
      <c r="I11" s="626"/>
      <c r="J11" s="615"/>
      <c r="K11" s="623"/>
      <c r="L11" s="150"/>
      <c r="M11" s="174"/>
    </row>
    <row r="12" spans="1:13" s="464" customFormat="1" ht="29.25" customHeight="1" x14ac:dyDescent="0.2">
      <c r="A12" s="477" t="s">
        <v>68</v>
      </c>
      <c r="B12" s="504" t="s">
        <v>861</v>
      </c>
      <c r="C12" s="505">
        <v>1607870.45</v>
      </c>
      <c r="D12" s="505">
        <v>328945.01</v>
      </c>
      <c r="E12" s="506">
        <f>+'Detalle Rebajos'!$C12-'Detalle Rebajos'!$D12</f>
        <v>1278925.44</v>
      </c>
      <c r="F12" s="620"/>
      <c r="G12" s="615"/>
      <c r="H12" s="615"/>
      <c r="I12" s="626"/>
      <c r="J12" s="615"/>
      <c r="K12" s="623"/>
      <c r="L12" s="467"/>
      <c r="M12" s="468"/>
    </row>
    <row r="13" spans="1:13" s="464" customFormat="1" ht="29.25" customHeight="1" x14ac:dyDescent="0.2">
      <c r="A13" s="477" t="s">
        <v>23</v>
      </c>
      <c r="B13" s="504" t="s">
        <v>862</v>
      </c>
      <c r="C13" s="505">
        <v>5359568.3099999996</v>
      </c>
      <c r="D13" s="505">
        <v>1096483.51</v>
      </c>
      <c r="E13" s="506">
        <f>+'Detalle Rebajos'!$C13-'Detalle Rebajos'!$D13</f>
        <v>4263084.8</v>
      </c>
      <c r="F13" s="620"/>
      <c r="G13" s="615"/>
      <c r="H13" s="615"/>
      <c r="I13" s="626"/>
      <c r="J13" s="615"/>
      <c r="K13" s="623"/>
      <c r="L13" s="467"/>
      <c r="M13" s="468"/>
    </row>
    <row r="14" spans="1:13" ht="29.25" customHeight="1" x14ac:dyDescent="0.2">
      <c r="A14" s="477" t="s">
        <v>71</v>
      </c>
      <c r="B14" s="504" t="s">
        <v>801</v>
      </c>
      <c r="C14" s="505">
        <v>535956.76</v>
      </c>
      <c r="D14" s="505">
        <v>109648.28</v>
      </c>
      <c r="E14" s="506">
        <f>+'Detalle Rebajos'!$C14-'Detalle Rebajos'!$D14</f>
        <v>426308.48</v>
      </c>
      <c r="F14" s="620"/>
      <c r="G14" s="615"/>
      <c r="H14" s="615"/>
      <c r="I14" s="626"/>
      <c r="J14" s="615"/>
      <c r="K14" s="623"/>
    </row>
    <row r="15" spans="1:13" s="172" customFormat="1" ht="29.25" customHeight="1" x14ac:dyDescent="0.2">
      <c r="A15" s="477" t="s">
        <v>24</v>
      </c>
      <c r="B15" s="504" t="s">
        <v>811</v>
      </c>
      <c r="C15" s="505">
        <v>5809772.3499999996</v>
      </c>
      <c r="D15" s="505">
        <v>1188588.43</v>
      </c>
      <c r="E15" s="506">
        <f>+'Detalle Rebajos'!$C15-'Detalle Rebajos'!$D15</f>
        <v>4621183.92</v>
      </c>
      <c r="F15" s="620"/>
      <c r="G15" s="615"/>
      <c r="H15" s="615"/>
      <c r="I15" s="626"/>
      <c r="J15" s="615"/>
      <c r="K15" s="623"/>
      <c r="L15" s="150"/>
      <c r="M15" s="174"/>
    </row>
    <row r="16" spans="1:13" ht="29.25" customHeight="1" x14ac:dyDescent="0.2">
      <c r="A16" s="477" t="s">
        <v>25</v>
      </c>
      <c r="B16" s="504" t="s">
        <v>808</v>
      </c>
      <c r="C16" s="505">
        <v>3215740.91</v>
      </c>
      <c r="D16" s="505">
        <v>657890.03</v>
      </c>
      <c r="E16" s="506">
        <f>+'Detalle Rebajos'!$C16-'Detalle Rebajos'!$D16</f>
        <v>2557850.88</v>
      </c>
      <c r="F16" s="620"/>
      <c r="G16" s="615"/>
      <c r="H16" s="615"/>
      <c r="I16" s="626"/>
      <c r="J16" s="615"/>
      <c r="K16" s="623"/>
    </row>
    <row r="17" spans="1:13" s="172" customFormat="1" ht="29.25" customHeight="1" x14ac:dyDescent="0.2">
      <c r="A17" s="477" t="s">
        <v>78</v>
      </c>
      <c r="B17" s="504" t="s">
        <v>809</v>
      </c>
      <c r="C17" s="505">
        <v>1607870.45</v>
      </c>
      <c r="D17" s="505">
        <v>328945.01</v>
      </c>
      <c r="E17" s="506">
        <f>+'Detalle Rebajos'!$C17-'Detalle Rebajos'!$D17</f>
        <v>1278925.44</v>
      </c>
      <c r="F17" s="620"/>
      <c r="G17" s="615"/>
      <c r="H17" s="615"/>
      <c r="I17" s="626"/>
      <c r="J17" s="615"/>
      <c r="K17" s="623"/>
      <c r="L17" s="150"/>
      <c r="M17" s="174"/>
    </row>
    <row r="18" spans="1:13" s="172" customFormat="1" ht="42" customHeight="1" x14ac:dyDescent="0.2">
      <c r="A18" s="477" t="s">
        <v>80</v>
      </c>
      <c r="B18" s="504" t="s">
        <v>812</v>
      </c>
      <c r="C18" s="505">
        <v>6229695.9400000004</v>
      </c>
      <c r="D18" s="505">
        <v>1685247.54</v>
      </c>
      <c r="E18" s="506">
        <f>+'Detalle Rebajos'!$C18-'Detalle Rebajos'!$D18</f>
        <v>4544448.4000000004</v>
      </c>
      <c r="F18" s="621"/>
      <c r="G18" s="616"/>
      <c r="H18" s="616"/>
      <c r="I18" s="627"/>
      <c r="J18" s="616"/>
      <c r="K18" s="624"/>
      <c r="L18" s="150"/>
      <c r="M18" s="174"/>
    </row>
    <row r="19" spans="1:13" s="465" customFormat="1" ht="29.25" customHeight="1" x14ac:dyDescent="0.2">
      <c r="A19" s="507" t="s">
        <v>38</v>
      </c>
      <c r="B19" s="508" t="s">
        <v>39</v>
      </c>
      <c r="C19" s="505">
        <v>104897297.43000001</v>
      </c>
      <c r="D19" s="505">
        <v>4219435.43</v>
      </c>
      <c r="E19" s="506">
        <f>+'Detalle Rebajos'!$C19-'Detalle Rebajos'!$D19</f>
        <v>100677862</v>
      </c>
      <c r="F19" s="611" t="s">
        <v>898</v>
      </c>
      <c r="G19" s="614" t="s">
        <v>794</v>
      </c>
      <c r="H19" s="614" t="s">
        <v>873</v>
      </c>
      <c r="I19" s="614">
        <v>2</v>
      </c>
      <c r="J19" s="614" t="s">
        <v>730</v>
      </c>
      <c r="K19" s="614" t="s">
        <v>815</v>
      </c>
      <c r="M19" s="466"/>
    </row>
    <row r="20" spans="1:13" s="172" customFormat="1" ht="29.25" customHeight="1" x14ac:dyDescent="0.2">
      <c r="A20" s="477" t="s">
        <v>19</v>
      </c>
      <c r="B20" s="504" t="s">
        <v>863</v>
      </c>
      <c r="C20" s="505">
        <v>32636017.800000001</v>
      </c>
      <c r="D20" s="505">
        <v>619986.23</v>
      </c>
      <c r="E20" s="506">
        <f>+'Detalle Rebajos'!$C20-'Detalle Rebajos'!$D20</f>
        <v>32016031.57</v>
      </c>
      <c r="F20" s="612"/>
      <c r="G20" s="615"/>
      <c r="H20" s="615"/>
      <c r="I20" s="615"/>
      <c r="J20" s="615"/>
      <c r="K20" s="615"/>
      <c r="L20" s="150"/>
      <c r="M20" s="174"/>
    </row>
    <row r="21" spans="1:13" s="172" customFormat="1" ht="29.25" customHeight="1" x14ac:dyDescent="0.2">
      <c r="A21" s="477" t="s">
        <v>63</v>
      </c>
      <c r="B21" s="504" t="s">
        <v>64</v>
      </c>
      <c r="C21" s="505">
        <v>4098152.45</v>
      </c>
      <c r="D21" s="505">
        <v>168523.7</v>
      </c>
      <c r="E21" s="506">
        <f>+'Detalle Rebajos'!$C21-'Detalle Rebajos'!$D21</f>
        <v>3929628.75</v>
      </c>
      <c r="F21" s="612"/>
      <c r="G21" s="615"/>
      <c r="H21" s="615"/>
      <c r="I21" s="615"/>
      <c r="J21" s="615"/>
      <c r="K21" s="615"/>
      <c r="L21" s="150"/>
      <c r="M21" s="174"/>
    </row>
    <row r="22" spans="1:13" s="172" customFormat="1" ht="29.25" customHeight="1" x14ac:dyDescent="0.2">
      <c r="A22" s="509" t="s">
        <v>22</v>
      </c>
      <c r="B22" s="510" t="s">
        <v>866</v>
      </c>
      <c r="C22" s="511">
        <v>14977897.26</v>
      </c>
      <c r="D22" s="511">
        <v>2670306.25</v>
      </c>
      <c r="E22" s="506">
        <f>+'Detalle Rebajos'!$C22-'Detalle Rebajos'!$D22</f>
        <v>12307591.01</v>
      </c>
      <c r="F22" s="612"/>
      <c r="G22" s="615"/>
      <c r="H22" s="615"/>
      <c r="I22" s="615"/>
      <c r="J22" s="615"/>
      <c r="K22" s="615"/>
      <c r="L22" s="150"/>
      <c r="M22" s="174"/>
    </row>
    <row r="23" spans="1:13" s="464" customFormat="1" ht="29.25" customHeight="1" x14ac:dyDescent="0.2">
      <c r="A23" s="477" t="s">
        <v>68</v>
      </c>
      <c r="B23" s="504" t="s">
        <v>861</v>
      </c>
      <c r="C23" s="505">
        <v>2428848.0099999998</v>
      </c>
      <c r="D23" s="505">
        <v>433022.44</v>
      </c>
      <c r="E23" s="506">
        <f>+'Detalle Rebajos'!$C23-'Detalle Rebajos'!$D23</f>
        <v>1995825.5699999998</v>
      </c>
      <c r="F23" s="612"/>
      <c r="G23" s="615"/>
      <c r="H23" s="615"/>
      <c r="I23" s="615"/>
      <c r="J23" s="615"/>
      <c r="K23" s="615"/>
      <c r="L23" s="467"/>
      <c r="M23" s="468"/>
    </row>
    <row r="24" spans="1:13" s="464" customFormat="1" ht="29.25" customHeight="1" x14ac:dyDescent="0.2">
      <c r="A24" s="477" t="s">
        <v>23</v>
      </c>
      <c r="B24" s="504" t="s">
        <v>862</v>
      </c>
      <c r="C24" s="505">
        <v>8096159.6900000004</v>
      </c>
      <c r="D24" s="505">
        <v>1443407.79</v>
      </c>
      <c r="E24" s="506">
        <f>+'Detalle Rebajos'!$C24-'Detalle Rebajos'!$D24</f>
        <v>6652751.9000000004</v>
      </c>
      <c r="F24" s="612"/>
      <c r="G24" s="615"/>
      <c r="H24" s="615"/>
      <c r="I24" s="615"/>
      <c r="J24" s="615"/>
      <c r="K24" s="615"/>
      <c r="L24" s="467"/>
      <c r="M24" s="468"/>
    </row>
    <row r="25" spans="1:13" s="172" customFormat="1" ht="29.25" customHeight="1" x14ac:dyDescent="0.2">
      <c r="A25" s="477" t="s">
        <v>71</v>
      </c>
      <c r="B25" s="504" t="s">
        <v>801</v>
      </c>
      <c r="C25" s="505">
        <v>8096159.6900000004</v>
      </c>
      <c r="D25" s="505">
        <v>144340.85</v>
      </c>
      <c r="E25" s="506">
        <f>+'Detalle Rebajos'!$C25-'Detalle Rebajos'!$D25</f>
        <v>7951818.8400000008</v>
      </c>
      <c r="F25" s="612"/>
      <c r="G25" s="615"/>
      <c r="H25" s="615"/>
      <c r="I25" s="615"/>
      <c r="J25" s="615"/>
      <c r="K25" s="615"/>
      <c r="L25" s="150"/>
      <c r="M25" s="174"/>
    </row>
    <row r="26" spans="1:13" s="172" customFormat="1" ht="29.25" customHeight="1" x14ac:dyDescent="0.2">
      <c r="A26" s="509" t="s">
        <v>24</v>
      </c>
      <c r="B26" s="510" t="s">
        <v>811</v>
      </c>
      <c r="C26" s="511">
        <v>8776237.6899999995</v>
      </c>
      <c r="D26" s="511">
        <v>1564654.63</v>
      </c>
      <c r="E26" s="506">
        <f>+'Detalle Rebajos'!$C26-'Detalle Rebajos'!$D26</f>
        <v>7211583.0599999996</v>
      </c>
      <c r="F26" s="612"/>
      <c r="G26" s="615"/>
      <c r="H26" s="615"/>
      <c r="I26" s="615"/>
      <c r="J26" s="615"/>
      <c r="K26" s="615"/>
      <c r="L26" s="150"/>
      <c r="M26" s="174"/>
    </row>
    <row r="27" spans="1:13" s="172" customFormat="1" ht="29.25" customHeight="1" x14ac:dyDescent="0.2">
      <c r="A27" s="477" t="s">
        <v>25</v>
      </c>
      <c r="B27" s="504" t="s">
        <v>808</v>
      </c>
      <c r="C27" s="505">
        <v>4857695.6900000004</v>
      </c>
      <c r="D27" s="505">
        <v>866044.55</v>
      </c>
      <c r="E27" s="506">
        <f>+'Detalle Rebajos'!$C27-'Detalle Rebajos'!$D27</f>
        <v>3991651.1400000006</v>
      </c>
      <c r="F27" s="612"/>
      <c r="G27" s="615"/>
      <c r="H27" s="615"/>
      <c r="I27" s="615"/>
      <c r="J27" s="615"/>
      <c r="K27" s="615"/>
      <c r="L27" s="150"/>
      <c r="M27" s="174"/>
    </row>
    <row r="28" spans="1:13" s="172" customFormat="1" ht="29.25" customHeight="1" x14ac:dyDescent="0.2">
      <c r="A28" s="477" t="s">
        <v>78</v>
      </c>
      <c r="B28" s="504" t="s">
        <v>809</v>
      </c>
      <c r="C28" s="505">
        <v>2428848.0099999998</v>
      </c>
      <c r="D28" s="505">
        <v>433022.44</v>
      </c>
      <c r="E28" s="506">
        <f>+'Detalle Rebajos'!$C28-'Detalle Rebajos'!$D28</f>
        <v>1995825.5699999998</v>
      </c>
      <c r="F28" s="612"/>
      <c r="G28" s="615"/>
      <c r="H28" s="615"/>
      <c r="I28" s="615"/>
      <c r="J28" s="615"/>
      <c r="K28" s="615"/>
      <c r="L28" s="150"/>
      <c r="M28" s="174"/>
    </row>
    <row r="29" spans="1:13" s="172" customFormat="1" ht="45" customHeight="1" x14ac:dyDescent="0.2">
      <c r="A29" s="555" t="s">
        <v>80</v>
      </c>
      <c r="B29" s="556" t="s">
        <v>812</v>
      </c>
      <c r="C29" s="557">
        <v>8541102.6099999994</v>
      </c>
      <c r="D29" s="557">
        <v>1449269.09</v>
      </c>
      <c r="E29" s="558">
        <f>+'Detalle Rebajos'!$C29-'Detalle Rebajos'!$D29</f>
        <v>7091833.5199999996</v>
      </c>
      <c r="F29" s="613"/>
      <c r="G29" s="616"/>
      <c r="H29" s="616"/>
      <c r="I29" s="616"/>
      <c r="J29" s="616"/>
      <c r="K29" s="616"/>
      <c r="L29" s="150"/>
      <c r="M29" s="174"/>
    </row>
    <row r="30" spans="1:13" s="172" customFormat="1" ht="151.5" customHeight="1" x14ac:dyDescent="0.2">
      <c r="A30" s="555" t="s">
        <v>103</v>
      </c>
      <c r="B30" s="556" t="s">
        <v>104</v>
      </c>
      <c r="C30" s="557">
        <v>88765</v>
      </c>
      <c r="D30" s="557">
        <v>69555</v>
      </c>
      <c r="E30" s="557">
        <f>+'Detalle Rebajos'!$C30-'Detalle Rebajos'!$D30</f>
        <v>19210</v>
      </c>
      <c r="F30" s="571" t="s">
        <v>911</v>
      </c>
      <c r="G30" s="568" t="s">
        <v>822</v>
      </c>
      <c r="H30" s="488" t="s">
        <v>873</v>
      </c>
      <c r="I30" s="555">
        <v>2</v>
      </c>
      <c r="J30" s="572" t="s">
        <v>730</v>
      </c>
      <c r="K30" s="573" t="s">
        <v>823</v>
      </c>
      <c r="L30" s="150"/>
      <c r="M30" s="174"/>
    </row>
    <row r="31" spans="1:13" s="172" customFormat="1" ht="108.75" customHeight="1" x14ac:dyDescent="0.2">
      <c r="A31" s="477" t="s">
        <v>146</v>
      </c>
      <c r="B31" s="504" t="s">
        <v>820</v>
      </c>
      <c r="C31" s="505">
        <v>950666.5</v>
      </c>
      <c r="D31" s="505">
        <v>635298.17000000004</v>
      </c>
      <c r="E31" s="505">
        <f>+'Detalle Rebajos'!$C31-'Detalle Rebajos'!$D31</f>
        <v>315368.32999999996</v>
      </c>
      <c r="F31" s="480" t="s">
        <v>893</v>
      </c>
      <c r="G31" s="477" t="s">
        <v>774</v>
      </c>
      <c r="H31" s="478" t="s">
        <v>873</v>
      </c>
      <c r="I31" s="477">
        <v>2</v>
      </c>
      <c r="J31" s="481" t="s">
        <v>730</v>
      </c>
      <c r="K31" s="482" t="s">
        <v>818</v>
      </c>
      <c r="L31" s="150"/>
      <c r="M31" s="174"/>
    </row>
    <row r="32" spans="1:13" s="172" customFormat="1" ht="123.75" customHeight="1" x14ac:dyDescent="0.2">
      <c r="A32" s="509" t="s">
        <v>148</v>
      </c>
      <c r="B32" s="510" t="s">
        <v>821</v>
      </c>
      <c r="C32" s="511">
        <v>1004200.1</v>
      </c>
      <c r="D32" s="511">
        <v>174200.09</v>
      </c>
      <c r="E32" s="511">
        <f>+C32-D32</f>
        <v>830000.01</v>
      </c>
      <c r="F32" s="503" t="s">
        <v>869</v>
      </c>
      <c r="G32" s="474" t="s">
        <v>774</v>
      </c>
      <c r="H32" s="478" t="s">
        <v>873</v>
      </c>
      <c r="I32" s="474">
        <v>2</v>
      </c>
      <c r="J32" s="483" t="s">
        <v>730</v>
      </c>
      <c r="K32" s="484" t="s">
        <v>818</v>
      </c>
      <c r="L32" s="150"/>
      <c r="M32" s="174"/>
    </row>
    <row r="33" spans="1:13" s="172" customFormat="1" ht="134.25" customHeight="1" x14ac:dyDescent="0.2">
      <c r="A33" s="477" t="s">
        <v>228</v>
      </c>
      <c r="B33" s="504" t="s">
        <v>229</v>
      </c>
      <c r="C33" s="505">
        <v>21825.5</v>
      </c>
      <c r="D33" s="505">
        <v>21825.5</v>
      </c>
      <c r="E33" s="505">
        <f>+C33-D33</f>
        <v>0</v>
      </c>
      <c r="F33" s="479" t="s">
        <v>870</v>
      </c>
      <c r="G33" s="474" t="s">
        <v>855</v>
      </c>
      <c r="H33" s="488" t="s">
        <v>814</v>
      </c>
      <c r="I33" s="474">
        <v>1</v>
      </c>
      <c r="J33" s="475" t="s">
        <v>730</v>
      </c>
      <c r="K33" s="476" t="s">
        <v>856</v>
      </c>
      <c r="L33" s="150"/>
      <c r="M33" s="174"/>
    </row>
    <row r="34" spans="1:13" s="464" customFormat="1" ht="120.75" customHeight="1" x14ac:dyDescent="0.2">
      <c r="A34" s="477" t="s">
        <v>228</v>
      </c>
      <c r="B34" s="504" t="s">
        <v>229</v>
      </c>
      <c r="C34" s="505">
        <v>160000</v>
      </c>
      <c r="D34" s="505">
        <v>160000</v>
      </c>
      <c r="E34" s="505">
        <f>+C34-D34</f>
        <v>0</v>
      </c>
      <c r="F34" s="479" t="s">
        <v>871</v>
      </c>
      <c r="G34" s="474" t="s">
        <v>774</v>
      </c>
      <c r="H34" s="478" t="s">
        <v>873</v>
      </c>
      <c r="I34" s="474">
        <v>2</v>
      </c>
      <c r="J34" s="483" t="s">
        <v>730</v>
      </c>
      <c r="K34" s="484" t="s">
        <v>818</v>
      </c>
      <c r="L34" s="467"/>
      <c r="M34" s="468"/>
    </row>
    <row r="35" spans="1:13" s="464" customFormat="1" ht="132.75" customHeight="1" x14ac:dyDescent="0.2">
      <c r="A35" s="555" t="s">
        <v>31</v>
      </c>
      <c r="B35" s="556" t="s">
        <v>32</v>
      </c>
      <c r="C35" s="557">
        <v>846265.49</v>
      </c>
      <c r="D35" s="557">
        <f>846265.49</f>
        <v>846265.49</v>
      </c>
      <c r="E35" s="557">
        <f>+C35-D35</f>
        <v>0</v>
      </c>
      <c r="F35" s="567" t="s">
        <v>872</v>
      </c>
      <c r="G35" s="568" t="s">
        <v>855</v>
      </c>
      <c r="H35" s="488" t="s">
        <v>814</v>
      </c>
      <c r="I35" s="568">
        <v>1</v>
      </c>
      <c r="J35" s="569" t="s">
        <v>730</v>
      </c>
      <c r="K35" s="570" t="s">
        <v>856</v>
      </c>
      <c r="L35" s="467"/>
      <c r="M35" s="468"/>
    </row>
    <row r="36" spans="1:13" x14ac:dyDescent="0.2">
      <c r="A36" s="559" t="s">
        <v>33</v>
      </c>
      <c r="B36" s="560"/>
      <c r="C36" s="561"/>
      <c r="D36" s="562">
        <f>SUBTOTAL(109,'Detalle Rebajos'!$D$7:$D$35)</f>
        <v>24200764.710000001</v>
      </c>
      <c r="E36" s="561"/>
      <c r="F36" s="563"/>
      <c r="G36" s="564"/>
      <c r="H36" s="564"/>
      <c r="I36" s="565"/>
      <c r="J36" s="563"/>
      <c r="K36" s="566"/>
    </row>
    <row r="37" spans="1:13" x14ac:dyDescent="0.2">
      <c r="A37" s="381"/>
      <c r="B37" s="382"/>
      <c r="C37" s="383"/>
      <c r="D37" s="457"/>
      <c r="E37" s="383"/>
      <c r="F37" s="384"/>
      <c r="G37" s="385"/>
      <c r="H37" s="489"/>
      <c r="I37" s="385"/>
      <c r="J37" s="385"/>
      <c r="K37" s="386"/>
    </row>
    <row r="38" spans="1:13" x14ac:dyDescent="0.2">
      <c r="H38" s="489"/>
    </row>
    <row r="39" spans="1:13" x14ac:dyDescent="0.2">
      <c r="D39" s="458">
        <f>+D36-'Tablas Rebajos OBG'!C203</f>
        <v>0</v>
      </c>
      <c r="H39" s="489"/>
    </row>
    <row r="40" spans="1:13" x14ac:dyDescent="0.2">
      <c r="D40" s="458"/>
      <c r="H40" s="489"/>
    </row>
    <row r="43" spans="1:13" x14ac:dyDescent="0.2">
      <c r="F43" s="124"/>
    </row>
    <row r="44" spans="1:13" x14ac:dyDescent="0.2">
      <c r="F44" s="124"/>
    </row>
    <row r="45" spans="1:13" x14ac:dyDescent="0.2">
      <c r="F45" s="124"/>
    </row>
    <row r="46" spans="1:13" x14ac:dyDescent="0.2">
      <c r="A46" s="104"/>
      <c r="D46" s="459"/>
      <c r="F46" s="500"/>
    </row>
    <row r="47" spans="1:13" x14ac:dyDescent="0.2">
      <c r="A47" s="99"/>
      <c r="B47" s="487"/>
      <c r="D47" s="460"/>
      <c r="F47" s="485"/>
    </row>
    <row r="48" spans="1:13" x14ac:dyDescent="0.2">
      <c r="B48" s="93"/>
      <c r="D48" s="461"/>
      <c r="E48" s="97"/>
    </row>
    <row r="49" spans="2:5" x14ac:dyDescent="0.2">
      <c r="B49" s="129"/>
      <c r="E49" s="97"/>
    </row>
    <row r="50" spans="2:5" x14ac:dyDescent="0.2">
      <c r="B50" s="98"/>
      <c r="C50" s="92"/>
      <c r="D50" s="458"/>
      <c r="E50" s="97"/>
    </row>
    <row r="51" spans="2:5" x14ac:dyDescent="0.2">
      <c r="B51" s="93"/>
      <c r="C51" s="92"/>
      <c r="D51" s="458"/>
      <c r="E51" s="97"/>
    </row>
    <row r="52" spans="2:5" x14ac:dyDescent="0.2">
      <c r="E52" s="97"/>
    </row>
  </sheetData>
  <autoFilter ref="A6:K35" xr:uid="{00000000-0001-0000-0100-000000000000}"/>
  <mergeCells count="16">
    <mergeCell ref="A1:K1"/>
    <mergeCell ref="A2:K2"/>
    <mergeCell ref="A3:K3"/>
    <mergeCell ref="A4:K4"/>
    <mergeCell ref="F7:F18"/>
    <mergeCell ref="G7:G18"/>
    <mergeCell ref="H7:H18"/>
    <mergeCell ref="J7:J18"/>
    <mergeCell ref="K7:K18"/>
    <mergeCell ref="I7:I18"/>
    <mergeCell ref="F19:F29"/>
    <mergeCell ref="G19:G29"/>
    <mergeCell ref="H19:H29"/>
    <mergeCell ref="J19:J29"/>
    <mergeCell ref="K19:K29"/>
    <mergeCell ref="I19:I29"/>
  </mergeCells>
  <phoneticPr fontId="60" type="noConversion"/>
  <printOptions horizontalCentered="1"/>
  <pageMargins left="0.19685039370078741" right="0.19685039370078741" top="0.78740157480314965" bottom="0" header="0" footer="0"/>
  <pageSetup paperSize="9" scale="60" fitToHeight="0" orientation="landscape" r:id="rId1"/>
  <headerFooter>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52"/>
  <sheetViews>
    <sheetView showGridLines="0" zoomScale="110" zoomScaleNormal="110" zoomScaleSheetLayoutView="95" workbookViewId="0">
      <pane ySplit="6" topLeftCell="A28" activePane="bottomLeft" state="frozen"/>
      <selection sqref="A1:K20"/>
      <selection pane="bottomLeft" activeCell="A29" sqref="A29"/>
    </sheetView>
  </sheetViews>
  <sheetFormatPr baseColWidth="10" defaultColWidth="20.28515625" defaultRowHeight="12.75" x14ac:dyDescent="0.2"/>
  <cols>
    <col min="1" max="1" width="8.42578125" style="103" customWidth="1"/>
    <col min="2" max="2" width="26.140625" style="93" customWidth="1"/>
    <col min="3" max="3" width="14.85546875" style="97" customWidth="1"/>
    <col min="4" max="4" width="13.7109375" style="97" customWidth="1"/>
    <col min="5" max="5" width="13.5703125" style="97" customWidth="1"/>
    <col min="6" max="6" width="88" style="93" customWidth="1"/>
    <col min="7" max="7" width="14.85546875" style="94" customWidth="1"/>
    <col min="8" max="8" width="11.140625" style="94" customWidth="1"/>
    <col min="9" max="9" width="9.42578125" style="94" customWidth="1"/>
    <col min="10" max="10" width="16.42578125" style="94" customWidth="1"/>
    <col min="11" max="11" width="8.28515625" style="107" customWidth="1"/>
    <col min="12" max="12" width="10.42578125" style="92" customWidth="1"/>
    <col min="13" max="16384" width="20.28515625" style="92"/>
  </cols>
  <sheetData>
    <row r="1" spans="1:16384" x14ac:dyDescent="0.2">
      <c r="A1" s="617" t="s">
        <v>0</v>
      </c>
      <c r="B1" s="617"/>
      <c r="C1" s="617"/>
      <c r="D1" s="617"/>
      <c r="E1" s="617"/>
      <c r="F1" s="617"/>
      <c r="G1" s="617"/>
      <c r="H1" s="617"/>
      <c r="I1" s="617"/>
      <c r="J1" s="617"/>
      <c r="K1" s="617"/>
    </row>
    <row r="2" spans="1:16384" ht="15.75" customHeight="1" x14ac:dyDescent="0.2">
      <c r="A2" s="617" t="s">
        <v>854</v>
      </c>
      <c r="B2" s="617"/>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c r="AI2" s="617"/>
      <c r="AJ2" s="617"/>
      <c r="AK2" s="617"/>
      <c r="AL2" s="617"/>
      <c r="AM2" s="617"/>
      <c r="AN2" s="617"/>
      <c r="AO2" s="617"/>
      <c r="AP2" s="617"/>
      <c r="AQ2" s="617"/>
      <c r="AR2" s="617"/>
      <c r="AS2" s="617"/>
      <c r="AT2" s="617"/>
      <c r="AU2" s="617"/>
      <c r="AV2" s="617"/>
      <c r="AW2" s="617"/>
      <c r="AX2" s="617"/>
      <c r="AY2" s="617"/>
      <c r="AZ2" s="617"/>
      <c r="BA2" s="617"/>
      <c r="BB2" s="617"/>
      <c r="BC2" s="617"/>
      <c r="BD2" s="617"/>
      <c r="BE2" s="617"/>
      <c r="BF2" s="617"/>
      <c r="BG2" s="617"/>
      <c r="BH2" s="617"/>
      <c r="BI2" s="617"/>
      <c r="BJ2" s="617"/>
      <c r="BK2" s="617"/>
      <c r="BL2" s="617"/>
      <c r="BM2" s="617"/>
      <c r="BN2" s="617"/>
      <c r="BO2" s="617"/>
      <c r="BP2" s="617"/>
      <c r="BQ2" s="617"/>
      <c r="BR2" s="617"/>
      <c r="BS2" s="617"/>
      <c r="BT2" s="617"/>
      <c r="BU2" s="617"/>
      <c r="BV2" s="617"/>
      <c r="BW2" s="617"/>
      <c r="BX2" s="617"/>
      <c r="BY2" s="617"/>
      <c r="BZ2" s="617"/>
      <c r="CA2" s="617"/>
      <c r="CB2" s="617"/>
      <c r="CC2" s="617"/>
      <c r="CD2" s="617"/>
      <c r="CE2" s="617"/>
      <c r="CF2" s="617"/>
      <c r="CG2" s="617"/>
      <c r="CH2" s="617"/>
      <c r="CI2" s="617"/>
      <c r="CJ2" s="617"/>
      <c r="CK2" s="617"/>
      <c r="CL2" s="617"/>
      <c r="CM2" s="617"/>
      <c r="CN2" s="617"/>
      <c r="CO2" s="617"/>
      <c r="CP2" s="617"/>
      <c r="CQ2" s="617"/>
      <c r="CR2" s="617"/>
      <c r="CS2" s="617"/>
      <c r="CT2" s="617"/>
      <c r="CU2" s="617"/>
      <c r="CV2" s="617"/>
      <c r="CW2" s="617"/>
      <c r="CX2" s="617"/>
      <c r="CY2" s="617"/>
      <c r="CZ2" s="617"/>
      <c r="DA2" s="617"/>
      <c r="DB2" s="617"/>
      <c r="DC2" s="617"/>
      <c r="DD2" s="617"/>
      <c r="DE2" s="617"/>
      <c r="DF2" s="617"/>
      <c r="DG2" s="617"/>
      <c r="DH2" s="617"/>
      <c r="DI2" s="617"/>
      <c r="DJ2" s="617"/>
      <c r="DK2" s="617"/>
      <c r="DL2" s="617"/>
      <c r="DM2" s="617"/>
      <c r="DN2" s="617"/>
      <c r="DO2" s="617"/>
      <c r="DP2" s="617"/>
      <c r="DQ2" s="617"/>
      <c r="DR2" s="617"/>
      <c r="DS2" s="617"/>
      <c r="DT2" s="617"/>
      <c r="DU2" s="617"/>
      <c r="DV2" s="617"/>
      <c r="DW2" s="617"/>
      <c r="DX2" s="617"/>
      <c r="DY2" s="617"/>
      <c r="DZ2" s="617"/>
      <c r="EA2" s="617"/>
      <c r="EB2" s="617"/>
      <c r="EC2" s="617"/>
      <c r="ED2" s="617"/>
      <c r="EE2" s="617"/>
      <c r="EF2" s="617"/>
      <c r="EG2" s="617"/>
      <c r="EH2" s="617"/>
      <c r="EI2" s="617"/>
      <c r="EJ2" s="617"/>
      <c r="EK2" s="617"/>
      <c r="EL2" s="617"/>
      <c r="EM2" s="617"/>
      <c r="EN2" s="617"/>
      <c r="EO2" s="617"/>
      <c r="EP2" s="617"/>
      <c r="EQ2" s="617"/>
      <c r="ER2" s="617"/>
      <c r="ES2" s="617"/>
      <c r="ET2" s="617"/>
      <c r="EU2" s="617"/>
      <c r="EV2" s="617"/>
      <c r="EW2" s="617"/>
      <c r="EX2" s="617"/>
      <c r="EY2" s="617"/>
      <c r="EZ2" s="617"/>
      <c r="FA2" s="617"/>
      <c r="FB2" s="617"/>
      <c r="FC2" s="617"/>
      <c r="FD2" s="617"/>
      <c r="FE2" s="617"/>
      <c r="FF2" s="617"/>
      <c r="FG2" s="617"/>
      <c r="FH2" s="617"/>
      <c r="FI2" s="617"/>
      <c r="FJ2" s="617"/>
      <c r="FK2" s="617"/>
      <c r="FL2" s="617"/>
      <c r="FM2" s="617"/>
      <c r="FN2" s="617"/>
      <c r="FO2" s="617"/>
      <c r="FP2" s="617"/>
      <c r="FQ2" s="617"/>
      <c r="FR2" s="617"/>
      <c r="FS2" s="617"/>
      <c r="FT2" s="617"/>
      <c r="FU2" s="617"/>
      <c r="FV2" s="617"/>
      <c r="FW2" s="617"/>
      <c r="FX2" s="617"/>
      <c r="FY2" s="617"/>
      <c r="FZ2" s="617"/>
      <c r="GA2" s="617"/>
      <c r="GB2" s="617"/>
      <c r="GC2" s="617"/>
      <c r="GD2" s="617"/>
      <c r="GE2" s="617"/>
      <c r="GF2" s="617"/>
      <c r="GG2" s="617"/>
      <c r="GH2" s="617"/>
      <c r="GI2" s="617"/>
      <c r="GJ2" s="617"/>
      <c r="GK2" s="617"/>
      <c r="GL2" s="617"/>
      <c r="GM2" s="617"/>
      <c r="GN2" s="617"/>
      <c r="GO2" s="617"/>
      <c r="GP2" s="617"/>
      <c r="GQ2" s="617"/>
      <c r="GR2" s="617"/>
      <c r="GS2" s="617"/>
      <c r="GT2" s="617"/>
      <c r="GU2" s="617"/>
      <c r="GV2" s="617"/>
      <c r="GW2" s="617"/>
      <c r="GX2" s="617"/>
      <c r="GY2" s="617"/>
      <c r="GZ2" s="617"/>
      <c r="HA2" s="617"/>
      <c r="HB2" s="617"/>
      <c r="HC2" s="617"/>
      <c r="HD2" s="617"/>
      <c r="HE2" s="617"/>
      <c r="HF2" s="617"/>
      <c r="HG2" s="617"/>
      <c r="HH2" s="617"/>
      <c r="HI2" s="617"/>
      <c r="HJ2" s="617"/>
      <c r="HK2" s="617"/>
      <c r="HL2" s="617"/>
      <c r="HM2" s="617"/>
      <c r="HN2" s="617"/>
      <c r="HO2" s="617"/>
      <c r="HP2" s="617"/>
      <c r="HQ2" s="617"/>
      <c r="HR2" s="617"/>
      <c r="HS2" s="617"/>
      <c r="HT2" s="617"/>
      <c r="HU2" s="617"/>
      <c r="HV2" s="617"/>
      <c r="HW2" s="617"/>
      <c r="HX2" s="617"/>
      <c r="HY2" s="617"/>
      <c r="HZ2" s="617"/>
      <c r="IA2" s="617"/>
      <c r="IB2" s="617"/>
      <c r="IC2" s="617"/>
      <c r="ID2" s="617"/>
      <c r="IE2" s="617"/>
      <c r="IF2" s="617"/>
      <c r="IG2" s="617"/>
      <c r="IH2" s="617"/>
      <c r="II2" s="617"/>
      <c r="IJ2" s="617"/>
      <c r="IK2" s="617"/>
      <c r="IL2" s="617"/>
      <c r="IM2" s="617"/>
      <c r="IN2" s="617"/>
      <c r="IO2" s="617"/>
      <c r="IP2" s="617"/>
      <c r="IQ2" s="617"/>
      <c r="IR2" s="617"/>
      <c r="IS2" s="617"/>
      <c r="IT2" s="617"/>
      <c r="IU2" s="617"/>
      <c r="IV2" s="617"/>
      <c r="IW2" s="617"/>
      <c r="IX2" s="617"/>
      <c r="IY2" s="617"/>
      <c r="IZ2" s="617"/>
      <c r="JA2" s="617"/>
      <c r="JB2" s="617"/>
      <c r="JC2" s="617"/>
      <c r="JD2" s="617"/>
      <c r="JE2" s="617"/>
      <c r="JF2" s="617"/>
      <c r="JG2" s="617"/>
      <c r="JH2" s="617"/>
      <c r="JI2" s="617"/>
      <c r="JJ2" s="617"/>
      <c r="JK2" s="617"/>
      <c r="JL2" s="617"/>
      <c r="JM2" s="617"/>
      <c r="JN2" s="617"/>
      <c r="JO2" s="617"/>
      <c r="JP2" s="617"/>
      <c r="JQ2" s="617"/>
      <c r="JR2" s="617"/>
      <c r="JS2" s="617"/>
      <c r="JT2" s="617"/>
      <c r="JU2" s="617"/>
      <c r="JV2" s="617"/>
      <c r="JW2" s="617"/>
      <c r="JX2" s="617"/>
      <c r="JY2" s="617"/>
      <c r="JZ2" s="617"/>
      <c r="KA2" s="617"/>
      <c r="KB2" s="617"/>
      <c r="KC2" s="617"/>
      <c r="KD2" s="617"/>
      <c r="KE2" s="617"/>
      <c r="KF2" s="617"/>
      <c r="KG2" s="617"/>
      <c r="KH2" s="617"/>
      <c r="KI2" s="617"/>
      <c r="KJ2" s="617"/>
      <c r="KK2" s="617"/>
      <c r="KL2" s="617"/>
      <c r="KM2" s="617"/>
      <c r="KN2" s="617"/>
      <c r="KO2" s="617"/>
      <c r="KP2" s="617"/>
      <c r="KQ2" s="617"/>
      <c r="KR2" s="617"/>
      <c r="KS2" s="617"/>
      <c r="KT2" s="617"/>
      <c r="KU2" s="617"/>
      <c r="KV2" s="617"/>
      <c r="KW2" s="617"/>
      <c r="KX2" s="617"/>
      <c r="KY2" s="617"/>
      <c r="KZ2" s="617"/>
      <c r="LA2" s="617"/>
      <c r="LB2" s="617"/>
      <c r="LC2" s="617"/>
      <c r="LD2" s="617"/>
      <c r="LE2" s="617"/>
      <c r="LF2" s="617"/>
      <c r="LG2" s="617"/>
      <c r="LH2" s="617"/>
      <c r="LI2" s="617"/>
      <c r="LJ2" s="617"/>
      <c r="LK2" s="617"/>
      <c r="LL2" s="617"/>
      <c r="LM2" s="617"/>
      <c r="LN2" s="617"/>
      <c r="LO2" s="617"/>
      <c r="LP2" s="617"/>
      <c r="LQ2" s="617"/>
      <c r="LR2" s="617"/>
      <c r="LS2" s="617"/>
      <c r="LT2" s="617"/>
      <c r="LU2" s="617"/>
      <c r="LV2" s="617"/>
      <c r="LW2" s="617"/>
      <c r="LX2" s="617"/>
      <c r="LY2" s="617"/>
      <c r="LZ2" s="617"/>
      <c r="MA2" s="617"/>
      <c r="MB2" s="617"/>
      <c r="MC2" s="617"/>
      <c r="MD2" s="617"/>
      <c r="ME2" s="617"/>
      <c r="MF2" s="617"/>
      <c r="MG2" s="617"/>
      <c r="MH2" s="617"/>
      <c r="MI2" s="617"/>
      <c r="MJ2" s="617"/>
      <c r="MK2" s="617"/>
      <c r="ML2" s="617"/>
      <c r="MM2" s="617"/>
      <c r="MN2" s="617"/>
      <c r="MO2" s="617"/>
      <c r="MP2" s="617"/>
      <c r="MQ2" s="617"/>
      <c r="MR2" s="617"/>
      <c r="MS2" s="617"/>
      <c r="MT2" s="617"/>
      <c r="MU2" s="617"/>
      <c r="MV2" s="617"/>
      <c r="MW2" s="617"/>
      <c r="MX2" s="617"/>
      <c r="MY2" s="617"/>
      <c r="MZ2" s="617"/>
      <c r="NA2" s="617"/>
      <c r="NB2" s="617"/>
      <c r="NC2" s="617"/>
      <c r="ND2" s="617"/>
      <c r="NE2" s="617"/>
      <c r="NF2" s="617"/>
      <c r="NG2" s="617"/>
      <c r="NH2" s="617"/>
      <c r="NI2" s="617"/>
      <c r="NJ2" s="617"/>
      <c r="NK2" s="617"/>
      <c r="NL2" s="617"/>
      <c r="NM2" s="617"/>
      <c r="NN2" s="617"/>
      <c r="NO2" s="617"/>
      <c r="NP2" s="617"/>
      <c r="NQ2" s="617"/>
      <c r="NR2" s="617"/>
      <c r="NS2" s="617"/>
      <c r="NT2" s="617"/>
      <c r="NU2" s="617"/>
      <c r="NV2" s="617"/>
      <c r="NW2" s="617"/>
      <c r="NX2" s="617"/>
      <c r="NY2" s="617"/>
      <c r="NZ2" s="617"/>
      <c r="OA2" s="617"/>
      <c r="OB2" s="617"/>
      <c r="OC2" s="617"/>
      <c r="OD2" s="617"/>
      <c r="OE2" s="617"/>
      <c r="OF2" s="617"/>
      <c r="OG2" s="617"/>
      <c r="OH2" s="617"/>
      <c r="OI2" s="617"/>
      <c r="OJ2" s="617"/>
      <c r="OK2" s="617"/>
      <c r="OL2" s="617"/>
      <c r="OM2" s="617"/>
      <c r="ON2" s="617"/>
      <c r="OO2" s="617"/>
      <c r="OP2" s="617"/>
      <c r="OQ2" s="617"/>
      <c r="OR2" s="617"/>
      <c r="OS2" s="617"/>
      <c r="OT2" s="617"/>
      <c r="OU2" s="617"/>
      <c r="OV2" s="617"/>
      <c r="OW2" s="617"/>
      <c r="OX2" s="617"/>
      <c r="OY2" s="617"/>
      <c r="OZ2" s="617"/>
      <c r="PA2" s="617"/>
      <c r="PB2" s="617"/>
      <c r="PC2" s="617"/>
      <c r="PD2" s="617"/>
      <c r="PE2" s="617"/>
      <c r="PF2" s="617"/>
      <c r="PG2" s="617"/>
      <c r="PH2" s="617"/>
      <c r="PI2" s="617"/>
      <c r="PJ2" s="617"/>
      <c r="PK2" s="617"/>
      <c r="PL2" s="617"/>
      <c r="PM2" s="617"/>
      <c r="PN2" s="617"/>
      <c r="PO2" s="617"/>
      <c r="PP2" s="617"/>
      <c r="PQ2" s="617"/>
      <c r="PR2" s="617"/>
      <c r="PS2" s="617"/>
      <c r="PT2" s="617"/>
      <c r="PU2" s="617"/>
      <c r="PV2" s="617"/>
      <c r="PW2" s="617"/>
      <c r="PX2" s="617"/>
      <c r="PY2" s="617"/>
      <c r="PZ2" s="617"/>
      <c r="QA2" s="617"/>
      <c r="QB2" s="617"/>
      <c r="QC2" s="617"/>
      <c r="QD2" s="617"/>
      <c r="QE2" s="617"/>
      <c r="QF2" s="617"/>
      <c r="QG2" s="617"/>
      <c r="QH2" s="617"/>
      <c r="QI2" s="617"/>
      <c r="QJ2" s="617"/>
      <c r="QK2" s="617"/>
      <c r="QL2" s="617"/>
      <c r="QM2" s="617"/>
      <c r="QN2" s="617"/>
      <c r="QO2" s="617"/>
      <c r="QP2" s="617"/>
      <c r="QQ2" s="617"/>
      <c r="QR2" s="617"/>
      <c r="QS2" s="617"/>
      <c r="QT2" s="617"/>
      <c r="QU2" s="617"/>
      <c r="QV2" s="617"/>
      <c r="QW2" s="617"/>
      <c r="QX2" s="617"/>
      <c r="QY2" s="617"/>
      <c r="QZ2" s="617"/>
      <c r="RA2" s="617"/>
      <c r="RB2" s="617"/>
      <c r="RC2" s="617"/>
      <c r="RD2" s="617"/>
      <c r="RE2" s="617"/>
      <c r="RF2" s="617"/>
      <c r="RG2" s="617"/>
      <c r="RH2" s="617"/>
      <c r="RI2" s="617"/>
      <c r="RJ2" s="617"/>
      <c r="RK2" s="617"/>
      <c r="RL2" s="617"/>
      <c r="RM2" s="617"/>
      <c r="RN2" s="617"/>
      <c r="RO2" s="617"/>
      <c r="RP2" s="617"/>
      <c r="RQ2" s="617"/>
      <c r="RR2" s="617"/>
      <c r="RS2" s="617"/>
      <c r="RT2" s="617"/>
      <c r="RU2" s="617"/>
      <c r="RV2" s="617"/>
      <c r="RW2" s="617"/>
      <c r="RX2" s="617"/>
      <c r="RY2" s="617"/>
      <c r="RZ2" s="617"/>
      <c r="SA2" s="617"/>
      <c r="SB2" s="617"/>
      <c r="SC2" s="617"/>
      <c r="SD2" s="617"/>
      <c r="SE2" s="617"/>
      <c r="SF2" s="617"/>
      <c r="SG2" s="617"/>
      <c r="SH2" s="617"/>
      <c r="SI2" s="617"/>
      <c r="SJ2" s="617"/>
      <c r="SK2" s="617"/>
      <c r="SL2" s="617"/>
      <c r="SM2" s="617"/>
      <c r="SN2" s="617"/>
      <c r="SO2" s="617"/>
      <c r="SP2" s="617"/>
      <c r="SQ2" s="617"/>
      <c r="SR2" s="617"/>
      <c r="SS2" s="617"/>
      <c r="ST2" s="617"/>
      <c r="SU2" s="617"/>
      <c r="SV2" s="617"/>
      <c r="SW2" s="617"/>
      <c r="SX2" s="617"/>
      <c r="SY2" s="617"/>
      <c r="SZ2" s="617"/>
      <c r="TA2" s="617"/>
      <c r="TB2" s="617"/>
      <c r="TC2" s="617"/>
      <c r="TD2" s="617"/>
      <c r="TE2" s="617"/>
      <c r="TF2" s="617"/>
      <c r="TG2" s="617"/>
      <c r="TH2" s="617"/>
      <c r="TI2" s="617"/>
      <c r="TJ2" s="617"/>
      <c r="TK2" s="617"/>
      <c r="TL2" s="617"/>
      <c r="TM2" s="617"/>
      <c r="TN2" s="617"/>
      <c r="TO2" s="617"/>
      <c r="TP2" s="617"/>
      <c r="TQ2" s="617"/>
      <c r="TR2" s="617"/>
      <c r="TS2" s="617"/>
      <c r="TT2" s="617"/>
      <c r="TU2" s="617"/>
      <c r="TV2" s="617"/>
      <c r="TW2" s="617"/>
      <c r="TX2" s="617"/>
      <c r="TY2" s="617"/>
      <c r="TZ2" s="617"/>
      <c r="UA2" s="617"/>
      <c r="UB2" s="617"/>
      <c r="UC2" s="617"/>
      <c r="UD2" s="617"/>
      <c r="UE2" s="617"/>
      <c r="UF2" s="617"/>
      <c r="UG2" s="617"/>
      <c r="UH2" s="617"/>
      <c r="UI2" s="617"/>
      <c r="UJ2" s="617"/>
      <c r="UK2" s="617"/>
      <c r="UL2" s="617"/>
      <c r="UM2" s="617"/>
      <c r="UN2" s="617"/>
      <c r="UO2" s="617"/>
      <c r="UP2" s="617"/>
      <c r="UQ2" s="617"/>
      <c r="UR2" s="617"/>
      <c r="US2" s="617"/>
      <c r="UT2" s="617"/>
      <c r="UU2" s="617"/>
      <c r="UV2" s="617"/>
      <c r="UW2" s="617"/>
      <c r="UX2" s="617"/>
      <c r="UY2" s="617"/>
      <c r="UZ2" s="617"/>
      <c r="VA2" s="617"/>
      <c r="VB2" s="617"/>
      <c r="VC2" s="617"/>
      <c r="VD2" s="617"/>
      <c r="VE2" s="617"/>
      <c r="VF2" s="617"/>
      <c r="VG2" s="617"/>
      <c r="VH2" s="617"/>
      <c r="VI2" s="617"/>
      <c r="VJ2" s="617"/>
      <c r="VK2" s="617"/>
      <c r="VL2" s="617"/>
      <c r="VM2" s="617"/>
      <c r="VN2" s="617"/>
      <c r="VO2" s="617"/>
      <c r="VP2" s="617"/>
      <c r="VQ2" s="617"/>
      <c r="VR2" s="617"/>
      <c r="VS2" s="617"/>
      <c r="VT2" s="617"/>
      <c r="VU2" s="617"/>
      <c r="VV2" s="617"/>
      <c r="VW2" s="617"/>
      <c r="VX2" s="617"/>
      <c r="VY2" s="617"/>
      <c r="VZ2" s="617"/>
      <c r="WA2" s="617"/>
      <c r="WB2" s="617"/>
      <c r="WC2" s="617"/>
      <c r="WD2" s="617"/>
      <c r="WE2" s="617"/>
      <c r="WF2" s="617"/>
      <c r="WG2" s="617"/>
      <c r="WH2" s="617"/>
      <c r="WI2" s="617"/>
      <c r="WJ2" s="617"/>
      <c r="WK2" s="617"/>
      <c r="WL2" s="617"/>
      <c r="WM2" s="617"/>
      <c r="WN2" s="617"/>
      <c r="WO2" s="617"/>
      <c r="WP2" s="617"/>
      <c r="WQ2" s="617"/>
      <c r="WR2" s="617"/>
      <c r="WS2" s="617"/>
      <c r="WT2" s="617"/>
      <c r="WU2" s="617"/>
      <c r="WV2" s="617"/>
      <c r="WW2" s="617"/>
      <c r="WX2" s="617"/>
      <c r="WY2" s="617"/>
      <c r="WZ2" s="617"/>
      <c r="XA2" s="617"/>
      <c r="XB2" s="617"/>
      <c r="XC2" s="617"/>
      <c r="XD2" s="617"/>
      <c r="XE2" s="617"/>
      <c r="XF2" s="617"/>
      <c r="XG2" s="617"/>
      <c r="XH2" s="617"/>
      <c r="XI2" s="617"/>
      <c r="XJ2" s="617"/>
      <c r="XK2" s="617"/>
      <c r="XL2" s="617"/>
      <c r="XM2" s="617"/>
      <c r="XN2" s="617"/>
      <c r="XO2" s="617"/>
      <c r="XP2" s="617"/>
      <c r="XQ2" s="617"/>
      <c r="XR2" s="617"/>
      <c r="XS2" s="617"/>
      <c r="XT2" s="617"/>
      <c r="XU2" s="617"/>
      <c r="XV2" s="617"/>
      <c r="XW2" s="617"/>
      <c r="XX2" s="617"/>
      <c r="XY2" s="617"/>
      <c r="XZ2" s="617"/>
      <c r="YA2" s="617"/>
      <c r="YB2" s="617"/>
      <c r="YC2" s="617"/>
      <c r="YD2" s="617"/>
      <c r="YE2" s="617"/>
      <c r="YF2" s="617"/>
      <c r="YG2" s="617"/>
      <c r="YH2" s="617"/>
      <c r="YI2" s="617"/>
      <c r="YJ2" s="617"/>
      <c r="YK2" s="617"/>
      <c r="YL2" s="617"/>
      <c r="YM2" s="617"/>
      <c r="YN2" s="617"/>
      <c r="YO2" s="617"/>
      <c r="YP2" s="617"/>
      <c r="YQ2" s="617"/>
      <c r="YR2" s="617"/>
      <c r="YS2" s="617"/>
      <c r="YT2" s="617"/>
      <c r="YU2" s="617"/>
      <c r="YV2" s="617"/>
      <c r="YW2" s="617"/>
      <c r="YX2" s="617"/>
      <c r="YY2" s="617"/>
      <c r="YZ2" s="617"/>
      <c r="ZA2" s="617"/>
      <c r="ZB2" s="617"/>
      <c r="ZC2" s="617"/>
      <c r="ZD2" s="617"/>
      <c r="ZE2" s="617"/>
      <c r="ZF2" s="617"/>
      <c r="ZG2" s="617"/>
      <c r="ZH2" s="617"/>
      <c r="ZI2" s="617"/>
      <c r="ZJ2" s="617"/>
      <c r="ZK2" s="617"/>
      <c r="ZL2" s="617"/>
      <c r="ZM2" s="617"/>
      <c r="ZN2" s="617"/>
      <c r="ZO2" s="617"/>
      <c r="ZP2" s="617"/>
      <c r="ZQ2" s="617"/>
      <c r="ZR2" s="617"/>
      <c r="ZS2" s="617"/>
      <c r="ZT2" s="617"/>
      <c r="ZU2" s="617"/>
      <c r="ZV2" s="617"/>
      <c r="ZW2" s="617"/>
      <c r="ZX2" s="617"/>
      <c r="ZY2" s="617"/>
      <c r="ZZ2" s="617"/>
      <c r="AAA2" s="617"/>
      <c r="AAB2" s="617"/>
      <c r="AAC2" s="617"/>
      <c r="AAD2" s="617"/>
      <c r="AAE2" s="617"/>
      <c r="AAF2" s="617"/>
      <c r="AAG2" s="617"/>
      <c r="AAH2" s="617"/>
      <c r="AAI2" s="617"/>
      <c r="AAJ2" s="617"/>
      <c r="AAK2" s="617"/>
      <c r="AAL2" s="617"/>
      <c r="AAM2" s="617"/>
      <c r="AAN2" s="617"/>
      <c r="AAO2" s="617"/>
      <c r="AAP2" s="617"/>
      <c r="AAQ2" s="617"/>
      <c r="AAR2" s="617"/>
      <c r="AAS2" s="617"/>
      <c r="AAT2" s="617"/>
      <c r="AAU2" s="617"/>
      <c r="AAV2" s="617"/>
      <c r="AAW2" s="617"/>
      <c r="AAX2" s="617"/>
      <c r="AAY2" s="617"/>
      <c r="AAZ2" s="617"/>
      <c r="ABA2" s="617"/>
      <c r="ABB2" s="617"/>
      <c r="ABC2" s="617"/>
      <c r="ABD2" s="617"/>
      <c r="ABE2" s="617"/>
      <c r="ABF2" s="617"/>
      <c r="ABG2" s="617"/>
      <c r="ABH2" s="617"/>
      <c r="ABI2" s="617"/>
      <c r="ABJ2" s="617"/>
      <c r="ABK2" s="617"/>
      <c r="ABL2" s="617"/>
      <c r="ABM2" s="617"/>
      <c r="ABN2" s="617"/>
      <c r="ABO2" s="617"/>
      <c r="ABP2" s="617"/>
      <c r="ABQ2" s="617"/>
      <c r="ABR2" s="617"/>
      <c r="ABS2" s="617"/>
      <c r="ABT2" s="617"/>
      <c r="ABU2" s="617"/>
      <c r="ABV2" s="617"/>
      <c r="ABW2" s="617"/>
      <c r="ABX2" s="617"/>
      <c r="ABY2" s="617"/>
      <c r="ABZ2" s="617"/>
      <c r="ACA2" s="617"/>
      <c r="ACB2" s="617"/>
      <c r="ACC2" s="617"/>
      <c r="ACD2" s="617"/>
      <c r="ACE2" s="617"/>
      <c r="ACF2" s="617"/>
      <c r="ACG2" s="617"/>
      <c r="ACH2" s="617"/>
      <c r="ACI2" s="617"/>
      <c r="ACJ2" s="617"/>
      <c r="ACK2" s="617"/>
      <c r="ACL2" s="617"/>
      <c r="ACM2" s="617"/>
      <c r="ACN2" s="617"/>
      <c r="ACO2" s="617"/>
      <c r="ACP2" s="617"/>
      <c r="ACQ2" s="617"/>
      <c r="ACR2" s="617"/>
      <c r="ACS2" s="617"/>
      <c r="ACT2" s="617"/>
      <c r="ACU2" s="617"/>
      <c r="ACV2" s="617"/>
      <c r="ACW2" s="617"/>
      <c r="ACX2" s="617"/>
      <c r="ACY2" s="617"/>
      <c r="ACZ2" s="617"/>
      <c r="ADA2" s="617"/>
      <c r="ADB2" s="617"/>
      <c r="ADC2" s="617"/>
      <c r="ADD2" s="617"/>
      <c r="ADE2" s="617"/>
      <c r="ADF2" s="617"/>
      <c r="ADG2" s="617"/>
      <c r="ADH2" s="617"/>
      <c r="ADI2" s="617"/>
      <c r="ADJ2" s="617"/>
      <c r="ADK2" s="617"/>
      <c r="ADL2" s="617"/>
      <c r="ADM2" s="617"/>
      <c r="ADN2" s="617"/>
      <c r="ADO2" s="617"/>
      <c r="ADP2" s="617"/>
      <c r="ADQ2" s="617"/>
      <c r="ADR2" s="617"/>
      <c r="ADS2" s="617"/>
      <c r="ADT2" s="617"/>
      <c r="ADU2" s="617"/>
      <c r="ADV2" s="617"/>
      <c r="ADW2" s="617"/>
      <c r="ADX2" s="617"/>
      <c r="ADY2" s="617"/>
      <c r="ADZ2" s="617"/>
      <c r="AEA2" s="617"/>
      <c r="AEB2" s="617"/>
      <c r="AEC2" s="617"/>
      <c r="AED2" s="617"/>
      <c r="AEE2" s="617"/>
      <c r="AEF2" s="617"/>
      <c r="AEG2" s="617"/>
      <c r="AEH2" s="617"/>
      <c r="AEI2" s="617"/>
      <c r="AEJ2" s="617"/>
      <c r="AEK2" s="617"/>
      <c r="AEL2" s="617"/>
      <c r="AEM2" s="617"/>
      <c r="AEN2" s="617"/>
      <c r="AEO2" s="617"/>
      <c r="AEP2" s="617"/>
      <c r="AEQ2" s="617"/>
      <c r="AER2" s="617"/>
      <c r="AES2" s="617"/>
      <c r="AET2" s="617"/>
      <c r="AEU2" s="617"/>
      <c r="AEV2" s="617"/>
      <c r="AEW2" s="617"/>
      <c r="AEX2" s="617"/>
      <c r="AEY2" s="617"/>
      <c r="AEZ2" s="617"/>
      <c r="AFA2" s="617"/>
      <c r="AFB2" s="617"/>
      <c r="AFC2" s="617"/>
      <c r="AFD2" s="617"/>
      <c r="AFE2" s="617"/>
      <c r="AFF2" s="617"/>
      <c r="AFG2" s="617"/>
      <c r="AFH2" s="617"/>
      <c r="AFI2" s="617"/>
      <c r="AFJ2" s="617"/>
      <c r="AFK2" s="617"/>
      <c r="AFL2" s="617"/>
      <c r="AFM2" s="617"/>
      <c r="AFN2" s="617"/>
      <c r="AFO2" s="617"/>
      <c r="AFP2" s="617"/>
      <c r="AFQ2" s="617"/>
      <c r="AFR2" s="617"/>
      <c r="AFS2" s="617"/>
      <c r="AFT2" s="617"/>
      <c r="AFU2" s="617"/>
      <c r="AFV2" s="617"/>
      <c r="AFW2" s="617"/>
      <c r="AFX2" s="617"/>
      <c r="AFY2" s="617"/>
      <c r="AFZ2" s="617"/>
      <c r="AGA2" s="617"/>
      <c r="AGB2" s="617"/>
      <c r="AGC2" s="617"/>
      <c r="AGD2" s="617"/>
      <c r="AGE2" s="617"/>
      <c r="AGF2" s="617"/>
      <c r="AGG2" s="617"/>
      <c r="AGH2" s="617"/>
      <c r="AGI2" s="617"/>
      <c r="AGJ2" s="617"/>
      <c r="AGK2" s="617"/>
      <c r="AGL2" s="617"/>
      <c r="AGM2" s="617"/>
      <c r="AGN2" s="617"/>
      <c r="AGO2" s="617"/>
      <c r="AGP2" s="617"/>
      <c r="AGQ2" s="617"/>
      <c r="AGR2" s="617"/>
      <c r="AGS2" s="617"/>
      <c r="AGT2" s="617"/>
      <c r="AGU2" s="617"/>
      <c r="AGV2" s="617"/>
      <c r="AGW2" s="617"/>
      <c r="AGX2" s="617"/>
      <c r="AGY2" s="617"/>
      <c r="AGZ2" s="617"/>
      <c r="AHA2" s="617"/>
      <c r="AHB2" s="617"/>
      <c r="AHC2" s="617"/>
      <c r="AHD2" s="617"/>
      <c r="AHE2" s="617"/>
      <c r="AHF2" s="617"/>
      <c r="AHG2" s="617"/>
      <c r="AHH2" s="617"/>
      <c r="AHI2" s="617"/>
      <c r="AHJ2" s="617"/>
      <c r="AHK2" s="617"/>
      <c r="AHL2" s="617"/>
      <c r="AHM2" s="617"/>
      <c r="AHN2" s="617"/>
      <c r="AHO2" s="617"/>
      <c r="AHP2" s="617"/>
      <c r="AHQ2" s="617"/>
      <c r="AHR2" s="617"/>
      <c r="AHS2" s="617"/>
      <c r="AHT2" s="617"/>
      <c r="AHU2" s="617"/>
      <c r="AHV2" s="617"/>
      <c r="AHW2" s="617"/>
      <c r="AHX2" s="617"/>
      <c r="AHY2" s="617"/>
      <c r="AHZ2" s="617"/>
      <c r="AIA2" s="617"/>
      <c r="AIB2" s="617"/>
      <c r="AIC2" s="617"/>
      <c r="AID2" s="617"/>
      <c r="AIE2" s="617"/>
      <c r="AIF2" s="617"/>
      <c r="AIG2" s="617"/>
      <c r="AIH2" s="617"/>
      <c r="AII2" s="617"/>
      <c r="AIJ2" s="617"/>
      <c r="AIK2" s="617"/>
      <c r="AIL2" s="617"/>
      <c r="AIM2" s="617"/>
      <c r="AIN2" s="617"/>
      <c r="AIO2" s="617"/>
      <c r="AIP2" s="617"/>
      <c r="AIQ2" s="617"/>
      <c r="AIR2" s="617"/>
      <c r="AIS2" s="617"/>
      <c r="AIT2" s="617"/>
      <c r="AIU2" s="617"/>
      <c r="AIV2" s="617"/>
      <c r="AIW2" s="617"/>
      <c r="AIX2" s="617"/>
      <c r="AIY2" s="617"/>
      <c r="AIZ2" s="617"/>
      <c r="AJA2" s="617"/>
      <c r="AJB2" s="617"/>
      <c r="AJC2" s="617"/>
      <c r="AJD2" s="617"/>
      <c r="AJE2" s="617"/>
      <c r="AJF2" s="617"/>
      <c r="AJG2" s="617"/>
      <c r="AJH2" s="617"/>
      <c r="AJI2" s="617"/>
      <c r="AJJ2" s="617"/>
      <c r="AJK2" s="617"/>
      <c r="AJL2" s="617"/>
      <c r="AJM2" s="617"/>
      <c r="AJN2" s="617"/>
      <c r="AJO2" s="617"/>
      <c r="AJP2" s="617"/>
      <c r="AJQ2" s="617"/>
      <c r="AJR2" s="617"/>
      <c r="AJS2" s="617"/>
      <c r="AJT2" s="617"/>
      <c r="AJU2" s="617"/>
      <c r="AJV2" s="617"/>
      <c r="AJW2" s="617"/>
      <c r="AJX2" s="617"/>
      <c r="AJY2" s="617"/>
      <c r="AJZ2" s="617"/>
      <c r="AKA2" s="617"/>
      <c r="AKB2" s="617"/>
      <c r="AKC2" s="617"/>
      <c r="AKD2" s="617"/>
      <c r="AKE2" s="617"/>
      <c r="AKF2" s="617"/>
      <c r="AKG2" s="617"/>
      <c r="AKH2" s="617"/>
      <c r="AKI2" s="617"/>
      <c r="AKJ2" s="617"/>
      <c r="AKK2" s="617"/>
      <c r="AKL2" s="617"/>
      <c r="AKM2" s="617"/>
      <c r="AKN2" s="617"/>
      <c r="AKO2" s="617"/>
      <c r="AKP2" s="617"/>
      <c r="AKQ2" s="617"/>
      <c r="AKR2" s="617"/>
      <c r="AKS2" s="617"/>
      <c r="AKT2" s="617"/>
      <c r="AKU2" s="617"/>
      <c r="AKV2" s="617"/>
      <c r="AKW2" s="617"/>
      <c r="AKX2" s="617"/>
      <c r="AKY2" s="617"/>
      <c r="AKZ2" s="617"/>
      <c r="ALA2" s="617"/>
      <c r="ALB2" s="617"/>
      <c r="ALC2" s="617"/>
      <c r="ALD2" s="617"/>
      <c r="ALE2" s="617"/>
      <c r="ALF2" s="617"/>
      <c r="ALG2" s="617"/>
      <c r="ALH2" s="617"/>
      <c r="ALI2" s="617"/>
      <c r="ALJ2" s="617"/>
      <c r="ALK2" s="617"/>
      <c r="ALL2" s="617"/>
      <c r="ALM2" s="617"/>
      <c r="ALN2" s="617"/>
      <c r="ALO2" s="617"/>
      <c r="ALP2" s="617"/>
      <c r="ALQ2" s="617"/>
      <c r="ALR2" s="617"/>
      <c r="ALS2" s="617"/>
      <c r="ALT2" s="617"/>
      <c r="ALU2" s="617"/>
      <c r="ALV2" s="617"/>
      <c r="ALW2" s="617"/>
      <c r="ALX2" s="617"/>
      <c r="ALY2" s="617"/>
      <c r="ALZ2" s="617"/>
      <c r="AMA2" s="617"/>
      <c r="AMB2" s="617"/>
      <c r="AMC2" s="617"/>
      <c r="AMD2" s="617"/>
      <c r="AME2" s="617"/>
      <c r="AMF2" s="617"/>
      <c r="AMG2" s="617"/>
      <c r="AMH2" s="617"/>
      <c r="AMI2" s="617"/>
      <c r="AMJ2" s="617"/>
      <c r="AMK2" s="617"/>
      <c r="AML2" s="617"/>
      <c r="AMM2" s="617"/>
      <c r="AMN2" s="617"/>
      <c r="AMO2" s="617"/>
      <c r="AMP2" s="617"/>
      <c r="AMQ2" s="617"/>
      <c r="AMR2" s="617"/>
      <c r="AMS2" s="617"/>
      <c r="AMT2" s="617"/>
      <c r="AMU2" s="617"/>
      <c r="AMV2" s="617"/>
      <c r="AMW2" s="617"/>
      <c r="AMX2" s="617"/>
      <c r="AMY2" s="617"/>
      <c r="AMZ2" s="617"/>
      <c r="ANA2" s="617"/>
      <c r="ANB2" s="617"/>
      <c r="ANC2" s="617"/>
      <c r="AND2" s="617"/>
      <c r="ANE2" s="617"/>
      <c r="ANF2" s="617"/>
      <c r="ANG2" s="617"/>
      <c r="ANH2" s="617"/>
      <c r="ANI2" s="617"/>
      <c r="ANJ2" s="617"/>
      <c r="ANK2" s="617"/>
      <c r="ANL2" s="617"/>
      <c r="ANM2" s="617"/>
      <c r="ANN2" s="617"/>
      <c r="ANO2" s="617"/>
      <c r="ANP2" s="617"/>
      <c r="ANQ2" s="617"/>
      <c r="ANR2" s="617"/>
      <c r="ANS2" s="617"/>
      <c r="ANT2" s="617"/>
      <c r="ANU2" s="617"/>
      <c r="ANV2" s="617"/>
      <c r="ANW2" s="617"/>
      <c r="ANX2" s="617"/>
      <c r="ANY2" s="617"/>
      <c r="ANZ2" s="617"/>
      <c r="AOA2" s="617"/>
      <c r="AOB2" s="617"/>
      <c r="AOC2" s="617"/>
      <c r="AOD2" s="617"/>
      <c r="AOE2" s="617"/>
      <c r="AOF2" s="617"/>
      <c r="AOG2" s="617"/>
      <c r="AOH2" s="617"/>
      <c r="AOI2" s="617"/>
      <c r="AOJ2" s="617"/>
      <c r="AOK2" s="617"/>
      <c r="AOL2" s="617"/>
      <c r="AOM2" s="617"/>
      <c r="AON2" s="617"/>
      <c r="AOO2" s="617"/>
      <c r="AOP2" s="617"/>
      <c r="AOQ2" s="617"/>
      <c r="AOR2" s="617"/>
      <c r="AOS2" s="617"/>
      <c r="AOT2" s="617"/>
      <c r="AOU2" s="617"/>
      <c r="AOV2" s="617"/>
      <c r="AOW2" s="617"/>
      <c r="AOX2" s="617"/>
      <c r="AOY2" s="617"/>
      <c r="AOZ2" s="617"/>
      <c r="APA2" s="617"/>
      <c r="APB2" s="617"/>
      <c r="APC2" s="617"/>
      <c r="APD2" s="617"/>
      <c r="APE2" s="617"/>
      <c r="APF2" s="617"/>
      <c r="APG2" s="617"/>
      <c r="APH2" s="617"/>
      <c r="API2" s="617"/>
      <c r="APJ2" s="617"/>
      <c r="APK2" s="617"/>
      <c r="APL2" s="617"/>
      <c r="APM2" s="617"/>
      <c r="APN2" s="617"/>
      <c r="APO2" s="617"/>
      <c r="APP2" s="617"/>
      <c r="APQ2" s="617"/>
      <c r="APR2" s="617"/>
      <c r="APS2" s="617"/>
      <c r="APT2" s="617"/>
      <c r="APU2" s="617"/>
      <c r="APV2" s="617"/>
      <c r="APW2" s="617"/>
      <c r="APX2" s="617"/>
      <c r="APY2" s="617"/>
      <c r="APZ2" s="617"/>
      <c r="AQA2" s="617"/>
      <c r="AQB2" s="617"/>
      <c r="AQC2" s="617"/>
      <c r="AQD2" s="617"/>
      <c r="AQE2" s="617"/>
      <c r="AQF2" s="617"/>
      <c r="AQG2" s="617"/>
      <c r="AQH2" s="617"/>
      <c r="AQI2" s="617"/>
      <c r="AQJ2" s="617"/>
      <c r="AQK2" s="617"/>
      <c r="AQL2" s="617"/>
      <c r="AQM2" s="617"/>
      <c r="AQN2" s="617"/>
      <c r="AQO2" s="617"/>
      <c r="AQP2" s="617"/>
      <c r="AQQ2" s="617"/>
      <c r="AQR2" s="617"/>
      <c r="AQS2" s="617"/>
      <c r="AQT2" s="617"/>
      <c r="AQU2" s="617"/>
      <c r="AQV2" s="617"/>
      <c r="AQW2" s="617"/>
      <c r="AQX2" s="617"/>
      <c r="AQY2" s="617"/>
      <c r="AQZ2" s="617"/>
      <c r="ARA2" s="617"/>
      <c r="ARB2" s="617"/>
      <c r="ARC2" s="617"/>
      <c r="ARD2" s="617"/>
      <c r="ARE2" s="617"/>
      <c r="ARF2" s="617"/>
      <c r="ARG2" s="617"/>
      <c r="ARH2" s="617"/>
      <c r="ARI2" s="617"/>
      <c r="ARJ2" s="617"/>
      <c r="ARK2" s="617"/>
      <c r="ARL2" s="617"/>
      <c r="ARM2" s="617"/>
      <c r="ARN2" s="617"/>
      <c r="ARO2" s="617"/>
      <c r="ARP2" s="617"/>
      <c r="ARQ2" s="617"/>
      <c r="ARR2" s="617"/>
      <c r="ARS2" s="617"/>
      <c r="ART2" s="617"/>
      <c r="ARU2" s="617"/>
      <c r="ARV2" s="617"/>
      <c r="ARW2" s="617"/>
      <c r="ARX2" s="617"/>
      <c r="ARY2" s="617"/>
      <c r="ARZ2" s="617"/>
      <c r="ASA2" s="617"/>
      <c r="ASB2" s="617"/>
      <c r="ASC2" s="617"/>
      <c r="ASD2" s="617"/>
      <c r="ASE2" s="617"/>
      <c r="ASF2" s="617"/>
      <c r="ASG2" s="617"/>
      <c r="ASH2" s="617"/>
      <c r="ASI2" s="617"/>
      <c r="ASJ2" s="617"/>
      <c r="ASK2" s="617"/>
      <c r="ASL2" s="617"/>
      <c r="ASM2" s="617"/>
      <c r="ASN2" s="617"/>
      <c r="ASO2" s="617"/>
      <c r="ASP2" s="617"/>
      <c r="ASQ2" s="617"/>
      <c r="ASR2" s="617"/>
      <c r="ASS2" s="617"/>
      <c r="AST2" s="617"/>
      <c r="ASU2" s="617"/>
      <c r="ASV2" s="617"/>
      <c r="ASW2" s="617"/>
      <c r="ASX2" s="617"/>
      <c r="ASY2" s="617"/>
      <c r="ASZ2" s="617"/>
      <c r="ATA2" s="617"/>
      <c r="ATB2" s="617"/>
      <c r="ATC2" s="617"/>
      <c r="ATD2" s="617"/>
      <c r="ATE2" s="617"/>
      <c r="ATF2" s="617"/>
      <c r="ATG2" s="617"/>
      <c r="ATH2" s="617"/>
      <c r="ATI2" s="617"/>
      <c r="ATJ2" s="617"/>
      <c r="ATK2" s="617"/>
      <c r="ATL2" s="617"/>
      <c r="ATM2" s="617"/>
      <c r="ATN2" s="617"/>
      <c r="ATO2" s="617"/>
      <c r="ATP2" s="617"/>
      <c r="ATQ2" s="617"/>
      <c r="ATR2" s="617"/>
      <c r="ATS2" s="617"/>
      <c r="ATT2" s="617"/>
      <c r="ATU2" s="617"/>
      <c r="ATV2" s="617"/>
      <c r="ATW2" s="617"/>
      <c r="ATX2" s="617"/>
      <c r="ATY2" s="617"/>
      <c r="ATZ2" s="617"/>
      <c r="AUA2" s="617"/>
      <c r="AUB2" s="617"/>
      <c r="AUC2" s="617"/>
      <c r="AUD2" s="617"/>
      <c r="AUE2" s="617"/>
      <c r="AUF2" s="617"/>
      <c r="AUG2" s="617"/>
      <c r="AUH2" s="617"/>
      <c r="AUI2" s="617"/>
      <c r="AUJ2" s="617"/>
      <c r="AUK2" s="617"/>
      <c r="AUL2" s="617"/>
      <c r="AUM2" s="617"/>
      <c r="AUN2" s="617"/>
      <c r="AUO2" s="617"/>
      <c r="AUP2" s="617"/>
      <c r="AUQ2" s="617"/>
      <c r="AUR2" s="617"/>
      <c r="AUS2" s="617"/>
      <c r="AUT2" s="617"/>
      <c r="AUU2" s="617"/>
      <c r="AUV2" s="617"/>
      <c r="AUW2" s="617"/>
      <c r="AUX2" s="617"/>
      <c r="AUY2" s="617"/>
      <c r="AUZ2" s="617"/>
      <c r="AVA2" s="617"/>
      <c r="AVB2" s="617"/>
      <c r="AVC2" s="617"/>
      <c r="AVD2" s="617"/>
      <c r="AVE2" s="617"/>
      <c r="AVF2" s="617"/>
      <c r="AVG2" s="617"/>
      <c r="AVH2" s="617"/>
      <c r="AVI2" s="617"/>
      <c r="AVJ2" s="617"/>
      <c r="AVK2" s="617"/>
      <c r="AVL2" s="617"/>
      <c r="AVM2" s="617"/>
      <c r="AVN2" s="617"/>
      <c r="AVO2" s="617"/>
      <c r="AVP2" s="617"/>
      <c r="AVQ2" s="617"/>
      <c r="AVR2" s="617"/>
      <c r="AVS2" s="617"/>
      <c r="AVT2" s="617"/>
      <c r="AVU2" s="617"/>
      <c r="AVV2" s="617"/>
      <c r="AVW2" s="617"/>
      <c r="AVX2" s="617"/>
      <c r="AVY2" s="617"/>
      <c r="AVZ2" s="617"/>
      <c r="AWA2" s="617"/>
      <c r="AWB2" s="617"/>
      <c r="AWC2" s="617"/>
      <c r="AWD2" s="617"/>
      <c r="AWE2" s="617"/>
      <c r="AWF2" s="617"/>
      <c r="AWG2" s="617"/>
      <c r="AWH2" s="617"/>
      <c r="AWI2" s="617"/>
      <c r="AWJ2" s="617"/>
      <c r="AWK2" s="617"/>
      <c r="AWL2" s="617"/>
      <c r="AWM2" s="617"/>
      <c r="AWN2" s="617"/>
      <c r="AWO2" s="617"/>
      <c r="AWP2" s="617"/>
      <c r="AWQ2" s="617"/>
      <c r="AWR2" s="617"/>
      <c r="AWS2" s="617"/>
      <c r="AWT2" s="617"/>
      <c r="AWU2" s="617"/>
      <c r="AWV2" s="617"/>
      <c r="AWW2" s="617"/>
      <c r="AWX2" s="617"/>
      <c r="AWY2" s="617"/>
      <c r="AWZ2" s="617"/>
      <c r="AXA2" s="617"/>
      <c r="AXB2" s="617"/>
      <c r="AXC2" s="617"/>
      <c r="AXD2" s="617"/>
      <c r="AXE2" s="617"/>
      <c r="AXF2" s="617"/>
      <c r="AXG2" s="617"/>
      <c r="AXH2" s="617"/>
      <c r="AXI2" s="617"/>
      <c r="AXJ2" s="617"/>
      <c r="AXK2" s="617"/>
      <c r="AXL2" s="617"/>
      <c r="AXM2" s="617"/>
      <c r="AXN2" s="617"/>
      <c r="AXO2" s="617"/>
      <c r="AXP2" s="617"/>
      <c r="AXQ2" s="617"/>
      <c r="AXR2" s="617"/>
      <c r="AXS2" s="617"/>
      <c r="AXT2" s="617"/>
      <c r="AXU2" s="617"/>
      <c r="AXV2" s="617"/>
      <c r="AXW2" s="617"/>
      <c r="AXX2" s="617"/>
      <c r="AXY2" s="617"/>
      <c r="AXZ2" s="617"/>
      <c r="AYA2" s="617"/>
      <c r="AYB2" s="617"/>
      <c r="AYC2" s="617"/>
      <c r="AYD2" s="617"/>
      <c r="AYE2" s="617"/>
      <c r="AYF2" s="617"/>
      <c r="AYG2" s="617"/>
      <c r="AYH2" s="617"/>
      <c r="AYI2" s="617"/>
      <c r="AYJ2" s="617"/>
      <c r="AYK2" s="617"/>
      <c r="AYL2" s="617"/>
      <c r="AYM2" s="617"/>
      <c r="AYN2" s="617"/>
      <c r="AYO2" s="617"/>
      <c r="AYP2" s="617"/>
      <c r="AYQ2" s="617"/>
      <c r="AYR2" s="617"/>
      <c r="AYS2" s="617"/>
      <c r="AYT2" s="617"/>
      <c r="AYU2" s="617"/>
      <c r="AYV2" s="617"/>
      <c r="AYW2" s="617"/>
      <c r="AYX2" s="617"/>
      <c r="AYY2" s="617"/>
      <c r="AYZ2" s="617"/>
      <c r="AZA2" s="617"/>
      <c r="AZB2" s="617"/>
      <c r="AZC2" s="617"/>
      <c r="AZD2" s="617"/>
      <c r="AZE2" s="617"/>
      <c r="AZF2" s="617"/>
      <c r="AZG2" s="617"/>
      <c r="AZH2" s="617"/>
      <c r="AZI2" s="617"/>
      <c r="AZJ2" s="617"/>
      <c r="AZK2" s="617"/>
      <c r="AZL2" s="617"/>
      <c r="AZM2" s="617"/>
      <c r="AZN2" s="617"/>
      <c r="AZO2" s="617"/>
      <c r="AZP2" s="617"/>
      <c r="AZQ2" s="617"/>
      <c r="AZR2" s="617"/>
      <c r="AZS2" s="617"/>
      <c r="AZT2" s="617"/>
      <c r="AZU2" s="617"/>
      <c r="AZV2" s="617"/>
      <c r="AZW2" s="617"/>
      <c r="AZX2" s="617"/>
      <c r="AZY2" s="617"/>
      <c r="AZZ2" s="617"/>
      <c r="BAA2" s="617"/>
      <c r="BAB2" s="617"/>
      <c r="BAC2" s="617"/>
      <c r="BAD2" s="617"/>
      <c r="BAE2" s="617"/>
      <c r="BAF2" s="617"/>
      <c r="BAG2" s="617"/>
      <c r="BAH2" s="617"/>
      <c r="BAI2" s="617"/>
      <c r="BAJ2" s="617"/>
      <c r="BAK2" s="617"/>
      <c r="BAL2" s="617"/>
      <c r="BAM2" s="617"/>
      <c r="BAN2" s="617"/>
      <c r="BAO2" s="617"/>
      <c r="BAP2" s="617"/>
      <c r="BAQ2" s="617"/>
      <c r="BAR2" s="617"/>
      <c r="BAS2" s="617"/>
      <c r="BAT2" s="617"/>
      <c r="BAU2" s="617"/>
      <c r="BAV2" s="617"/>
      <c r="BAW2" s="617"/>
      <c r="BAX2" s="617"/>
      <c r="BAY2" s="617"/>
      <c r="BAZ2" s="617"/>
      <c r="BBA2" s="617"/>
      <c r="BBB2" s="617"/>
      <c r="BBC2" s="617"/>
      <c r="BBD2" s="617"/>
      <c r="BBE2" s="617"/>
      <c r="BBF2" s="617"/>
      <c r="BBG2" s="617"/>
      <c r="BBH2" s="617"/>
      <c r="BBI2" s="617"/>
      <c r="BBJ2" s="617"/>
      <c r="BBK2" s="617"/>
      <c r="BBL2" s="617"/>
      <c r="BBM2" s="617"/>
      <c r="BBN2" s="617"/>
      <c r="BBO2" s="617"/>
      <c r="BBP2" s="617"/>
      <c r="BBQ2" s="617"/>
      <c r="BBR2" s="617"/>
      <c r="BBS2" s="617"/>
      <c r="BBT2" s="617"/>
      <c r="BBU2" s="617"/>
      <c r="BBV2" s="617"/>
      <c r="BBW2" s="617"/>
      <c r="BBX2" s="617"/>
      <c r="BBY2" s="617"/>
      <c r="BBZ2" s="617"/>
      <c r="BCA2" s="617"/>
      <c r="BCB2" s="617"/>
      <c r="BCC2" s="617"/>
      <c r="BCD2" s="617"/>
      <c r="BCE2" s="617"/>
      <c r="BCF2" s="617"/>
      <c r="BCG2" s="617"/>
      <c r="BCH2" s="617"/>
      <c r="BCI2" s="617"/>
      <c r="BCJ2" s="617"/>
      <c r="BCK2" s="617"/>
      <c r="BCL2" s="617"/>
      <c r="BCM2" s="617"/>
      <c r="BCN2" s="617"/>
      <c r="BCO2" s="617"/>
      <c r="BCP2" s="617"/>
      <c r="BCQ2" s="617"/>
      <c r="BCR2" s="617"/>
      <c r="BCS2" s="617"/>
      <c r="BCT2" s="617"/>
      <c r="BCU2" s="617"/>
      <c r="BCV2" s="617"/>
      <c r="BCW2" s="617"/>
      <c r="BCX2" s="617"/>
      <c r="BCY2" s="617"/>
      <c r="BCZ2" s="617"/>
      <c r="BDA2" s="617"/>
      <c r="BDB2" s="617"/>
      <c r="BDC2" s="617"/>
      <c r="BDD2" s="617"/>
      <c r="BDE2" s="617"/>
      <c r="BDF2" s="617"/>
      <c r="BDG2" s="617"/>
      <c r="BDH2" s="617"/>
      <c r="BDI2" s="617"/>
      <c r="BDJ2" s="617"/>
      <c r="BDK2" s="617"/>
      <c r="BDL2" s="617"/>
      <c r="BDM2" s="617"/>
      <c r="BDN2" s="617"/>
      <c r="BDO2" s="617"/>
      <c r="BDP2" s="617"/>
      <c r="BDQ2" s="617"/>
      <c r="BDR2" s="617"/>
      <c r="BDS2" s="617"/>
      <c r="BDT2" s="617"/>
      <c r="BDU2" s="617"/>
      <c r="BDV2" s="617"/>
      <c r="BDW2" s="617"/>
      <c r="BDX2" s="617"/>
      <c r="BDY2" s="617"/>
      <c r="BDZ2" s="617"/>
      <c r="BEA2" s="617"/>
      <c r="BEB2" s="617"/>
      <c r="BEC2" s="617"/>
      <c r="BED2" s="617"/>
      <c r="BEE2" s="617"/>
      <c r="BEF2" s="617"/>
      <c r="BEG2" s="617"/>
      <c r="BEH2" s="617"/>
      <c r="BEI2" s="617"/>
      <c r="BEJ2" s="617"/>
      <c r="BEK2" s="617"/>
      <c r="BEL2" s="617"/>
      <c r="BEM2" s="617"/>
      <c r="BEN2" s="617"/>
      <c r="BEO2" s="617"/>
      <c r="BEP2" s="617"/>
      <c r="BEQ2" s="617"/>
      <c r="BER2" s="617"/>
      <c r="BES2" s="617"/>
      <c r="BET2" s="617"/>
      <c r="BEU2" s="617"/>
      <c r="BEV2" s="617"/>
      <c r="BEW2" s="617"/>
      <c r="BEX2" s="617"/>
      <c r="BEY2" s="617"/>
      <c r="BEZ2" s="617"/>
      <c r="BFA2" s="617"/>
      <c r="BFB2" s="617"/>
      <c r="BFC2" s="617"/>
      <c r="BFD2" s="617"/>
      <c r="BFE2" s="617"/>
      <c r="BFF2" s="617"/>
      <c r="BFG2" s="617"/>
      <c r="BFH2" s="617"/>
      <c r="BFI2" s="617"/>
      <c r="BFJ2" s="617"/>
      <c r="BFK2" s="617"/>
      <c r="BFL2" s="617"/>
      <c r="BFM2" s="617"/>
      <c r="BFN2" s="617"/>
      <c r="BFO2" s="617"/>
      <c r="BFP2" s="617"/>
      <c r="BFQ2" s="617"/>
      <c r="BFR2" s="617"/>
      <c r="BFS2" s="617"/>
      <c r="BFT2" s="617"/>
      <c r="BFU2" s="617"/>
      <c r="BFV2" s="617"/>
      <c r="BFW2" s="617"/>
      <c r="BFX2" s="617"/>
      <c r="BFY2" s="617"/>
      <c r="BFZ2" s="617"/>
      <c r="BGA2" s="617"/>
      <c r="BGB2" s="617"/>
      <c r="BGC2" s="617"/>
      <c r="BGD2" s="617"/>
      <c r="BGE2" s="617"/>
      <c r="BGF2" s="617"/>
      <c r="BGG2" s="617"/>
      <c r="BGH2" s="617"/>
      <c r="BGI2" s="617"/>
      <c r="BGJ2" s="617"/>
      <c r="BGK2" s="617"/>
      <c r="BGL2" s="617"/>
      <c r="BGM2" s="617"/>
      <c r="BGN2" s="617"/>
      <c r="BGO2" s="617"/>
      <c r="BGP2" s="617"/>
      <c r="BGQ2" s="617"/>
      <c r="BGR2" s="617"/>
      <c r="BGS2" s="617"/>
      <c r="BGT2" s="617"/>
      <c r="BGU2" s="617"/>
      <c r="BGV2" s="617"/>
      <c r="BGW2" s="617"/>
      <c r="BGX2" s="617"/>
      <c r="BGY2" s="617"/>
      <c r="BGZ2" s="617"/>
      <c r="BHA2" s="617"/>
      <c r="BHB2" s="617"/>
      <c r="BHC2" s="617"/>
      <c r="BHD2" s="617"/>
      <c r="BHE2" s="617"/>
      <c r="BHF2" s="617"/>
      <c r="BHG2" s="617"/>
      <c r="BHH2" s="617"/>
      <c r="BHI2" s="617"/>
      <c r="BHJ2" s="617"/>
      <c r="BHK2" s="617"/>
      <c r="BHL2" s="617"/>
      <c r="BHM2" s="617"/>
      <c r="BHN2" s="617"/>
      <c r="BHO2" s="617"/>
      <c r="BHP2" s="617"/>
      <c r="BHQ2" s="617"/>
      <c r="BHR2" s="617"/>
      <c r="BHS2" s="617"/>
      <c r="BHT2" s="617"/>
      <c r="BHU2" s="617"/>
      <c r="BHV2" s="617"/>
      <c r="BHW2" s="617"/>
      <c r="BHX2" s="617"/>
      <c r="BHY2" s="617"/>
      <c r="BHZ2" s="617"/>
      <c r="BIA2" s="617"/>
      <c r="BIB2" s="617"/>
      <c r="BIC2" s="617"/>
      <c r="BID2" s="617"/>
      <c r="BIE2" s="617"/>
      <c r="BIF2" s="617"/>
      <c r="BIG2" s="617"/>
      <c r="BIH2" s="617"/>
      <c r="BII2" s="617"/>
      <c r="BIJ2" s="617"/>
      <c r="BIK2" s="617"/>
      <c r="BIL2" s="617"/>
      <c r="BIM2" s="617"/>
      <c r="BIN2" s="617"/>
      <c r="BIO2" s="617"/>
      <c r="BIP2" s="617"/>
      <c r="BIQ2" s="617"/>
      <c r="BIR2" s="617"/>
      <c r="BIS2" s="617"/>
      <c r="BIT2" s="617"/>
      <c r="BIU2" s="617"/>
      <c r="BIV2" s="617"/>
      <c r="BIW2" s="617"/>
      <c r="BIX2" s="617"/>
      <c r="BIY2" s="617"/>
      <c r="BIZ2" s="617"/>
      <c r="BJA2" s="617"/>
      <c r="BJB2" s="617"/>
      <c r="BJC2" s="617"/>
      <c r="BJD2" s="617"/>
      <c r="BJE2" s="617"/>
      <c r="BJF2" s="617"/>
      <c r="BJG2" s="617"/>
      <c r="BJH2" s="617"/>
      <c r="BJI2" s="617"/>
      <c r="BJJ2" s="617"/>
      <c r="BJK2" s="617"/>
      <c r="BJL2" s="617"/>
      <c r="BJM2" s="617"/>
      <c r="BJN2" s="617"/>
      <c r="BJO2" s="617"/>
      <c r="BJP2" s="617"/>
      <c r="BJQ2" s="617"/>
      <c r="BJR2" s="617"/>
      <c r="BJS2" s="617"/>
      <c r="BJT2" s="617"/>
      <c r="BJU2" s="617"/>
      <c r="BJV2" s="617"/>
      <c r="BJW2" s="617"/>
      <c r="BJX2" s="617"/>
      <c r="BJY2" s="617"/>
      <c r="BJZ2" s="617"/>
      <c r="BKA2" s="617"/>
      <c r="BKB2" s="617"/>
      <c r="BKC2" s="617"/>
      <c r="BKD2" s="617"/>
      <c r="BKE2" s="617"/>
      <c r="BKF2" s="617"/>
      <c r="BKG2" s="617"/>
      <c r="BKH2" s="617"/>
      <c r="BKI2" s="617"/>
      <c r="BKJ2" s="617"/>
      <c r="BKK2" s="617"/>
      <c r="BKL2" s="617"/>
      <c r="BKM2" s="617"/>
      <c r="BKN2" s="617"/>
      <c r="BKO2" s="617"/>
      <c r="BKP2" s="617"/>
      <c r="BKQ2" s="617"/>
      <c r="BKR2" s="617"/>
      <c r="BKS2" s="617"/>
      <c r="BKT2" s="617"/>
      <c r="BKU2" s="617"/>
      <c r="BKV2" s="617"/>
      <c r="BKW2" s="617"/>
      <c r="BKX2" s="617"/>
      <c r="BKY2" s="617"/>
      <c r="BKZ2" s="617"/>
      <c r="BLA2" s="617"/>
      <c r="BLB2" s="617"/>
      <c r="BLC2" s="617"/>
      <c r="BLD2" s="617"/>
      <c r="BLE2" s="617"/>
      <c r="BLF2" s="617"/>
      <c r="BLG2" s="617"/>
      <c r="BLH2" s="617"/>
      <c r="BLI2" s="617"/>
      <c r="BLJ2" s="617"/>
      <c r="BLK2" s="617"/>
      <c r="BLL2" s="617"/>
      <c r="BLM2" s="617"/>
      <c r="BLN2" s="617"/>
      <c r="BLO2" s="617"/>
      <c r="BLP2" s="617"/>
      <c r="BLQ2" s="617"/>
      <c r="BLR2" s="617"/>
      <c r="BLS2" s="617"/>
      <c r="BLT2" s="617"/>
      <c r="BLU2" s="617"/>
      <c r="BLV2" s="617"/>
      <c r="BLW2" s="617"/>
      <c r="BLX2" s="617"/>
      <c r="BLY2" s="617"/>
      <c r="BLZ2" s="617"/>
      <c r="BMA2" s="617"/>
      <c r="BMB2" s="617"/>
      <c r="BMC2" s="617"/>
      <c r="BMD2" s="617"/>
      <c r="BME2" s="617"/>
      <c r="BMF2" s="617"/>
      <c r="BMG2" s="617"/>
      <c r="BMH2" s="617"/>
      <c r="BMI2" s="617"/>
      <c r="BMJ2" s="617"/>
      <c r="BMK2" s="617"/>
      <c r="BML2" s="617"/>
      <c r="BMM2" s="617"/>
      <c r="BMN2" s="617"/>
      <c r="BMO2" s="617"/>
      <c r="BMP2" s="617"/>
      <c r="BMQ2" s="617"/>
      <c r="BMR2" s="617"/>
      <c r="BMS2" s="617"/>
      <c r="BMT2" s="617"/>
      <c r="BMU2" s="617"/>
      <c r="BMV2" s="617"/>
      <c r="BMW2" s="617"/>
      <c r="BMX2" s="617"/>
      <c r="BMY2" s="617"/>
      <c r="BMZ2" s="617"/>
      <c r="BNA2" s="617"/>
      <c r="BNB2" s="617"/>
      <c r="BNC2" s="617"/>
      <c r="BND2" s="617"/>
      <c r="BNE2" s="617"/>
      <c r="BNF2" s="617"/>
      <c r="BNG2" s="617"/>
      <c r="BNH2" s="617"/>
      <c r="BNI2" s="617"/>
      <c r="BNJ2" s="617"/>
      <c r="BNK2" s="617"/>
      <c r="BNL2" s="617"/>
      <c r="BNM2" s="617"/>
      <c r="BNN2" s="617"/>
      <c r="BNO2" s="617"/>
      <c r="BNP2" s="617"/>
      <c r="BNQ2" s="617"/>
      <c r="BNR2" s="617"/>
      <c r="BNS2" s="617"/>
      <c r="BNT2" s="617"/>
      <c r="BNU2" s="617"/>
      <c r="BNV2" s="617"/>
      <c r="BNW2" s="617"/>
      <c r="BNX2" s="617"/>
      <c r="BNY2" s="617"/>
      <c r="BNZ2" s="617"/>
      <c r="BOA2" s="617"/>
      <c r="BOB2" s="617"/>
      <c r="BOC2" s="617"/>
      <c r="BOD2" s="617"/>
      <c r="BOE2" s="617"/>
      <c r="BOF2" s="617"/>
      <c r="BOG2" s="617"/>
      <c r="BOH2" s="617"/>
      <c r="BOI2" s="617"/>
      <c r="BOJ2" s="617"/>
      <c r="BOK2" s="617"/>
      <c r="BOL2" s="617"/>
      <c r="BOM2" s="617"/>
      <c r="BON2" s="617"/>
      <c r="BOO2" s="617"/>
      <c r="BOP2" s="617"/>
      <c r="BOQ2" s="617"/>
      <c r="BOR2" s="617"/>
      <c r="BOS2" s="617"/>
      <c r="BOT2" s="617"/>
      <c r="BOU2" s="617"/>
      <c r="BOV2" s="617"/>
      <c r="BOW2" s="617"/>
      <c r="BOX2" s="617"/>
      <c r="BOY2" s="617"/>
      <c r="BOZ2" s="617"/>
      <c r="BPA2" s="617"/>
      <c r="BPB2" s="617"/>
      <c r="BPC2" s="617"/>
      <c r="BPD2" s="617"/>
      <c r="BPE2" s="617"/>
      <c r="BPF2" s="617"/>
      <c r="BPG2" s="617"/>
      <c r="BPH2" s="617"/>
      <c r="BPI2" s="617"/>
      <c r="BPJ2" s="617"/>
      <c r="BPK2" s="617"/>
      <c r="BPL2" s="617"/>
      <c r="BPM2" s="617"/>
      <c r="BPN2" s="617"/>
      <c r="BPO2" s="617"/>
      <c r="BPP2" s="617"/>
      <c r="BPQ2" s="617"/>
      <c r="BPR2" s="617"/>
      <c r="BPS2" s="617"/>
      <c r="BPT2" s="617"/>
      <c r="BPU2" s="617"/>
      <c r="BPV2" s="617"/>
      <c r="BPW2" s="617"/>
      <c r="BPX2" s="617"/>
      <c r="BPY2" s="617"/>
      <c r="BPZ2" s="617"/>
      <c r="BQA2" s="617"/>
      <c r="BQB2" s="617"/>
      <c r="BQC2" s="617"/>
      <c r="BQD2" s="617"/>
      <c r="BQE2" s="617"/>
      <c r="BQF2" s="617"/>
      <c r="BQG2" s="617"/>
      <c r="BQH2" s="617"/>
      <c r="BQI2" s="617"/>
      <c r="BQJ2" s="617"/>
      <c r="BQK2" s="617"/>
      <c r="BQL2" s="617"/>
      <c r="BQM2" s="617"/>
      <c r="BQN2" s="617"/>
      <c r="BQO2" s="617"/>
      <c r="BQP2" s="617"/>
      <c r="BQQ2" s="617"/>
      <c r="BQR2" s="617"/>
      <c r="BQS2" s="617"/>
      <c r="BQT2" s="617"/>
      <c r="BQU2" s="617"/>
      <c r="BQV2" s="617"/>
      <c r="BQW2" s="617"/>
      <c r="BQX2" s="617"/>
      <c r="BQY2" s="617"/>
      <c r="BQZ2" s="617"/>
      <c r="BRA2" s="617"/>
      <c r="BRB2" s="617"/>
      <c r="BRC2" s="617"/>
      <c r="BRD2" s="617"/>
      <c r="BRE2" s="617"/>
      <c r="BRF2" s="617"/>
      <c r="BRG2" s="617"/>
      <c r="BRH2" s="617"/>
      <c r="BRI2" s="617"/>
      <c r="BRJ2" s="617"/>
      <c r="BRK2" s="617"/>
      <c r="BRL2" s="617"/>
      <c r="BRM2" s="617"/>
      <c r="BRN2" s="617"/>
      <c r="BRO2" s="617"/>
      <c r="BRP2" s="617"/>
      <c r="BRQ2" s="617"/>
      <c r="BRR2" s="617"/>
      <c r="BRS2" s="617"/>
      <c r="BRT2" s="617"/>
      <c r="BRU2" s="617"/>
      <c r="BRV2" s="617"/>
      <c r="BRW2" s="617"/>
      <c r="BRX2" s="617"/>
      <c r="BRY2" s="617"/>
      <c r="BRZ2" s="617"/>
      <c r="BSA2" s="617"/>
      <c r="BSB2" s="617"/>
      <c r="BSC2" s="617"/>
      <c r="BSD2" s="617"/>
      <c r="BSE2" s="617"/>
      <c r="BSF2" s="617"/>
      <c r="BSG2" s="617"/>
      <c r="BSH2" s="617"/>
      <c r="BSI2" s="617"/>
      <c r="BSJ2" s="617"/>
      <c r="BSK2" s="617"/>
      <c r="BSL2" s="617"/>
      <c r="BSM2" s="617"/>
      <c r="BSN2" s="617"/>
      <c r="BSO2" s="617"/>
      <c r="BSP2" s="617"/>
      <c r="BSQ2" s="617"/>
      <c r="BSR2" s="617"/>
      <c r="BSS2" s="617"/>
      <c r="BST2" s="617"/>
      <c r="BSU2" s="617"/>
      <c r="BSV2" s="617"/>
      <c r="BSW2" s="617"/>
      <c r="BSX2" s="617"/>
      <c r="BSY2" s="617"/>
      <c r="BSZ2" s="617"/>
      <c r="BTA2" s="617"/>
      <c r="BTB2" s="617"/>
      <c r="BTC2" s="617"/>
      <c r="BTD2" s="617"/>
      <c r="BTE2" s="617"/>
      <c r="BTF2" s="617"/>
      <c r="BTG2" s="617"/>
      <c r="BTH2" s="617"/>
      <c r="BTI2" s="617"/>
      <c r="BTJ2" s="617"/>
      <c r="BTK2" s="617"/>
      <c r="BTL2" s="617"/>
      <c r="BTM2" s="617"/>
      <c r="BTN2" s="617"/>
      <c r="BTO2" s="617"/>
      <c r="BTP2" s="617"/>
      <c r="BTQ2" s="617"/>
      <c r="BTR2" s="617"/>
      <c r="BTS2" s="617"/>
      <c r="BTT2" s="617"/>
      <c r="BTU2" s="617"/>
      <c r="BTV2" s="617"/>
      <c r="BTW2" s="617"/>
      <c r="BTX2" s="617"/>
      <c r="BTY2" s="617"/>
      <c r="BTZ2" s="617"/>
      <c r="BUA2" s="617"/>
      <c r="BUB2" s="617"/>
      <c r="BUC2" s="617"/>
      <c r="BUD2" s="617"/>
      <c r="BUE2" s="617"/>
      <c r="BUF2" s="617"/>
      <c r="BUG2" s="617"/>
      <c r="BUH2" s="617"/>
      <c r="BUI2" s="617"/>
      <c r="BUJ2" s="617"/>
      <c r="BUK2" s="617"/>
      <c r="BUL2" s="617"/>
      <c r="BUM2" s="617"/>
      <c r="BUN2" s="617"/>
      <c r="BUO2" s="617"/>
      <c r="BUP2" s="617"/>
      <c r="BUQ2" s="617"/>
      <c r="BUR2" s="617"/>
      <c r="BUS2" s="617"/>
      <c r="BUT2" s="617"/>
      <c r="BUU2" s="617"/>
      <c r="BUV2" s="617"/>
      <c r="BUW2" s="617"/>
      <c r="BUX2" s="617"/>
      <c r="BUY2" s="617"/>
      <c r="BUZ2" s="617"/>
      <c r="BVA2" s="617"/>
      <c r="BVB2" s="617"/>
      <c r="BVC2" s="617"/>
      <c r="BVD2" s="617"/>
      <c r="BVE2" s="617"/>
      <c r="BVF2" s="617"/>
      <c r="BVG2" s="617"/>
      <c r="BVH2" s="617"/>
      <c r="BVI2" s="617"/>
      <c r="BVJ2" s="617"/>
      <c r="BVK2" s="617"/>
      <c r="BVL2" s="617"/>
      <c r="BVM2" s="617"/>
      <c r="BVN2" s="617"/>
      <c r="BVO2" s="617"/>
      <c r="BVP2" s="617"/>
      <c r="BVQ2" s="617"/>
      <c r="BVR2" s="617"/>
      <c r="BVS2" s="617"/>
      <c r="BVT2" s="617"/>
      <c r="BVU2" s="617"/>
      <c r="BVV2" s="617"/>
      <c r="BVW2" s="617"/>
      <c r="BVX2" s="617"/>
      <c r="BVY2" s="617"/>
      <c r="BVZ2" s="617"/>
      <c r="BWA2" s="617"/>
      <c r="BWB2" s="617"/>
      <c r="BWC2" s="617"/>
      <c r="BWD2" s="617"/>
      <c r="BWE2" s="617"/>
      <c r="BWF2" s="617"/>
      <c r="BWG2" s="617"/>
      <c r="BWH2" s="617"/>
      <c r="BWI2" s="617"/>
      <c r="BWJ2" s="617"/>
      <c r="BWK2" s="617"/>
      <c r="BWL2" s="617"/>
      <c r="BWM2" s="617"/>
      <c r="BWN2" s="617"/>
      <c r="BWO2" s="617"/>
      <c r="BWP2" s="617"/>
      <c r="BWQ2" s="617"/>
      <c r="BWR2" s="617"/>
      <c r="BWS2" s="617"/>
      <c r="BWT2" s="617"/>
      <c r="BWU2" s="617"/>
      <c r="BWV2" s="617"/>
      <c r="BWW2" s="617"/>
      <c r="BWX2" s="617"/>
      <c r="BWY2" s="617"/>
      <c r="BWZ2" s="617"/>
      <c r="BXA2" s="617"/>
      <c r="BXB2" s="617"/>
      <c r="BXC2" s="617"/>
      <c r="BXD2" s="617"/>
      <c r="BXE2" s="617"/>
      <c r="BXF2" s="617"/>
      <c r="BXG2" s="617"/>
      <c r="BXH2" s="617"/>
      <c r="BXI2" s="617"/>
      <c r="BXJ2" s="617"/>
      <c r="BXK2" s="617"/>
      <c r="BXL2" s="617"/>
      <c r="BXM2" s="617"/>
      <c r="BXN2" s="617"/>
      <c r="BXO2" s="617"/>
      <c r="BXP2" s="617"/>
      <c r="BXQ2" s="617"/>
      <c r="BXR2" s="617"/>
      <c r="BXS2" s="617"/>
      <c r="BXT2" s="617"/>
      <c r="BXU2" s="617"/>
      <c r="BXV2" s="617"/>
      <c r="BXW2" s="617"/>
      <c r="BXX2" s="617"/>
      <c r="BXY2" s="617"/>
      <c r="BXZ2" s="617"/>
      <c r="BYA2" s="617"/>
      <c r="BYB2" s="617"/>
      <c r="BYC2" s="617"/>
      <c r="BYD2" s="617"/>
      <c r="BYE2" s="617"/>
      <c r="BYF2" s="617"/>
      <c r="BYG2" s="617"/>
      <c r="BYH2" s="617"/>
      <c r="BYI2" s="617"/>
      <c r="BYJ2" s="617"/>
      <c r="BYK2" s="617"/>
      <c r="BYL2" s="617"/>
      <c r="BYM2" s="617"/>
      <c r="BYN2" s="617"/>
      <c r="BYO2" s="617"/>
      <c r="BYP2" s="617"/>
      <c r="BYQ2" s="617"/>
      <c r="BYR2" s="617"/>
      <c r="BYS2" s="617"/>
      <c r="BYT2" s="617"/>
      <c r="BYU2" s="617"/>
      <c r="BYV2" s="617"/>
      <c r="BYW2" s="617"/>
      <c r="BYX2" s="617"/>
      <c r="BYY2" s="617"/>
      <c r="BYZ2" s="617"/>
      <c r="BZA2" s="617"/>
      <c r="BZB2" s="617"/>
      <c r="BZC2" s="617"/>
      <c r="BZD2" s="617"/>
      <c r="BZE2" s="617"/>
      <c r="BZF2" s="617"/>
      <c r="BZG2" s="617"/>
      <c r="BZH2" s="617"/>
      <c r="BZI2" s="617"/>
      <c r="BZJ2" s="617"/>
      <c r="BZK2" s="617"/>
      <c r="BZL2" s="617"/>
      <c r="BZM2" s="617"/>
      <c r="BZN2" s="617"/>
      <c r="BZO2" s="617"/>
      <c r="BZP2" s="617"/>
      <c r="BZQ2" s="617"/>
      <c r="BZR2" s="617"/>
      <c r="BZS2" s="617"/>
      <c r="BZT2" s="617"/>
      <c r="BZU2" s="617"/>
      <c r="BZV2" s="617"/>
      <c r="BZW2" s="617"/>
      <c r="BZX2" s="617"/>
      <c r="BZY2" s="617"/>
      <c r="BZZ2" s="617"/>
      <c r="CAA2" s="617"/>
      <c r="CAB2" s="617"/>
      <c r="CAC2" s="617"/>
      <c r="CAD2" s="617"/>
      <c r="CAE2" s="617"/>
      <c r="CAF2" s="617"/>
      <c r="CAG2" s="617"/>
      <c r="CAH2" s="617"/>
      <c r="CAI2" s="617"/>
      <c r="CAJ2" s="617"/>
      <c r="CAK2" s="617"/>
      <c r="CAL2" s="617"/>
      <c r="CAM2" s="617"/>
      <c r="CAN2" s="617"/>
      <c r="CAO2" s="617"/>
      <c r="CAP2" s="617"/>
      <c r="CAQ2" s="617"/>
      <c r="CAR2" s="617"/>
      <c r="CAS2" s="617"/>
      <c r="CAT2" s="617"/>
      <c r="CAU2" s="617"/>
      <c r="CAV2" s="617"/>
      <c r="CAW2" s="617"/>
      <c r="CAX2" s="617"/>
      <c r="CAY2" s="617"/>
      <c r="CAZ2" s="617"/>
      <c r="CBA2" s="617"/>
      <c r="CBB2" s="617"/>
      <c r="CBC2" s="617"/>
      <c r="CBD2" s="617"/>
      <c r="CBE2" s="617"/>
      <c r="CBF2" s="617"/>
      <c r="CBG2" s="617"/>
      <c r="CBH2" s="617"/>
      <c r="CBI2" s="617"/>
      <c r="CBJ2" s="617"/>
      <c r="CBK2" s="617"/>
      <c r="CBL2" s="617"/>
      <c r="CBM2" s="617"/>
      <c r="CBN2" s="617"/>
      <c r="CBO2" s="617"/>
      <c r="CBP2" s="617"/>
      <c r="CBQ2" s="617"/>
      <c r="CBR2" s="617"/>
      <c r="CBS2" s="617"/>
      <c r="CBT2" s="617"/>
      <c r="CBU2" s="617"/>
      <c r="CBV2" s="617"/>
      <c r="CBW2" s="617"/>
      <c r="CBX2" s="617"/>
      <c r="CBY2" s="617"/>
      <c r="CBZ2" s="617"/>
      <c r="CCA2" s="617"/>
      <c r="CCB2" s="617"/>
      <c r="CCC2" s="617"/>
      <c r="CCD2" s="617"/>
      <c r="CCE2" s="617"/>
      <c r="CCF2" s="617"/>
      <c r="CCG2" s="617"/>
      <c r="CCH2" s="617"/>
      <c r="CCI2" s="617"/>
      <c r="CCJ2" s="617"/>
      <c r="CCK2" s="617"/>
      <c r="CCL2" s="617"/>
      <c r="CCM2" s="617"/>
      <c r="CCN2" s="617"/>
      <c r="CCO2" s="617"/>
      <c r="CCP2" s="617"/>
      <c r="CCQ2" s="617"/>
      <c r="CCR2" s="617"/>
      <c r="CCS2" s="617"/>
      <c r="CCT2" s="617"/>
      <c r="CCU2" s="617"/>
      <c r="CCV2" s="617"/>
      <c r="CCW2" s="617"/>
      <c r="CCX2" s="617"/>
      <c r="CCY2" s="617"/>
      <c r="CCZ2" s="617"/>
      <c r="CDA2" s="617"/>
      <c r="CDB2" s="617"/>
      <c r="CDC2" s="617"/>
      <c r="CDD2" s="617"/>
      <c r="CDE2" s="617"/>
      <c r="CDF2" s="617"/>
      <c r="CDG2" s="617"/>
      <c r="CDH2" s="617"/>
      <c r="CDI2" s="617"/>
      <c r="CDJ2" s="617"/>
      <c r="CDK2" s="617"/>
      <c r="CDL2" s="617"/>
      <c r="CDM2" s="617"/>
      <c r="CDN2" s="617"/>
      <c r="CDO2" s="617"/>
      <c r="CDP2" s="617"/>
      <c r="CDQ2" s="617"/>
      <c r="CDR2" s="617"/>
      <c r="CDS2" s="617"/>
      <c r="CDT2" s="617"/>
      <c r="CDU2" s="617"/>
      <c r="CDV2" s="617"/>
      <c r="CDW2" s="617"/>
      <c r="CDX2" s="617"/>
      <c r="CDY2" s="617"/>
      <c r="CDZ2" s="617"/>
      <c r="CEA2" s="617"/>
      <c r="CEB2" s="617"/>
      <c r="CEC2" s="617"/>
      <c r="CED2" s="617"/>
      <c r="CEE2" s="617"/>
      <c r="CEF2" s="617"/>
      <c r="CEG2" s="617"/>
      <c r="CEH2" s="617"/>
      <c r="CEI2" s="617"/>
      <c r="CEJ2" s="617"/>
      <c r="CEK2" s="617"/>
      <c r="CEL2" s="617"/>
      <c r="CEM2" s="617"/>
      <c r="CEN2" s="617"/>
      <c r="CEO2" s="617"/>
      <c r="CEP2" s="617"/>
      <c r="CEQ2" s="617"/>
      <c r="CER2" s="617"/>
      <c r="CES2" s="617"/>
      <c r="CET2" s="617"/>
      <c r="CEU2" s="617"/>
      <c r="CEV2" s="617"/>
      <c r="CEW2" s="617"/>
      <c r="CEX2" s="617"/>
      <c r="CEY2" s="617"/>
      <c r="CEZ2" s="617"/>
      <c r="CFA2" s="617"/>
      <c r="CFB2" s="617"/>
      <c r="CFC2" s="617"/>
      <c r="CFD2" s="617"/>
      <c r="CFE2" s="617"/>
      <c r="CFF2" s="617"/>
      <c r="CFG2" s="617"/>
      <c r="CFH2" s="617"/>
      <c r="CFI2" s="617"/>
      <c r="CFJ2" s="617"/>
      <c r="CFK2" s="617"/>
      <c r="CFL2" s="617"/>
      <c r="CFM2" s="617"/>
      <c r="CFN2" s="617"/>
      <c r="CFO2" s="617"/>
      <c r="CFP2" s="617"/>
      <c r="CFQ2" s="617"/>
      <c r="CFR2" s="617"/>
      <c r="CFS2" s="617"/>
      <c r="CFT2" s="617"/>
      <c r="CFU2" s="617"/>
      <c r="CFV2" s="617"/>
      <c r="CFW2" s="617"/>
      <c r="CFX2" s="617"/>
      <c r="CFY2" s="617"/>
      <c r="CFZ2" s="617"/>
      <c r="CGA2" s="617"/>
      <c r="CGB2" s="617"/>
      <c r="CGC2" s="617"/>
      <c r="CGD2" s="617"/>
      <c r="CGE2" s="617"/>
      <c r="CGF2" s="617"/>
      <c r="CGG2" s="617"/>
      <c r="CGH2" s="617"/>
      <c r="CGI2" s="617"/>
      <c r="CGJ2" s="617"/>
      <c r="CGK2" s="617"/>
      <c r="CGL2" s="617"/>
      <c r="CGM2" s="617"/>
      <c r="CGN2" s="617"/>
      <c r="CGO2" s="617"/>
      <c r="CGP2" s="617"/>
      <c r="CGQ2" s="617"/>
      <c r="CGR2" s="617"/>
      <c r="CGS2" s="617"/>
      <c r="CGT2" s="617"/>
      <c r="CGU2" s="617"/>
      <c r="CGV2" s="617"/>
      <c r="CGW2" s="617"/>
      <c r="CGX2" s="617"/>
      <c r="CGY2" s="617"/>
      <c r="CGZ2" s="617"/>
      <c r="CHA2" s="617"/>
      <c r="CHB2" s="617"/>
      <c r="CHC2" s="617"/>
      <c r="CHD2" s="617"/>
      <c r="CHE2" s="617"/>
      <c r="CHF2" s="617"/>
      <c r="CHG2" s="617"/>
      <c r="CHH2" s="617"/>
      <c r="CHI2" s="617"/>
      <c r="CHJ2" s="617"/>
      <c r="CHK2" s="617"/>
      <c r="CHL2" s="617"/>
      <c r="CHM2" s="617"/>
      <c r="CHN2" s="617"/>
      <c r="CHO2" s="617"/>
      <c r="CHP2" s="617"/>
      <c r="CHQ2" s="617"/>
      <c r="CHR2" s="617"/>
      <c r="CHS2" s="617"/>
      <c r="CHT2" s="617"/>
      <c r="CHU2" s="617"/>
      <c r="CHV2" s="617"/>
      <c r="CHW2" s="617"/>
      <c r="CHX2" s="617"/>
      <c r="CHY2" s="617"/>
      <c r="CHZ2" s="617"/>
      <c r="CIA2" s="617"/>
      <c r="CIB2" s="617"/>
      <c r="CIC2" s="617"/>
      <c r="CID2" s="617"/>
      <c r="CIE2" s="617"/>
      <c r="CIF2" s="617"/>
      <c r="CIG2" s="617"/>
      <c r="CIH2" s="617"/>
      <c r="CII2" s="617"/>
      <c r="CIJ2" s="617"/>
      <c r="CIK2" s="617"/>
      <c r="CIL2" s="617"/>
      <c r="CIM2" s="617"/>
      <c r="CIN2" s="617"/>
      <c r="CIO2" s="617"/>
      <c r="CIP2" s="617"/>
      <c r="CIQ2" s="617"/>
      <c r="CIR2" s="617"/>
      <c r="CIS2" s="617"/>
      <c r="CIT2" s="617"/>
      <c r="CIU2" s="617"/>
      <c r="CIV2" s="617"/>
      <c r="CIW2" s="617"/>
      <c r="CIX2" s="617"/>
      <c r="CIY2" s="617"/>
      <c r="CIZ2" s="617"/>
      <c r="CJA2" s="617"/>
      <c r="CJB2" s="617"/>
      <c r="CJC2" s="617"/>
      <c r="CJD2" s="617"/>
      <c r="CJE2" s="617"/>
      <c r="CJF2" s="617"/>
      <c r="CJG2" s="617"/>
      <c r="CJH2" s="617"/>
      <c r="CJI2" s="617"/>
      <c r="CJJ2" s="617"/>
      <c r="CJK2" s="617"/>
      <c r="CJL2" s="617"/>
      <c r="CJM2" s="617"/>
      <c r="CJN2" s="617"/>
      <c r="CJO2" s="617"/>
      <c r="CJP2" s="617"/>
      <c r="CJQ2" s="617"/>
      <c r="CJR2" s="617"/>
      <c r="CJS2" s="617"/>
      <c r="CJT2" s="617"/>
      <c r="CJU2" s="617"/>
      <c r="CJV2" s="617"/>
      <c r="CJW2" s="617"/>
      <c r="CJX2" s="617"/>
      <c r="CJY2" s="617"/>
      <c r="CJZ2" s="617"/>
      <c r="CKA2" s="617"/>
      <c r="CKB2" s="617"/>
      <c r="CKC2" s="617"/>
      <c r="CKD2" s="617"/>
      <c r="CKE2" s="617"/>
      <c r="CKF2" s="617"/>
      <c r="CKG2" s="617"/>
      <c r="CKH2" s="617"/>
      <c r="CKI2" s="617"/>
      <c r="CKJ2" s="617"/>
      <c r="CKK2" s="617"/>
      <c r="CKL2" s="617"/>
      <c r="CKM2" s="617"/>
      <c r="CKN2" s="617"/>
      <c r="CKO2" s="617"/>
      <c r="CKP2" s="617"/>
      <c r="CKQ2" s="617"/>
      <c r="CKR2" s="617"/>
      <c r="CKS2" s="617"/>
      <c r="CKT2" s="617"/>
      <c r="CKU2" s="617"/>
      <c r="CKV2" s="617"/>
      <c r="CKW2" s="617"/>
      <c r="CKX2" s="617"/>
      <c r="CKY2" s="617"/>
      <c r="CKZ2" s="617"/>
      <c r="CLA2" s="617"/>
      <c r="CLB2" s="617"/>
      <c r="CLC2" s="617"/>
      <c r="CLD2" s="617"/>
      <c r="CLE2" s="617"/>
      <c r="CLF2" s="617"/>
      <c r="CLG2" s="617"/>
      <c r="CLH2" s="617"/>
      <c r="CLI2" s="617"/>
      <c r="CLJ2" s="617"/>
      <c r="CLK2" s="617"/>
      <c r="CLL2" s="617"/>
      <c r="CLM2" s="617"/>
      <c r="CLN2" s="617"/>
      <c r="CLO2" s="617"/>
      <c r="CLP2" s="617"/>
      <c r="CLQ2" s="617"/>
      <c r="CLR2" s="617"/>
      <c r="CLS2" s="617"/>
      <c r="CLT2" s="617"/>
      <c r="CLU2" s="617"/>
      <c r="CLV2" s="617"/>
      <c r="CLW2" s="617"/>
      <c r="CLX2" s="617"/>
      <c r="CLY2" s="617"/>
      <c r="CLZ2" s="617"/>
      <c r="CMA2" s="617"/>
      <c r="CMB2" s="617"/>
      <c r="CMC2" s="617"/>
      <c r="CMD2" s="617"/>
      <c r="CME2" s="617"/>
      <c r="CMF2" s="617"/>
      <c r="CMG2" s="617"/>
      <c r="CMH2" s="617"/>
      <c r="CMI2" s="617"/>
      <c r="CMJ2" s="617"/>
      <c r="CMK2" s="617"/>
      <c r="CML2" s="617"/>
      <c r="CMM2" s="617"/>
      <c r="CMN2" s="617"/>
      <c r="CMO2" s="617"/>
      <c r="CMP2" s="617"/>
      <c r="CMQ2" s="617"/>
      <c r="CMR2" s="617"/>
      <c r="CMS2" s="617"/>
      <c r="CMT2" s="617"/>
      <c r="CMU2" s="617"/>
      <c r="CMV2" s="617"/>
      <c r="CMW2" s="617"/>
      <c r="CMX2" s="617"/>
      <c r="CMY2" s="617"/>
      <c r="CMZ2" s="617"/>
      <c r="CNA2" s="617"/>
      <c r="CNB2" s="617"/>
      <c r="CNC2" s="617"/>
      <c r="CND2" s="617"/>
      <c r="CNE2" s="617"/>
      <c r="CNF2" s="617"/>
      <c r="CNG2" s="617"/>
      <c r="CNH2" s="617"/>
      <c r="CNI2" s="617"/>
      <c r="CNJ2" s="617"/>
      <c r="CNK2" s="617"/>
      <c r="CNL2" s="617"/>
      <c r="CNM2" s="617"/>
      <c r="CNN2" s="617"/>
      <c r="CNO2" s="617"/>
      <c r="CNP2" s="617"/>
      <c r="CNQ2" s="617"/>
      <c r="CNR2" s="617"/>
      <c r="CNS2" s="617"/>
      <c r="CNT2" s="617"/>
      <c r="CNU2" s="617"/>
      <c r="CNV2" s="617"/>
      <c r="CNW2" s="617"/>
      <c r="CNX2" s="617"/>
      <c r="CNY2" s="617"/>
      <c r="CNZ2" s="617"/>
      <c r="COA2" s="617"/>
      <c r="COB2" s="617"/>
      <c r="COC2" s="617"/>
      <c r="COD2" s="617"/>
      <c r="COE2" s="617"/>
      <c r="COF2" s="617"/>
      <c r="COG2" s="617"/>
      <c r="COH2" s="617"/>
      <c r="COI2" s="617"/>
      <c r="COJ2" s="617"/>
      <c r="COK2" s="617"/>
      <c r="COL2" s="617"/>
      <c r="COM2" s="617"/>
      <c r="CON2" s="617"/>
      <c r="COO2" s="617"/>
      <c r="COP2" s="617"/>
      <c r="COQ2" s="617"/>
      <c r="COR2" s="617"/>
      <c r="COS2" s="617"/>
      <c r="COT2" s="617"/>
      <c r="COU2" s="617"/>
      <c r="COV2" s="617"/>
      <c r="COW2" s="617"/>
      <c r="COX2" s="617"/>
      <c r="COY2" s="617"/>
      <c r="COZ2" s="617"/>
      <c r="CPA2" s="617"/>
      <c r="CPB2" s="617"/>
      <c r="CPC2" s="617"/>
      <c r="CPD2" s="617"/>
      <c r="CPE2" s="617"/>
      <c r="CPF2" s="617"/>
      <c r="CPG2" s="617"/>
      <c r="CPH2" s="617"/>
      <c r="CPI2" s="617"/>
      <c r="CPJ2" s="617"/>
      <c r="CPK2" s="617"/>
      <c r="CPL2" s="617"/>
      <c r="CPM2" s="617"/>
      <c r="CPN2" s="617"/>
      <c r="CPO2" s="617"/>
      <c r="CPP2" s="617"/>
      <c r="CPQ2" s="617"/>
      <c r="CPR2" s="617"/>
      <c r="CPS2" s="617"/>
      <c r="CPT2" s="617"/>
      <c r="CPU2" s="617"/>
      <c r="CPV2" s="617"/>
      <c r="CPW2" s="617"/>
      <c r="CPX2" s="617"/>
      <c r="CPY2" s="617"/>
      <c r="CPZ2" s="617"/>
      <c r="CQA2" s="617"/>
      <c r="CQB2" s="617"/>
      <c r="CQC2" s="617"/>
      <c r="CQD2" s="617"/>
      <c r="CQE2" s="617"/>
      <c r="CQF2" s="617"/>
      <c r="CQG2" s="617"/>
      <c r="CQH2" s="617"/>
      <c r="CQI2" s="617"/>
      <c r="CQJ2" s="617"/>
      <c r="CQK2" s="617"/>
      <c r="CQL2" s="617"/>
      <c r="CQM2" s="617"/>
      <c r="CQN2" s="617"/>
      <c r="CQO2" s="617"/>
      <c r="CQP2" s="617"/>
      <c r="CQQ2" s="617"/>
      <c r="CQR2" s="617"/>
      <c r="CQS2" s="617"/>
      <c r="CQT2" s="617"/>
      <c r="CQU2" s="617"/>
      <c r="CQV2" s="617"/>
      <c r="CQW2" s="617"/>
      <c r="CQX2" s="617"/>
      <c r="CQY2" s="617"/>
      <c r="CQZ2" s="617"/>
      <c r="CRA2" s="617"/>
      <c r="CRB2" s="617"/>
      <c r="CRC2" s="617"/>
      <c r="CRD2" s="617"/>
      <c r="CRE2" s="617"/>
      <c r="CRF2" s="617"/>
      <c r="CRG2" s="617"/>
      <c r="CRH2" s="617"/>
      <c r="CRI2" s="617"/>
      <c r="CRJ2" s="617"/>
      <c r="CRK2" s="617"/>
      <c r="CRL2" s="617"/>
      <c r="CRM2" s="617"/>
      <c r="CRN2" s="617"/>
      <c r="CRO2" s="617"/>
      <c r="CRP2" s="617"/>
      <c r="CRQ2" s="617"/>
      <c r="CRR2" s="617"/>
      <c r="CRS2" s="617"/>
      <c r="CRT2" s="617"/>
      <c r="CRU2" s="617"/>
      <c r="CRV2" s="617"/>
      <c r="CRW2" s="617"/>
      <c r="CRX2" s="617"/>
      <c r="CRY2" s="617"/>
      <c r="CRZ2" s="617"/>
      <c r="CSA2" s="617"/>
      <c r="CSB2" s="617"/>
      <c r="CSC2" s="617"/>
      <c r="CSD2" s="617"/>
      <c r="CSE2" s="617"/>
      <c r="CSF2" s="617"/>
      <c r="CSG2" s="617"/>
      <c r="CSH2" s="617"/>
      <c r="CSI2" s="617"/>
      <c r="CSJ2" s="617"/>
      <c r="CSK2" s="617"/>
      <c r="CSL2" s="617"/>
      <c r="CSM2" s="617"/>
      <c r="CSN2" s="617"/>
      <c r="CSO2" s="617"/>
      <c r="CSP2" s="617"/>
      <c r="CSQ2" s="617"/>
      <c r="CSR2" s="617"/>
      <c r="CSS2" s="617"/>
      <c r="CST2" s="617"/>
      <c r="CSU2" s="617"/>
      <c r="CSV2" s="617"/>
      <c r="CSW2" s="617"/>
      <c r="CSX2" s="617"/>
      <c r="CSY2" s="617"/>
      <c r="CSZ2" s="617"/>
      <c r="CTA2" s="617"/>
      <c r="CTB2" s="617"/>
      <c r="CTC2" s="617"/>
      <c r="CTD2" s="617"/>
      <c r="CTE2" s="617"/>
      <c r="CTF2" s="617"/>
      <c r="CTG2" s="617"/>
      <c r="CTH2" s="617"/>
      <c r="CTI2" s="617"/>
      <c r="CTJ2" s="617"/>
      <c r="CTK2" s="617"/>
      <c r="CTL2" s="617"/>
      <c r="CTM2" s="617"/>
      <c r="CTN2" s="617"/>
      <c r="CTO2" s="617"/>
      <c r="CTP2" s="617"/>
      <c r="CTQ2" s="617"/>
      <c r="CTR2" s="617"/>
      <c r="CTS2" s="617"/>
      <c r="CTT2" s="617"/>
      <c r="CTU2" s="617"/>
      <c r="CTV2" s="617"/>
      <c r="CTW2" s="617"/>
      <c r="CTX2" s="617"/>
      <c r="CTY2" s="617"/>
      <c r="CTZ2" s="617"/>
      <c r="CUA2" s="617"/>
      <c r="CUB2" s="617"/>
      <c r="CUC2" s="617"/>
      <c r="CUD2" s="617"/>
      <c r="CUE2" s="617"/>
      <c r="CUF2" s="617"/>
      <c r="CUG2" s="617"/>
      <c r="CUH2" s="617"/>
      <c r="CUI2" s="617"/>
      <c r="CUJ2" s="617"/>
      <c r="CUK2" s="617"/>
      <c r="CUL2" s="617"/>
      <c r="CUM2" s="617"/>
      <c r="CUN2" s="617"/>
      <c r="CUO2" s="617"/>
      <c r="CUP2" s="617"/>
      <c r="CUQ2" s="617"/>
      <c r="CUR2" s="617"/>
      <c r="CUS2" s="617"/>
      <c r="CUT2" s="617"/>
      <c r="CUU2" s="617"/>
      <c r="CUV2" s="617"/>
      <c r="CUW2" s="617"/>
      <c r="CUX2" s="617"/>
      <c r="CUY2" s="617"/>
      <c r="CUZ2" s="617"/>
      <c r="CVA2" s="617"/>
      <c r="CVB2" s="617"/>
      <c r="CVC2" s="617"/>
      <c r="CVD2" s="617"/>
      <c r="CVE2" s="617"/>
      <c r="CVF2" s="617"/>
      <c r="CVG2" s="617"/>
      <c r="CVH2" s="617"/>
      <c r="CVI2" s="617"/>
      <c r="CVJ2" s="617"/>
      <c r="CVK2" s="617"/>
      <c r="CVL2" s="617"/>
      <c r="CVM2" s="617"/>
      <c r="CVN2" s="617"/>
      <c r="CVO2" s="617"/>
      <c r="CVP2" s="617"/>
      <c r="CVQ2" s="617"/>
      <c r="CVR2" s="617"/>
      <c r="CVS2" s="617"/>
      <c r="CVT2" s="617"/>
      <c r="CVU2" s="617"/>
      <c r="CVV2" s="617"/>
      <c r="CVW2" s="617"/>
      <c r="CVX2" s="617"/>
      <c r="CVY2" s="617"/>
      <c r="CVZ2" s="617"/>
      <c r="CWA2" s="617"/>
      <c r="CWB2" s="617"/>
      <c r="CWC2" s="617"/>
      <c r="CWD2" s="617"/>
      <c r="CWE2" s="617"/>
      <c r="CWF2" s="617"/>
      <c r="CWG2" s="617"/>
      <c r="CWH2" s="617"/>
      <c r="CWI2" s="617"/>
      <c r="CWJ2" s="617"/>
      <c r="CWK2" s="617"/>
      <c r="CWL2" s="617"/>
      <c r="CWM2" s="617"/>
      <c r="CWN2" s="617"/>
      <c r="CWO2" s="617"/>
      <c r="CWP2" s="617"/>
      <c r="CWQ2" s="617"/>
      <c r="CWR2" s="617"/>
      <c r="CWS2" s="617"/>
      <c r="CWT2" s="617"/>
      <c r="CWU2" s="617"/>
      <c r="CWV2" s="617"/>
      <c r="CWW2" s="617"/>
      <c r="CWX2" s="617"/>
      <c r="CWY2" s="617"/>
      <c r="CWZ2" s="617"/>
      <c r="CXA2" s="617"/>
      <c r="CXB2" s="617"/>
      <c r="CXC2" s="617"/>
      <c r="CXD2" s="617"/>
      <c r="CXE2" s="617"/>
      <c r="CXF2" s="617"/>
      <c r="CXG2" s="617"/>
      <c r="CXH2" s="617"/>
      <c r="CXI2" s="617"/>
      <c r="CXJ2" s="617"/>
      <c r="CXK2" s="617"/>
      <c r="CXL2" s="617"/>
      <c r="CXM2" s="617"/>
      <c r="CXN2" s="617"/>
      <c r="CXO2" s="617"/>
      <c r="CXP2" s="617"/>
      <c r="CXQ2" s="617"/>
      <c r="CXR2" s="617"/>
      <c r="CXS2" s="617"/>
      <c r="CXT2" s="617"/>
      <c r="CXU2" s="617"/>
      <c r="CXV2" s="617"/>
      <c r="CXW2" s="617"/>
      <c r="CXX2" s="617"/>
      <c r="CXY2" s="617"/>
      <c r="CXZ2" s="617"/>
      <c r="CYA2" s="617"/>
      <c r="CYB2" s="617"/>
      <c r="CYC2" s="617"/>
      <c r="CYD2" s="617"/>
      <c r="CYE2" s="617"/>
      <c r="CYF2" s="617"/>
      <c r="CYG2" s="617"/>
      <c r="CYH2" s="617"/>
      <c r="CYI2" s="617"/>
      <c r="CYJ2" s="617"/>
      <c r="CYK2" s="617"/>
      <c r="CYL2" s="617"/>
      <c r="CYM2" s="617"/>
      <c r="CYN2" s="617"/>
      <c r="CYO2" s="617"/>
      <c r="CYP2" s="617"/>
      <c r="CYQ2" s="617"/>
      <c r="CYR2" s="617"/>
      <c r="CYS2" s="617"/>
      <c r="CYT2" s="617"/>
      <c r="CYU2" s="617"/>
      <c r="CYV2" s="617"/>
      <c r="CYW2" s="617"/>
      <c r="CYX2" s="617"/>
      <c r="CYY2" s="617"/>
      <c r="CYZ2" s="617"/>
      <c r="CZA2" s="617"/>
      <c r="CZB2" s="617"/>
      <c r="CZC2" s="617"/>
      <c r="CZD2" s="617"/>
      <c r="CZE2" s="617"/>
      <c r="CZF2" s="617"/>
      <c r="CZG2" s="617"/>
      <c r="CZH2" s="617"/>
      <c r="CZI2" s="617"/>
      <c r="CZJ2" s="617"/>
      <c r="CZK2" s="617"/>
      <c r="CZL2" s="617"/>
      <c r="CZM2" s="617"/>
      <c r="CZN2" s="617"/>
      <c r="CZO2" s="617"/>
      <c r="CZP2" s="617"/>
      <c r="CZQ2" s="617"/>
      <c r="CZR2" s="617"/>
      <c r="CZS2" s="617"/>
      <c r="CZT2" s="617"/>
      <c r="CZU2" s="617"/>
      <c r="CZV2" s="617"/>
      <c r="CZW2" s="617"/>
      <c r="CZX2" s="617"/>
      <c r="CZY2" s="617"/>
      <c r="CZZ2" s="617"/>
      <c r="DAA2" s="617"/>
      <c r="DAB2" s="617"/>
      <c r="DAC2" s="617"/>
      <c r="DAD2" s="617"/>
      <c r="DAE2" s="617"/>
      <c r="DAF2" s="617"/>
      <c r="DAG2" s="617"/>
      <c r="DAH2" s="617"/>
      <c r="DAI2" s="617"/>
      <c r="DAJ2" s="617"/>
      <c r="DAK2" s="617"/>
      <c r="DAL2" s="617"/>
      <c r="DAM2" s="617"/>
      <c r="DAN2" s="617"/>
      <c r="DAO2" s="617"/>
      <c r="DAP2" s="617"/>
      <c r="DAQ2" s="617"/>
      <c r="DAR2" s="617"/>
      <c r="DAS2" s="617"/>
      <c r="DAT2" s="617"/>
      <c r="DAU2" s="617"/>
      <c r="DAV2" s="617"/>
      <c r="DAW2" s="617"/>
      <c r="DAX2" s="617"/>
      <c r="DAY2" s="617"/>
      <c r="DAZ2" s="617"/>
      <c r="DBA2" s="617"/>
      <c r="DBB2" s="617"/>
      <c r="DBC2" s="617"/>
      <c r="DBD2" s="617"/>
      <c r="DBE2" s="617"/>
      <c r="DBF2" s="617"/>
      <c r="DBG2" s="617"/>
      <c r="DBH2" s="617"/>
      <c r="DBI2" s="617"/>
      <c r="DBJ2" s="617"/>
      <c r="DBK2" s="617"/>
      <c r="DBL2" s="617"/>
      <c r="DBM2" s="617"/>
      <c r="DBN2" s="617"/>
      <c r="DBO2" s="617"/>
      <c r="DBP2" s="617"/>
      <c r="DBQ2" s="617"/>
      <c r="DBR2" s="617"/>
      <c r="DBS2" s="617"/>
      <c r="DBT2" s="617"/>
      <c r="DBU2" s="617"/>
      <c r="DBV2" s="617"/>
      <c r="DBW2" s="617"/>
      <c r="DBX2" s="617"/>
      <c r="DBY2" s="617"/>
      <c r="DBZ2" s="617"/>
      <c r="DCA2" s="617"/>
      <c r="DCB2" s="617"/>
      <c r="DCC2" s="617"/>
      <c r="DCD2" s="617"/>
      <c r="DCE2" s="617"/>
      <c r="DCF2" s="617"/>
      <c r="DCG2" s="617"/>
      <c r="DCH2" s="617"/>
      <c r="DCI2" s="617"/>
      <c r="DCJ2" s="617"/>
      <c r="DCK2" s="617"/>
      <c r="DCL2" s="617"/>
      <c r="DCM2" s="617"/>
      <c r="DCN2" s="617"/>
      <c r="DCO2" s="617"/>
      <c r="DCP2" s="617"/>
      <c r="DCQ2" s="617"/>
      <c r="DCR2" s="617"/>
      <c r="DCS2" s="617"/>
      <c r="DCT2" s="617"/>
      <c r="DCU2" s="617"/>
      <c r="DCV2" s="617"/>
      <c r="DCW2" s="617"/>
      <c r="DCX2" s="617"/>
      <c r="DCY2" s="617"/>
      <c r="DCZ2" s="617"/>
      <c r="DDA2" s="617"/>
      <c r="DDB2" s="617"/>
      <c r="DDC2" s="617"/>
      <c r="DDD2" s="617"/>
      <c r="DDE2" s="617"/>
      <c r="DDF2" s="617"/>
      <c r="DDG2" s="617"/>
      <c r="DDH2" s="617"/>
      <c r="DDI2" s="617"/>
      <c r="DDJ2" s="617"/>
      <c r="DDK2" s="617"/>
      <c r="DDL2" s="617"/>
      <c r="DDM2" s="617"/>
      <c r="DDN2" s="617"/>
      <c r="DDO2" s="617"/>
      <c r="DDP2" s="617"/>
      <c r="DDQ2" s="617"/>
      <c r="DDR2" s="617"/>
      <c r="DDS2" s="617"/>
      <c r="DDT2" s="617"/>
      <c r="DDU2" s="617"/>
      <c r="DDV2" s="617"/>
      <c r="DDW2" s="617"/>
      <c r="DDX2" s="617"/>
      <c r="DDY2" s="617"/>
      <c r="DDZ2" s="617"/>
      <c r="DEA2" s="617"/>
      <c r="DEB2" s="617"/>
      <c r="DEC2" s="617"/>
      <c r="DED2" s="617"/>
      <c r="DEE2" s="617"/>
      <c r="DEF2" s="617"/>
      <c r="DEG2" s="617"/>
      <c r="DEH2" s="617"/>
      <c r="DEI2" s="617"/>
      <c r="DEJ2" s="617"/>
      <c r="DEK2" s="617"/>
      <c r="DEL2" s="617"/>
      <c r="DEM2" s="617"/>
      <c r="DEN2" s="617"/>
      <c r="DEO2" s="617"/>
      <c r="DEP2" s="617"/>
      <c r="DEQ2" s="617"/>
      <c r="DER2" s="617"/>
      <c r="DES2" s="617"/>
      <c r="DET2" s="617"/>
      <c r="DEU2" s="617"/>
      <c r="DEV2" s="617"/>
      <c r="DEW2" s="617"/>
      <c r="DEX2" s="617"/>
      <c r="DEY2" s="617"/>
      <c r="DEZ2" s="617"/>
      <c r="DFA2" s="617"/>
      <c r="DFB2" s="617"/>
      <c r="DFC2" s="617"/>
      <c r="DFD2" s="617"/>
      <c r="DFE2" s="617"/>
      <c r="DFF2" s="617"/>
      <c r="DFG2" s="617"/>
      <c r="DFH2" s="617"/>
      <c r="DFI2" s="617"/>
      <c r="DFJ2" s="617"/>
      <c r="DFK2" s="617"/>
      <c r="DFL2" s="617"/>
      <c r="DFM2" s="617"/>
      <c r="DFN2" s="617"/>
      <c r="DFO2" s="617"/>
      <c r="DFP2" s="617"/>
      <c r="DFQ2" s="617"/>
      <c r="DFR2" s="617"/>
      <c r="DFS2" s="617"/>
      <c r="DFT2" s="617"/>
      <c r="DFU2" s="617"/>
      <c r="DFV2" s="617"/>
      <c r="DFW2" s="617"/>
      <c r="DFX2" s="617"/>
      <c r="DFY2" s="617"/>
      <c r="DFZ2" s="617"/>
      <c r="DGA2" s="617"/>
      <c r="DGB2" s="617"/>
      <c r="DGC2" s="617"/>
      <c r="DGD2" s="617"/>
      <c r="DGE2" s="617"/>
      <c r="DGF2" s="617"/>
      <c r="DGG2" s="617"/>
      <c r="DGH2" s="617"/>
      <c r="DGI2" s="617"/>
      <c r="DGJ2" s="617"/>
      <c r="DGK2" s="617"/>
      <c r="DGL2" s="617"/>
      <c r="DGM2" s="617"/>
      <c r="DGN2" s="617"/>
      <c r="DGO2" s="617"/>
      <c r="DGP2" s="617"/>
      <c r="DGQ2" s="617"/>
      <c r="DGR2" s="617"/>
      <c r="DGS2" s="617"/>
      <c r="DGT2" s="617"/>
      <c r="DGU2" s="617"/>
      <c r="DGV2" s="617"/>
      <c r="DGW2" s="617"/>
      <c r="DGX2" s="617"/>
      <c r="DGY2" s="617"/>
      <c r="DGZ2" s="617"/>
      <c r="DHA2" s="617"/>
      <c r="DHB2" s="617"/>
      <c r="DHC2" s="617"/>
      <c r="DHD2" s="617"/>
      <c r="DHE2" s="617"/>
      <c r="DHF2" s="617"/>
      <c r="DHG2" s="617"/>
      <c r="DHH2" s="617"/>
      <c r="DHI2" s="617"/>
      <c r="DHJ2" s="617"/>
      <c r="DHK2" s="617"/>
      <c r="DHL2" s="617"/>
      <c r="DHM2" s="617"/>
      <c r="DHN2" s="617"/>
      <c r="DHO2" s="617"/>
      <c r="DHP2" s="617"/>
      <c r="DHQ2" s="617"/>
      <c r="DHR2" s="617"/>
      <c r="DHS2" s="617"/>
      <c r="DHT2" s="617"/>
      <c r="DHU2" s="617"/>
      <c r="DHV2" s="617"/>
      <c r="DHW2" s="617"/>
      <c r="DHX2" s="617"/>
      <c r="DHY2" s="617"/>
      <c r="DHZ2" s="617"/>
      <c r="DIA2" s="617"/>
      <c r="DIB2" s="617"/>
      <c r="DIC2" s="617"/>
      <c r="DID2" s="617"/>
      <c r="DIE2" s="617"/>
      <c r="DIF2" s="617"/>
      <c r="DIG2" s="617"/>
      <c r="DIH2" s="617"/>
      <c r="DII2" s="617"/>
      <c r="DIJ2" s="617"/>
      <c r="DIK2" s="617"/>
      <c r="DIL2" s="617"/>
      <c r="DIM2" s="617"/>
      <c r="DIN2" s="617"/>
      <c r="DIO2" s="617"/>
      <c r="DIP2" s="617"/>
      <c r="DIQ2" s="617"/>
      <c r="DIR2" s="617"/>
      <c r="DIS2" s="617"/>
      <c r="DIT2" s="617"/>
      <c r="DIU2" s="617"/>
      <c r="DIV2" s="617"/>
      <c r="DIW2" s="617"/>
      <c r="DIX2" s="617"/>
      <c r="DIY2" s="617"/>
      <c r="DIZ2" s="617"/>
      <c r="DJA2" s="617"/>
      <c r="DJB2" s="617"/>
      <c r="DJC2" s="617"/>
      <c r="DJD2" s="617"/>
      <c r="DJE2" s="617"/>
      <c r="DJF2" s="617"/>
      <c r="DJG2" s="617"/>
      <c r="DJH2" s="617"/>
      <c r="DJI2" s="617"/>
      <c r="DJJ2" s="617"/>
      <c r="DJK2" s="617"/>
      <c r="DJL2" s="617"/>
      <c r="DJM2" s="617"/>
      <c r="DJN2" s="617"/>
      <c r="DJO2" s="617"/>
      <c r="DJP2" s="617"/>
      <c r="DJQ2" s="617"/>
      <c r="DJR2" s="617"/>
      <c r="DJS2" s="617"/>
      <c r="DJT2" s="617"/>
      <c r="DJU2" s="617"/>
      <c r="DJV2" s="617"/>
      <c r="DJW2" s="617"/>
      <c r="DJX2" s="617"/>
      <c r="DJY2" s="617"/>
      <c r="DJZ2" s="617"/>
      <c r="DKA2" s="617"/>
      <c r="DKB2" s="617"/>
      <c r="DKC2" s="617"/>
      <c r="DKD2" s="617"/>
      <c r="DKE2" s="617"/>
      <c r="DKF2" s="617"/>
      <c r="DKG2" s="617"/>
      <c r="DKH2" s="617"/>
      <c r="DKI2" s="617"/>
      <c r="DKJ2" s="617"/>
      <c r="DKK2" s="617"/>
      <c r="DKL2" s="617"/>
      <c r="DKM2" s="617"/>
      <c r="DKN2" s="617"/>
      <c r="DKO2" s="617"/>
      <c r="DKP2" s="617"/>
      <c r="DKQ2" s="617"/>
      <c r="DKR2" s="617"/>
      <c r="DKS2" s="617"/>
      <c r="DKT2" s="617"/>
      <c r="DKU2" s="617"/>
      <c r="DKV2" s="617"/>
      <c r="DKW2" s="617"/>
      <c r="DKX2" s="617"/>
      <c r="DKY2" s="617"/>
      <c r="DKZ2" s="617"/>
      <c r="DLA2" s="617"/>
      <c r="DLB2" s="617"/>
      <c r="DLC2" s="617"/>
      <c r="DLD2" s="617"/>
      <c r="DLE2" s="617"/>
      <c r="DLF2" s="617"/>
      <c r="DLG2" s="617"/>
      <c r="DLH2" s="617"/>
      <c r="DLI2" s="617"/>
      <c r="DLJ2" s="617"/>
      <c r="DLK2" s="617"/>
      <c r="DLL2" s="617"/>
      <c r="DLM2" s="617"/>
      <c r="DLN2" s="617"/>
      <c r="DLO2" s="617"/>
      <c r="DLP2" s="617"/>
      <c r="DLQ2" s="617"/>
      <c r="DLR2" s="617"/>
      <c r="DLS2" s="617"/>
      <c r="DLT2" s="617"/>
      <c r="DLU2" s="617"/>
      <c r="DLV2" s="617"/>
      <c r="DLW2" s="617"/>
      <c r="DLX2" s="617"/>
      <c r="DLY2" s="617"/>
      <c r="DLZ2" s="617"/>
      <c r="DMA2" s="617"/>
      <c r="DMB2" s="617"/>
      <c r="DMC2" s="617"/>
      <c r="DMD2" s="617"/>
      <c r="DME2" s="617"/>
      <c r="DMF2" s="617"/>
      <c r="DMG2" s="617"/>
      <c r="DMH2" s="617"/>
      <c r="DMI2" s="617"/>
      <c r="DMJ2" s="617"/>
      <c r="DMK2" s="617"/>
      <c r="DML2" s="617"/>
      <c r="DMM2" s="617"/>
      <c r="DMN2" s="617"/>
      <c r="DMO2" s="617"/>
      <c r="DMP2" s="617"/>
      <c r="DMQ2" s="617"/>
      <c r="DMR2" s="617"/>
      <c r="DMS2" s="617"/>
      <c r="DMT2" s="617"/>
      <c r="DMU2" s="617"/>
      <c r="DMV2" s="617"/>
      <c r="DMW2" s="617"/>
      <c r="DMX2" s="617"/>
      <c r="DMY2" s="617"/>
      <c r="DMZ2" s="617"/>
      <c r="DNA2" s="617"/>
      <c r="DNB2" s="617"/>
      <c r="DNC2" s="617"/>
      <c r="DND2" s="617"/>
      <c r="DNE2" s="617"/>
      <c r="DNF2" s="617"/>
      <c r="DNG2" s="617"/>
      <c r="DNH2" s="617"/>
      <c r="DNI2" s="617"/>
      <c r="DNJ2" s="617"/>
      <c r="DNK2" s="617"/>
      <c r="DNL2" s="617"/>
      <c r="DNM2" s="617"/>
      <c r="DNN2" s="617"/>
      <c r="DNO2" s="617"/>
      <c r="DNP2" s="617"/>
      <c r="DNQ2" s="617"/>
      <c r="DNR2" s="617"/>
      <c r="DNS2" s="617"/>
      <c r="DNT2" s="617"/>
      <c r="DNU2" s="617"/>
      <c r="DNV2" s="617"/>
      <c r="DNW2" s="617"/>
      <c r="DNX2" s="617"/>
      <c r="DNY2" s="617"/>
      <c r="DNZ2" s="617"/>
      <c r="DOA2" s="617"/>
      <c r="DOB2" s="617"/>
      <c r="DOC2" s="617"/>
      <c r="DOD2" s="617"/>
      <c r="DOE2" s="617"/>
      <c r="DOF2" s="617"/>
      <c r="DOG2" s="617"/>
      <c r="DOH2" s="617"/>
      <c r="DOI2" s="617"/>
      <c r="DOJ2" s="617"/>
      <c r="DOK2" s="617"/>
      <c r="DOL2" s="617"/>
      <c r="DOM2" s="617"/>
      <c r="DON2" s="617"/>
      <c r="DOO2" s="617"/>
      <c r="DOP2" s="617"/>
      <c r="DOQ2" s="617"/>
      <c r="DOR2" s="617"/>
      <c r="DOS2" s="617"/>
      <c r="DOT2" s="617"/>
      <c r="DOU2" s="617"/>
      <c r="DOV2" s="617"/>
      <c r="DOW2" s="617"/>
      <c r="DOX2" s="617"/>
      <c r="DOY2" s="617"/>
      <c r="DOZ2" s="617"/>
      <c r="DPA2" s="617"/>
      <c r="DPB2" s="617"/>
      <c r="DPC2" s="617"/>
      <c r="DPD2" s="617"/>
      <c r="DPE2" s="617"/>
      <c r="DPF2" s="617"/>
      <c r="DPG2" s="617"/>
      <c r="DPH2" s="617"/>
      <c r="DPI2" s="617"/>
      <c r="DPJ2" s="617"/>
      <c r="DPK2" s="617"/>
      <c r="DPL2" s="617"/>
      <c r="DPM2" s="617"/>
      <c r="DPN2" s="617"/>
      <c r="DPO2" s="617"/>
      <c r="DPP2" s="617"/>
      <c r="DPQ2" s="617"/>
      <c r="DPR2" s="617"/>
      <c r="DPS2" s="617"/>
      <c r="DPT2" s="617"/>
      <c r="DPU2" s="617"/>
      <c r="DPV2" s="617"/>
      <c r="DPW2" s="617"/>
      <c r="DPX2" s="617"/>
      <c r="DPY2" s="617"/>
      <c r="DPZ2" s="617"/>
      <c r="DQA2" s="617"/>
      <c r="DQB2" s="617"/>
      <c r="DQC2" s="617"/>
      <c r="DQD2" s="617"/>
      <c r="DQE2" s="617"/>
      <c r="DQF2" s="617"/>
      <c r="DQG2" s="617"/>
      <c r="DQH2" s="617"/>
      <c r="DQI2" s="617"/>
      <c r="DQJ2" s="617"/>
      <c r="DQK2" s="617"/>
      <c r="DQL2" s="617"/>
      <c r="DQM2" s="617"/>
      <c r="DQN2" s="617"/>
      <c r="DQO2" s="617"/>
      <c r="DQP2" s="617"/>
      <c r="DQQ2" s="617"/>
      <c r="DQR2" s="617"/>
      <c r="DQS2" s="617"/>
      <c r="DQT2" s="617"/>
      <c r="DQU2" s="617"/>
      <c r="DQV2" s="617"/>
      <c r="DQW2" s="617"/>
      <c r="DQX2" s="617"/>
      <c r="DQY2" s="617"/>
      <c r="DQZ2" s="617"/>
      <c r="DRA2" s="617"/>
      <c r="DRB2" s="617"/>
      <c r="DRC2" s="617"/>
      <c r="DRD2" s="617"/>
      <c r="DRE2" s="617"/>
      <c r="DRF2" s="617"/>
      <c r="DRG2" s="617"/>
      <c r="DRH2" s="617"/>
      <c r="DRI2" s="617"/>
      <c r="DRJ2" s="617"/>
      <c r="DRK2" s="617"/>
      <c r="DRL2" s="617"/>
      <c r="DRM2" s="617"/>
      <c r="DRN2" s="617"/>
      <c r="DRO2" s="617"/>
      <c r="DRP2" s="617"/>
      <c r="DRQ2" s="617"/>
      <c r="DRR2" s="617"/>
      <c r="DRS2" s="617"/>
      <c r="DRT2" s="617"/>
      <c r="DRU2" s="617"/>
      <c r="DRV2" s="617"/>
      <c r="DRW2" s="617"/>
      <c r="DRX2" s="617"/>
      <c r="DRY2" s="617"/>
      <c r="DRZ2" s="617"/>
      <c r="DSA2" s="617"/>
      <c r="DSB2" s="617"/>
      <c r="DSC2" s="617"/>
      <c r="DSD2" s="617"/>
      <c r="DSE2" s="617"/>
      <c r="DSF2" s="617"/>
      <c r="DSG2" s="617"/>
      <c r="DSH2" s="617"/>
      <c r="DSI2" s="617"/>
      <c r="DSJ2" s="617"/>
      <c r="DSK2" s="617"/>
      <c r="DSL2" s="617"/>
      <c r="DSM2" s="617"/>
      <c r="DSN2" s="617"/>
      <c r="DSO2" s="617"/>
      <c r="DSP2" s="617"/>
      <c r="DSQ2" s="617"/>
      <c r="DSR2" s="617"/>
      <c r="DSS2" s="617"/>
      <c r="DST2" s="617"/>
      <c r="DSU2" s="617"/>
      <c r="DSV2" s="617"/>
      <c r="DSW2" s="617"/>
      <c r="DSX2" s="617"/>
      <c r="DSY2" s="617"/>
      <c r="DSZ2" s="617"/>
      <c r="DTA2" s="617"/>
      <c r="DTB2" s="617"/>
      <c r="DTC2" s="617"/>
      <c r="DTD2" s="617"/>
      <c r="DTE2" s="617"/>
      <c r="DTF2" s="617"/>
      <c r="DTG2" s="617"/>
      <c r="DTH2" s="617"/>
      <c r="DTI2" s="617"/>
      <c r="DTJ2" s="617"/>
      <c r="DTK2" s="617"/>
      <c r="DTL2" s="617"/>
      <c r="DTM2" s="617"/>
      <c r="DTN2" s="617"/>
      <c r="DTO2" s="617"/>
      <c r="DTP2" s="617"/>
      <c r="DTQ2" s="617"/>
      <c r="DTR2" s="617"/>
      <c r="DTS2" s="617"/>
      <c r="DTT2" s="617"/>
      <c r="DTU2" s="617"/>
      <c r="DTV2" s="617"/>
      <c r="DTW2" s="617"/>
      <c r="DTX2" s="617"/>
      <c r="DTY2" s="617"/>
      <c r="DTZ2" s="617"/>
      <c r="DUA2" s="617"/>
      <c r="DUB2" s="617"/>
      <c r="DUC2" s="617"/>
      <c r="DUD2" s="617"/>
      <c r="DUE2" s="617"/>
      <c r="DUF2" s="617"/>
      <c r="DUG2" s="617"/>
      <c r="DUH2" s="617"/>
      <c r="DUI2" s="617"/>
      <c r="DUJ2" s="617"/>
      <c r="DUK2" s="617"/>
      <c r="DUL2" s="617"/>
      <c r="DUM2" s="617"/>
      <c r="DUN2" s="617"/>
      <c r="DUO2" s="617"/>
      <c r="DUP2" s="617"/>
      <c r="DUQ2" s="617"/>
      <c r="DUR2" s="617"/>
      <c r="DUS2" s="617"/>
      <c r="DUT2" s="617"/>
      <c r="DUU2" s="617"/>
      <c r="DUV2" s="617"/>
      <c r="DUW2" s="617"/>
      <c r="DUX2" s="617"/>
      <c r="DUY2" s="617"/>
      <c r="DUZ2" s="617"/>
      <c r="DVA2" s="617"/>
      <c r="DVB2" s="617"/>
      <c r="DVC2" s="617"/>
      <c r="DVD2" s="617"/>
      <c r="DVE2" s="617"/>
      <c r="DVF2" s="617"/>
      <c r="DVG2" s="617"/>
      <c r="DVH2" s="617"/>
      <c r="DVI2" s="617"/>
      <c r="DVJ2" s="617"/>
      <c r="DVK2" s="617"/>
      <c r="DVL2" s="617"/>
      <c r="DVM2" s="617"/>
      <c r="DVN2" s="617"/>
      <c r="DVO2" s="617"/>
      <c r="DVP2" s="617"/>
      <c r="DVQ2" s="617"/>
      <c r="DVR2" s="617"/>
      <c r="DVS2" s="617"/>
      <c r="DVT2" s="617"/>
      <c r="DVU2" s="617"/>
      <c r="DVV2" s="617"/>
      <c r="DVW2" s="617"/>
      <c r="DVX2" s="617"/>
      <c r="DVY2" s="617"/>
      <c r="DVZ2" s="617"/>
      <c r="DWA2" s="617"/>
      <c r="DWB2" s="617"/>
      <c r="DWC2" s="617"/>
      <c r="DWD2" s="617"/>
      <c r="DWE2" s="617"/>
      <c r="DWF2" s="617"/>
      <c r="DWG2" s="617"/>
      <c r="DWH2" s="617"/>
      <c r="DWI2" s="617"/>
      <c r="DWJ2" s="617"/>
      <c r="DWK2" s="617"/>
      <c r="DWL2" s="617"/>
      <c r="DWM2" s="617"/>
      <c r="DWN2" s="617"/>
      <c r="DWO2" s="617"/>
      <c r="DWP2" s="617"/>
      <c r="DWQ2" s="617"/>
      <c r="DWR2" s="617"/>
      <c r="DWS2" s="617"/>
      <c r="DWT2" s="617"/>
      <c r="DWU2" s="617"/>
      <c r="DWV2" s="617"/>
      <c r="DWW2" s="617"/>
      <c r="DWX2" s="617"/>
      <c r="DWY2" s="617"/>
      <c r="DWZ2" s="617"/>
      <c r="DXA2" s="617"/>
      <c r="DXB2" s="617"/>
      <c r="DXC2" s="617"/>
      <c r="DXD2" s="617"/>
      <c r="DXE2" s="617"/>
      <c r="DXF2" s="617"/>
      <c r="DXG2" s="617"/>
      <c r="DXH2" s="617"/>
      <c r="DXI2" s="617"/>
      <c r="DXJ2" s="617"/>
      <c r="DXK2" s="617"/>
      <c r="DXL2" s="617"/>
      <c r="DXM2" s="617"/>
      <c r="DXN2" s="617"/>
      <c r="DXO2" s="617"/>
      <c r="DXP2" s="617"/>
      <c r="DXQ2" s="617"/>
      <c r="DXR2" s="617"/>
      <c r="DXS2" s="617"/>
      <c r="DXT2" s="617"/>
      <c r="DXU2" s="617"/>
      <c r="DXV2" s="617"/>
      <c r="DXW2" s="617"/>
      <c r="DXX2" s="617"/>
      <c r="DXY2" s="617"/>
      <c r="DXZ2" s="617"/>
      <c r="DYA2" s="617"/>
      <c r="DYB2" s="617"/>
      <c r="DYC2" s="617"/>
      <c r="DYD2" s="617"/>
      <c r="DYE2" s="617"/>
      <c r="DYF2" s="617"/>
      <c r="DYG2" s="617"/>
      <c r="DYH2" s="617"/>
      <c r="DYI2" s="617"/>
      <c r="DYJ2" s="617"/>
      <c r="DYK2" s="617"/>
      <c r="DYL2" s="617"/>
      <c r="DYM2" s="617"/>
      <c r="DYN2" s="617"/>
      <c r="DYO2" s="617"/>
      <c r="DYP2" s="617"/>
      <c r="DYQ2" s="617"/>
      <c r="DYR2" s="617"/>
      <c r="DYS2" s="617"/>
      <c r="DYT2" s="617"/>
      <c r="DYU2" s="617"/>
      <c r="DYV2" s="617"/>
      <c r="DYW2" s="617"/>
      <c r="DYX2" s="617"/>
      <c r="DYY2" s="617"/>
      <c r="DYZ2" s="617"/>
      <c r="DZA2" s="617"/>
      <c r="DZB2" s="617"/>
      <c r="DZC2" s="617"/>
      <c r="DZD2" s="617"/>
      <c r="DZE2" s="617"/>
      <c r="DZF2" s="617"/>
      <c r="DZG2" s="617"/>
      <c r="DZH2" s="617"/>
      <c r="DZI2" s="617"/>
      <c r="DZJ2" s="617"/>
      <c r="DZK2" s="617"/>
      <c r="DZL2" s="617"/>
      <c r="DZM2" s="617"/>
      <c r="DZN2" s="617"/>
      <c r="DZO2" s="617"/>
      <c r="DZP2" s="617"/>
      <c r="DZQ2" s="617"/>
      <c r="DZR2" s="617"/>
      <c r="DZS2" s="617"/>
      <c r="DZT2" s="617"/>
      <c r="DZU2" s="617"/>
      <c r="DZV2" s="617"/>
      <c r="DZW2" s="617"/>
      <c r="DZX2" s="617"/>
      <c r="DZY2" s="617"/>
      <c r="DZZ2" s="617"/>
      <c r="EAA2" s="617"/>
      <c r="EAB2" s="617"/>
      <c r="EAC2" s="617"/>
      <c r="EAD2" s="617"/>
      <c r="EAE2" s="617"/>
      <c r="EAF2" s="617"/>
      <c r="EAG2" s="617"/>
      <c r="EAH2" s="617"/>
      <c r="EAI2" s="617"/>
      <c r="EAJ2" s="617"/>
      <c r="EAK2" s="617"/>
      <c r="EAL2" s="617"/>
      <c r="EAM2" s="617"/>
      <c r="EAN2" s="617"/>
      <c r="EAO2" s="617"/>
      <c r="EAP2" s="617"/>
      <c r="EAQ2" s="617"/>
      <c r="EAR2" s="617"/>
      <c r="EAS2" s="617"/>
      <c r="EAT2" s="617"/>
      <c r="EAU2" s="617"/>
      <c r="EAV2" s="617"/>
      <c r="EAW2" s="617"/>
      <c r="EAX2" s="617"/>
      <c r="EAY2" s="617"/>
      <c r="EAZ2" s="617"/>
      <c r="EBA2" s="617"/>
      <c r="EBB2" s="617"/>
      <c r="EBC2" s="617"/>
      <c r="EBD2" s="617"/>
      <c r="EBE2" s="617"/>
      <c r="EBF2" s="617"/>
      <c r="EBG2" s="617"/>
      <c r="EBH2" s="617"/>
      <c r="EBI2" s="617"/>
      <c r="EBJ2" s="617"/>
      <c r="EBK2" s="617"/>
      <c r="EBL2" s="617"/>
      <c r="EBM2" s="617"/>
      <c r="EBN2" s="617"/>
      <c r="EBO2" s="617"/>
      <c r="EBP2" s="617"/>
      <c r="EBQ2" s="617"/>
      <c r="EBR2" s="617"/>
      <c r="EBS2" s="617"/>
      <c r="EBT2" s="617"/>
      <c r="EBU2" s="617"/>
      <c r="EBV2" s="617"/>
      <c r="EBW2" s="617"/>
      <c r="EBX2" s="617"/>
      <c r="EBY2" s="617"/>
      <c r="EBZ2" s="617"/>
      <c r="ECA2" s="617"/>
      <c r="ECB2" s="617"/>
      <c r="ECC2" s="617"/>
      <c r="ECD2" s="617"/>
      <c r="ECE2" s="617"/>
      <c r="ECF2" s="617"/>
      <c r="ECG2" s="617"/>
      <c r="ECH2" s="617"/>
      <c r="ECI2" s="617"/>
      <c r="ECJ2" s="617"/>
      <c r="ECK2" s="617"/>
      <c r="ECL2" s="617"/>
      <c r="ECM2" s="617"/>
      <c r="ECN2" s="617"/>
      <c r="ECO2" s="617"/>
      <c r="ECP2" s="617"/>
      <c r="ECQ2" s="617"/>
      <c r="ECR2" s="617"/>
      <c r="ECS2" s="617"/>
      <c r="ECT2" s="617"/>
      <c r="ECU2" s="617"/>
      <c r="ECV2" s="617"/>
      <c r="ECW2" s="617"/>
      <c r="ECX2" s="617"/>
      <c r="ECY2" s="617"/>
      <c r="ECZ2" s="617"/>
      <c r="EDA2" s="617"/>
      <c r="EDB2" s="617"/>
      <c r="EDC2" s="617"/>
      <c r="EDD2" s="617"/>
      <c r="EDE2" s="617"/>
      <c r="EDF2" s="617"/>
      <c r="EDG2" s="617"/>
      <c r="EDH2" s="617"/>
      <c r="EDI2" s="617"/>
      <c r="EDJ2" s="617"/>
      <c r="EDK2" s="617"/>
      <c r="EDL2" s="617"/>
      <c r="EDM2" s="617"/>
      <c r="EDN2" s="617"/>
      <c r="EDO2" s="617"/>
      <c r="EDP2" s="617"/>
      <c r="EDQ2" s="617"/>
      <c r="EDR2" s="617"/>
      <c r="EDS2" s="617"/>
      <c r="EDT2" s="617"/>
      <c r="EDU2" s="617"/>
      <c r="EDV2" s="617"/>
      <c r="EDW2" s="617"/>
      <c r="EDX2" s="617"/>
      <c r="EDY2" s="617"/>
      <c r="EDZ2" s="617"/>
      <c r="EEA2" s="617"/>
      <c r="EEB2" s="617"/>
      <c r="EEC2" s="617"/>
      <c r="EED2" s="617"/>
      <c r="EEE2" s="617"/>
      <c r="EEF2" s="617"/>
      <c r="EEG2" s="617"/>
      <c r="EEH2" s="617"/>
      <c r="EEI2" s="617"/>
      <c r="EEJ2" s="617"/>
      <c r="EEK2" s="617"/>
      <c r="EEL2" s="617"/>
      <c r="EEM2" s="617"/>
      <c r="EEN2" s="617"/>
      <c r="EEO2" s="617"/>
      <c r="EEP2" s="617"/>
      <c r="EEQ2" s="617"/>
      <c r="EER2" s="617"/>
      <c r="EES2" s="617"/>
      <c r="EET2" s="617"/>
      <c r="EEU2" s="617"/>
      <c r="EEV2" s="617"/>
      <c r="EEW2" s="617"/>
      <c r="EEX2" s="617"/>
      <c r="EEY2" s="617"/>
      <c r="EEZ2" s="617"/>
      <c r="EFA2" s="617"/>
      <c r="EFB2" s="617"/>
      <c r="EFC2" s="617"/>
      <c r="EFD2" s="617"/>
      <c r="EFE2" s="617"/>
      <c r="EFF2" s="617"/>
      <c r="EFG2" s="617"/>
      <c r="EFH2" s="617"/>
      <c r="EFI2" s="617"/>
      <c r="EFJ2" s="617"/>
      <c r="EFK2" s="617"/>
      <c r="EFL2" s="617"/>
      <c r="EFM2" s="617"/>
      <c r="EFN2" s="617"/>
      <c r="EFO2" s="617"/>
      <c r="EFP2" s="617"/>
      <c r="EFQ2" s="617"/>
      <c r="EFR2" s="617"/>
      <c r="EFS2" s="617"/>
      <c r="EFT2" s="617"/>
      <c r="EFU2" s="617"/>
      <c r="EFV2" s="617"/>
      <c r="EFW2" s="617"/>
      <c r="EFX2" s="617"/>
      <c r="EFY2" s="617"/>
      <c r="EFZ2" s="617"/>
      <c r="EGA2" s="617"/>
      <c r="EGB2" s="617"/>
      <c r="EGC2" s="617"/>
      <c r="EGD2" s="617"/>
      <c r="EGE2" s="617"/>
      <c r="EGF2" s="617"/>
      <c r="EGG2" s="617"/>
      <c r="EGH2" s="617"/>
      <c r="EGI2" s="617"/>
      <c r="EGJ2" s="617"/>
      <c r="EGK2" s="617"/>
      <c r="EGL2" s="617"/>
      <c r="EGM2" s="617"/>
      <c r="EGN2" s="617"/>
      <c r="EGO2" s="617"/>
      <c r="EGP2" s="617"/>
      <c r="EGQ2" s="617"/>
      <c r="EGR2" s="617"/>
      <c r="EGS2" s="617"/>
      <c r="EGT2" s="617"/>
      <c r="EGU2" s="617"/>
      <c r="EGV2" s="617"/>
      <c r="EGW2" s="617"/>
      <c r="EGX2" s="617"/>
      <c r="EGY2" s="617"/>
      <c r="EGZ2" s="617"/>
      <c r="EHA2" s="617"/>
      <c r="EHB2" s="617"/>
      <c r="EHC2" s="617"/>
      <c r="EHD2" s="617"/>
      <c r="EHE2" s="617"/>
      <c r="EHF2" s="617"/>
      <c r="EHG2" s="617"/>
      <c r="EHH2" s="617"/>
      <c r="EHI2" s="617"/>
      <c r="EHJ2" s="617"/>
      <c r="EHK2" s="617"/>
      <c r="EHL2" s="617"/>
      <c r="EHM2" s="617"/>
      <c r="EHN2" s="617"/>
      <c r="EHO2" s="617"/>
      <c r="EHP2" s="617"/>
      <c r="EHQ2" s="617"/>
      <c r="EHR2" s="617"/>
      <c r="EHS2" s="617"/>
      <c r="EHT2" s="617"/>
      <c r="EHU2" s="617"/>
      <c r="EHV2" s="617"/>
      <c r="EHW2" s="617"/>
      <c r="EHX2" s="617"/>
      <c r="EHY2" s="617"/>
      <c r="EHZ2" s="617"/>
      <c r="EIA2" s="617"/>
      <c r="EIB2" s="617"/>
      <c r="EIC2" s="617"/>
      <c r="EID2" s="617"/>
      <c r="EIE2" s="617"/>
      <c r="EIF2" s="617"/>
      <c r="EIG2" s="617"/>
      <c r="EIH2" s="617"/>
      <c r="EII2" s="617"/>
      <c r="EIJ2" s="617"/>
      <c r="EIK2" s="617"/>
      <c r="EIL2" s="617"/>
      <c r="EIM2" s="617"/>
      <c r="EIN2" s="617"/>
      <c r="EIO2" s="617"/>
      <c r="EIP2" s="617"/>
      <c r="EIQ2" s="617"/>
      <c r="EIR2" s="617"/>
      <c r="EIS2" s="617"/>
      <c r="EIT2" s="617"/>
      <c r="EIU2" s="617"/>
      <c r="EIV2" s="617"/>
      <c r="EIW2" s="617"/>
      <c r="EIX2" s="617"/>
      <c r="EIY2" s="617"/>
      <c r="EIZ2" s="617"/>
      <c r="EJA2" s="617"/>
      <c r="EJB2" s="617"/>
      <c r="EJC2" s="617"/>
      <c r="EJD2" s="617"/>
      <c r="EJE2" s="617"/>
      <c r="EJF2" s="617"/>
      <c r="EJG2" s="617"/>
      <c r="EJH2" s="617"/>
      <c r="EJI2" s="617"/>
      <c r="EJJ2" s="617"/>
      <c r="EJK2" s="617"/>
      <c r="EJL2" s="617"/>
      <c r="EJM2" s="617"/>
      <c r="EJN2" s="617"/>
      <c r="EJO2" s="617"/>
      <c r="EJP2" s="617"/>
      <c r="EJQ2" s="617"/>
      <c r="EJR2" s="617"/>
      <c r="EJS2" s="617"/>
      <c r="EJT2" s="617"/>
      <c r="EJU2" s="617"/>
      <c r="EJV2" s="617"/>
      <c r="EJW2" s="617"/>
      <c r="EJX2" s="617"/>
      <c r="EJY2" s="617"/>
      <c r="EJZ2" s="617"/>
      <c r="EKA2" s="617"/>
      <c r="EKB2" s="617"/>
      <c r="EKC2" s="617"/>
      <c r="EKD2" s="617"/>
      <c r="EKE2" s="617"/>
      <c r="EKF2" s="617"/>
      <c r="EKG2" s="617"/>
      <c r="EKH2" s="617"/>
      <c r="EKI2" s="617"/>
      <c r="EKJ2" s="617"/>
      <c r="EKK2" s="617"/>
      <c r="EKL2" s="617"/>
      <c r="EKM2" s="617"/>
      <c r="EKN2" s="617"/>
      <c r="EKO2" s="617"/>
      <c r="EKP2" s="617"/>
      <c r="EKQ2" s="617"/>
      <c r="EKR2" s="617"/>
      <c r="EKS2" s="617"/>
      <c r="EKT2" s="617"/>
      <c r="EKU2" s="617"/>
      <c r="EKV2" s="617"/>
      <c r="EKW2" s="617"/>
      <c r="EKX2" s="617"/>
      <c r="EKY2" s="617"/>
      <c r="EKZ2" s="617"/>
      <c r="ELA2" s="617"/>
      <c r="ELB2" s="617"/>
      <c r="ELC2" s="617"/>
      <c r="ELD2" s="617"/>
      <c r="ELE2" s="617"/>
      <c r="ELF2" s="617"/>
      <c r="ELG2" s="617"/>
      <c r="ELH2" s="617"/>
      <c r="ELI2" s="617"/>
      <c r="ELJ2" s="617"/>
      <c r="ELK2" s="617"/>
      <c r="ELL2" s="617"/>
      <c r="ELM2" s="617"/>
      <c r="ELN2" s="617"/>
      <c r="ELO2" s="617"/>
      <c r="ELP2" s="617"/>
      <c r="ELQ2" s="617"/>
      <c r="ELR2" s="617"/>
      <c r="ELS2" s="617"/>
      <c r="ELT2" s="617"/>
      <c r="ELU2" s="617"/>
      <c r="ELV2" s="617"/>
      <c r="ELW2" s="617"/>
      <c r="ELX2" s="617"/>
      <c r="ELY2" s="617"/>
      <c r="ELZ2" s="617"/>
      <c r="EMA2" s="617"/>
      <c r="EMB2" s="617"/>
      <c r="EMC2" s="617"/>
      <c r="EMD2" s="617"/>
      <c r="EME2" s="617"/>
      <c r="EMF2" s="617"/>
      <c r="EMG2" s="617"/>
      <c r="EMH2" s="617"/>
      <c r="EMI2" s="617"/>
      <c r="EMJ2" s="617"/>
      <c r="EMK2" s="617"/>
      <c r="EML2" s="617"/>
      <c r="EMM2" s="617"/>
      <c r="EMN2" s="617"/>
      <c r="EMO2" s="617"/>
      <c r="EMP2" s="617"/>
      <c r="EMQ2" s="617"/>
      <c r="EMR2" s="617"/>
      <c r="EMS2" s="617"/>
      <c r="EMT2" s="617"/>
      <c r="EMU2" s="617"/>
      <c r="EMV2" s="617"/>
      <c r="EMW2" s="617"/>
      <c r="EMX2" s="617"/>
      <c r="EMY2" s="617"/>
      <c r="EMZ2" s="617"/>
      <c r="ENA2" s="617"/>
      <c r="ENB2" s="617"/>
      <c r="ENC2" s="617"/>
      <c r="END2" s="617"/>
      <c r="ENE2" s="617"/>
      <c r="ENF2" s="617"/>
      <c r="ENG2" s="617"/>
      <c r="ENH2" s="617"/>
      <c r="ENI2" s="617"/>
      <c r="ENJ2" s="617"/>
      <c r="ENK2" s="617"/>
      <c r="ENL2" s="617"/>
      <c r="ENM2" s="617"/>
      <c r="ENN2" s="617"/>
      <c r="ENO2" s="617"/>
      <c r="ENP2" s="617"/>
      <c r="ENQ2" s="617"/>
      <c r="ENR2" s="617"/>
      <c r="ENS2" s="617"/>
      <c r="ENT2" s="617"/>
      <c r="ENU2" s="617"/>
      <c r="ENV2" s="617"/>
      <c r="ENW2" s="617"/>
      <c r="ENX2" s="617"/>
      <c r="ENY2" s="617"/>
      <c r="ENZ2" s="617"/>
      <c r="EOA2" s="617"/>
      <c r="EOB2" s="617"/>
      <c r="EOC2" s="617"/>
      <c r="EOD2" s="617"/>
      <c r="EOE2" s="617"/>
      <c r="EOF2" s="617"/>
      <c r="EOG2" s="617"/>
      <c r="EOH2" s="617"/>
      <c r="EOI2" s="617"/>
      <c r="EOJ2" s="617"/>
      <c r="EOK2" s="617"/>
      <c r="EOL2" s="617"/>
      <c r="EOM2" s="617"/>
      <c r="EON2" s="617"/>
      <c r="EOO2" s="617"/>
      <c r="EOP2" s="617"/>
      <c r="EOQ2" s="617"/>
      <c r="EOR2" s="617"/>
      <c r="EOS2" s="617"/>
      <c r="EOT2" s="617"/>
      <c r="EOU2" s="617"/>
      <c r="EOV2" s="617"/>
      <c r="EOW2" s="617"/>
      <c r="EOX2" s="617"/>
      <c r="EOY2" s="617"/>
      <c r="EOZ2" s="617"/>
      <c r="EPA2" s="617"/>
      <c r="EPB2" s="617"/>
      <c r="EPC2" s="617"/>
      <c r="EPD2" s="617"/>
      <c r="EPE2" s="617"/>
      <c r="EPF2" s="617"/>
      <c r="EPG2" s="617"/>
      <c r="EPH2" s="617"/>
      <c r="EPI2" s="617"/>
      <c r="EPJ2" s="617"/>
      <c r="EPK2" s="617"/>
      <c r="EPL2" s="617"/>
      <c r="EPM2" s="617"/>
      <c r="EPN2" s="617"/>
      <c r="EPO2" s="617"/>
      <c r="EPP2" s="617"/>
      <c r="EPQ2" s="617"/>
      <c r="EPR2" s="617"/>
      <c r="EPS2" s="617"/>
      <c r="EPT2" s="617"/>
      <c r="EPU2" s="617"/>
      <c r="EPV2" s="617"/>
      <c r="EPW2" s="617"/>
      <c r="EPX2" s="617"/>
      <c r="EPY2" s="617"/>
      <c r="EPZ2" s="617"/>
      <c r="EQA2" s="617"/>
      <c r="EQB2" s="617"/>
      <c r="EQC2" s="617"/>
      <c r="EQD2" s="617"/>
      <c r="EQE2" s="617"/>
      <c r="EQF2" s="617"/>
      <c r="EQG2" s="617"/>
      <c r="EQH2" s="617"/>
      <c r="EQI2" s="617"/>
      <c r="EQJ2" s="617"/>
      <c r="EQK2" s="617"/>
      <c r="EQL2" s="617"/>
      <c r="EQM2" s="617"/>
      <c r="EQN2" s="617"/>
      <c r="EQO2" s="617"/>
      <c r="EQP2" s="617"/>
      <c r="EQQ2" s="617"/>
      <c r="EQR2" s="617"/>
      <c r="EQS2" s="617"/>
      <c r="EQT2" s="617"/>
      <c r="EQU2" s="617"/>
      <c r="EQV2" s="617"/>
      <c r="EQW2" s="617"/>
      <c r="EQX2" s="617"/>
      <c r="EQY2" s="617"/>
      <c r="EQZ2" s="617"/>
      <c r="ERA2" s="617"/>
      <c r="ERB2" s="617"/>
      <c r="ERC2" s="617"/>
      <c r="ERD2" s="617"/>
      <c r="ERE2" s="617"/>
      <c r="ERF2" s="617"/>
      <c r="ERG2" s="617"/>
      <c r="ERH2" s="617"/>
      <c r="ERI2" s="617"/>
      <c r="ERJ2" s="617"/>
      <c r="ERK2" s="617"/>
      <c r="ERL2" s="617"/>
      <c r="ERM2" s="617"/>
      <c r="ERN2" s="617"/>
      <c r="ERO2" s="617"/>
      <c r="ERP2" s="617"/>
      <c r="ERQ2" s="617"/>
      <c r="ERR2" s="617"/>
      <c r="ERS2" s="617"/>
      <c r="ERT2" s="617"/>
      <c r="ERU2" s="617"/>
      <c r="ERV2" s="617"/>
      <c r="ERW2" s="617"/>
      <c r="ERX2" s="617"/>
      <c r="ERY2" s="617"/>
      <c r="ERZ2" s="617"/>
      <c r="ESA2" s="617"/>
      <c r="ESB2" s="617"/>
      <c r="ESC2" s="617"/>
      <c r="ESD2" s="617"/>
      <c r="ESE2" s="617"/>
      <c r="ESF2" s="617"/>
      <c r="ESG2" s="617"/>
      <c r="ESH2" s="617"/>
      <c r="ESI2" s="617"/>
      <c r="ESJ2" s="617"/>
      <c r="ESK2" s="617"/>
      <c r="ESL2" s="617"/>
      <c r="ESM2" s="617"/>
      <c r="ESN2" s="617"/>
      <c r="ESO2" s="617"/>
      <c r="ESP2" s="617"/>
      <c r="ESQ2" s="617"/>
      <c r="ESR2" s="617"/>
      <c r="ESS2" s="617"/>
      <c r="EST2" s="617"/>
      <c r="ESU2" s="617"/>
      <c r="ESV2" s="617"/>
      <c r="ESW2" s="617"/>
      <c r="ESX2" s="617"/>
      <c r="ESY2" s="617"/>
      <c r="ESZ2" s="617"/>
      <c r="ETA2" s="617"/>
      <c r="ETB2" s="617"/>
      <c r="ETC2" s="617"/>
      <c r="ETD2" s="617"/>
      <c r="ETE2" s="617"/>
      <c r="ETF2" s="617"/>
      <c r="ETG2" s="617"/>
      <c r="ETH2" s="617"/>
      <c r="ETI2" s="617"/>
      <c r="ETJ2" s="617"/>
      <c r="ETK2" s="617"/>
      <c r="ETL2" s="617"/>
      <c r="ETM2" s="617"/>
      <c r="ETN2" s="617"/>
      <c r="ETO2" s="617"/>
      <c r="ETP2" s="617"/>
      <c r="ETQ2" s="617"/>
      <c r="ETR2" s="617"/>
      <c r="ETS2" s="617"/>
      <c r="ETT2" s="617"/>
      <c r="ETU2" s="617"/>
      <c r="ETV2" s="617"/>
      <c r="ETW2" s="617"/>
      <c r="ETX2" s="617"/>
      <c r="ETY2" s="617"/>
      <c r="ETZ2" s="617"/>
      <c r="EUA2" s="617"/>
      <c r="EUB2" s="617"/>
      <c r="EUC2" s="617"/>
      <c r="EUD2" s="617"/>
      <c r="EUE2" s="617"/>
      <c r="EUF2" s="617"/>
      <c r="EUG2" s="617"/>
      <c r="EUH2" s="617"/>
      <c r="EUI2" s="617"/>
      <c r="EUJ2" s="617"/>
      <c r="EUK2" s="617"/>
      <c r="EUL2" s="617"/>
      <c r="EUM2" s="617"/>
      <c r="EUN2" s="617"/>
      <c r="EUO2" s="617"/>
      <c r="EUP2" s="617"/>
      <c r="EUQ2" s="617"/>
      <c r="EUR2" s="617"/>
      <c r="EUS2" s="617"/>
      <c r="EUT2" s="617"/>
      <c r="EUU2" s="617"/>
      <c r="EUV2" s="617"/>
      <c r="EUW2" s="617"/>
      <c r="EUX2" s="617"/>
      <c r="EUY2" s="617"/>
      <c r="EUZ2" s="617"/>
      <c r="EVA2" s="617"/>
      <c r="EVB2" s="617"/>
      <c r="EVC2" s="617"/>
      <c r="EVD2" s="617"/>
      <c r="EVE2" s="617"/>
      <c r="EVF2" s="617"/>
      <c r="EVG2" s="617"/>
      <c r="EVH2" s="617"/>
      <c r="EVI2" s="617"/>
      <c r="EVJ2" s="617"/>
      <c r="EVK2" s="617"/>
      <c r="EVL2" s="617"/>
      <c r="EVM2" s="617"/>
      <c r="EVN2" s="617"/>
      <c r="EVO2" s="617"/>
      <c r="EVP2" s="617"/>
      <c r="EVQ2" s="617"/>
      <c r="EVR2" s="617"/>
      <c r="EVS2" s="617"/>
      <c r="EVT2" s="617"/>
      <c r="EVU2" s="617"/>
      <c r="EVV2" s="617"/>
      <c r="EVW2" s="617"/>
      <c r="EVX2" s="617"/>
      <c r="EVY2" s="617"/>
      <c r="EVZ2" s="617"/>
      <c r="EWA2" s="617"/>
      <c r="EWB2" s="617"/>
      <c r="EWC2" s="617"/>
      <c r="EWD2" s="617"/>
      <c r="EWE2" s="617"/>
      <c r="EWF2" s="617"/>
      <c r="EWG2" s="617"/>
      <c r="EWH2" s="617"/>
      <c r="EWI2" s="617"/>
      <c r="EWJ2" s="617"/>
      <c r="EWK2" s="617"/>
      <c r="EWL2" s="617"/>
      <c r="EWM2" s="617"/>
      <c r="EWN2" s="617"/>
      <c r="EWO2" s="617"/>
      <c r="EWP2" s="617"/>
      <c r="EWQ2" s="617"/>
      <c r="EWR2" s="617"/>
      <c r="EWS2" s="617"/>
      <c r="EWT2" s="617"/>
      <c r="EWU2" s="617"/>
      <c r="EWV2" s="617"/>
      <c r="EWW2" s="617"/>
      <c r="EWX2" s="617"/>
      <c r="EWY2" s="617"/>
      <c r="EWZ2" s="617"/>
      <c r="EXA2" s="617"/>
      <c r="EXB2" s="617"/>
      <c r="EXC2" s="617"/>
      <c r="EXD2" s="617"/>
      <c r="EXE2" s="617"/>
      <c r="EXF2" s="617"/>
      <c r="EXG2" s="617"/>
      <c r="EXH2" s="617"/>
      <c r="EXI2" s="617"/>
      <c r="EXJ2" s="617"/>
      <c r="EXK2" s="617"/>
      <c r="EXL2" s="617"/>
      <c r="EXM2" s="617"/>
      <c r="EXN2" s="617"/>
      <c r="EXO2" s="617"/>
      <c r="EXP2" s="617"/>
      <c r="EXQ2" s="617"/>
      <c r="EXR2" s="617"/>
      <c r="EXS2" s="617"/>
      <c r="EXT2" s="617"/>
      <c r="EXU2" s="617"/>
      <c r="EXV2" s="617"/>
      <c r="EXW2" s="617"/>
      <c r="EXX2" s="617"/>
      <c r="EXY2" s="617"/>
      <c r="EXZ2" s="617"/>
      <c r="EYA2" s="617"/>
      <c r="EYB2" s="617"/>
      <c r="EYC2" s="617"/>
      <c r="EYD2" s="617"/>
      <c r="EYE2" s="617"/>
      <c r="EYF2" s="617"/>
      <c r="EYG2" s="617"/>
      <c r="EYH2" s="617"/>
      <c r="EYI2" s="617"/>
      <c r="EYJ2" s="617"/>
      <c r="EYK2" s="617"/>
      <c r="EYL2" s="617"/>
      <c r="EYM2" s="617"/>
      <c r="EYN2" s="617"/>
      <c r="EYO2" s="617"/>
      <c r="EYP2" s="617"/>
      <c r="EYQ2" s="617"/>
      <c r="EYR2" s="617"/>
      <c r="EYS2" s="617"/>
      <c r="EYT2" s="617"/>
      <c r="EYU2" s="617"/>
      <c r="EYV2" s="617"/>
      <c r="EYW2" s="617"/>
      <c r="EYX2" s="617"/>
      <c r="EYY2" s="617"/>
      <c r="EYZ2" s="617"/>
      <c r="EZA2" s="617"/>
      <c r="EZB2" s="617"/>
      <c r="EZC2" s="617"/>
      <c r="EZD2" s="617"/>
      <c r="EZE2" s="617"/>
      <c r="EZF2" s="617"/>
      <c r="EZG2" s="617"/>
      <c r="EZH2" s="617"/>
      <c r="EZI2" s="617"/>
      <c r="EZJ2" s="617"/>
      <c r="EZK2" s="617"/>
      <c r="EZL2" s="617"/>
      <c r="EZM2" s="617"/>
      <c r="EZN2" s="617"/>
      <c r="EZO2" s="617"/>
      <c r="EZP2" s="617"/>
      <c r="EZQ2" s="617"/>
      <c r="EZR2" s="617"/>
      <c r="EZS2" s="617"/>
      <c r="EZT2" s="617"/>
      <c r="EZU2" s="617"/>
      <c r="EZV2" s="617"/>
      <c r="EZW2" s="617"/>
      <c r="EZX2" s="617"/>
      <c r="EZY2" s="617"/>
      <c r="EZZ2" s="617"/>
      <c r="FAA2" s="617"/>
      <c r="FAB2" s="617"/>
      <c r="FAC2" s="617"/>
      <c r="FAD2" s="617"/>
      <c r="FAE2" s="617"/>
      <c r="FAF2" s="617"/>
      <c r="FAG2" s="617"/>
      <c r="FAH2" s="617"/>
      <c r="FAI2" s="617"/>
      <c r="FAJ2" s="617"/>
      <c r="FAK2" s="617"/>
      <c r="FAL2" s="617"/>
      <c r="FAM2" s="617"/>
      <c r="FAN2" s="617"/>
      <c r="FAO2" s="617"/>
      <c r="FAP2" s="617"/>
      <c r="FAQ2" s="617"/>
      <c r="FAR2" s="617"/>
      <c r="FAS2" s="617"/>
      <c r="FAT2" s="617"/>
      <c r="FAU2" s="617"/>
      <c r="FAV2" s="617"/>
      <c r="FAW2" s="617"/>
      <c r="FAX2" s="617"/>
      <c r="FAY2" s="617"/>
      <c r="FAZ2" s="617"/>
      <c r="FBA2" s="617"/>
      <c r="FBB2" s="617"/>
      <c r="FBC2" s="617"/>
      <c r="FBD2" s="617"/>
      <c r="FBE2" s="617"/>
      <c r="FBF2" s="617"/>
      <c r="FBG2" s="617"/>
      <c r="FBH2" s="617"/>
      <c r="FBI2" s="617"/>
      <c r="FBJ2" s="617"/>
      <c r="FBK2" s="617"/>
      <c r="FBL2" s="617"/>
      <c r="FBM2" s="617"/>
      <c r="FBN2" s="617"/>
      <c r="FBO2" s="617"/>
      <c r="FBP2" s="617"/>
      <c r="FBQ2" s="617"/>
      <c r="FBR2" s="617"/>
      <c r="FBS2" s="617"/>
      <c r="FBT2" s="617"/>
      <c r="FBU2" s="617"/>
      <c r="FBV2" s="617"/>
      <c r="FBW2" s="617"/>
      <c r="FBX2" s="617"/>
      <c r="FBY2" s="617"/>
      <c r="FBZ2" s="617"/>
      <c r="FCA2" s="617"/>
      <c r="FCB2" s="617"/>
      <c r="FCC2" s="617"/>
      <c r="FCD2" s="617"/>
      <c r="FCE2" s="617"/>
      <c r="FCF2" s="617"/>
      <c r="FCG2" s="617"/>
      <c r="FCH2" s="617"/>
      <c r="FCI2" s="617"/>
      <c r="FCJ2" s="617"/>
      <c r="FCK2" s="617"/>
      <c r="FCL2" s="617"/>
      <c r="FCM2" s="617"/>
      <c r="FCN2" s="617"/>
      <c r="FCO2" s="617"/>
      <c r="FCP2" s="617"/>
      <c r="FCQ2" s="617"/>
      <c r="FCR2" s="617"/>
      <c r="FCS2" s="617"/>
      <c r="FCT2" s="617"/>
      <c r="FCU2" s="617"/>
      <c r="FCV2" s="617"/>
      <c r="FCW2" s="617"/>
      <c r="FCX2" s="617"/>
      <c r="FCY2" s="617"/>
      <c r="FCZ2" s="617"/>
      <c r="FDA2" s="617"/>
      <c r="FDB2" s="617"/>
      <c r="FDC2" s="617"/>
      <c r="FDD2" s="617"/>
      <c r="FDE2" s="617"/>
      <c r="FDF2" s="617"/>
      <c r="FDG2" s="617"/>
      <c r="FDH2" s="617"/>
      <c r="FDI2" s="617"/>
      <c r="FDJ2" s="617"/>
      <c r="FDK2" s="617"/>
      <c r="FDL2" s="617"/>
      <c r="FDM2" s="617"/>
      <c r="FDN2" s="617"/>
      <c r="FDO2" s="617"/>
      <c r="FDP2" s="617"/>
      <c r="FDQ2" s="617"/>
      <c r="FDR2" s="617"/>
      <c r="FDS2" s="617"/>
      <c r="FDT2" s="617"/>
      <c r="FDU2" s="617"/>
      <c r="FDV2" s="617"/>
      <c r="FDW2" s="617"/>
      <c r="FDX2" s="617"/>
      <c r="FDY2" s="617"/>
      <c r="FDZ2" s="617"/>
      <c r="FEA2" s="617"/>
      <c r="FEB2" s="617"/>
      <c r="FEC2" s="617"/>
      <c r="FED2" s="617"/>
      <c r="FEE2" s="617"/>
      <c r="FEF2" s="617"/>
      <c r="FEG2" s="617"/>
      <c r="FEH2" s="617"/>
      <c r="FEI2" s="617"/>
      <c r="FEJ2" s="617"/>
      <c r="FEK2" s="617"/>
      <c r="FEL2" s="617"/>
      <c r="FEM2" s="617"/>
      <c r="FEN2" s="617"/>
      <c r="FEO2" s="617"/>
      <c r="FEP2" s="617"/>
      <c r="FEQ2" s="617"/>
      <c r="FER2" s="617"/>
      <c r="FES2" s="617"/>
      <c r="FET2" s="617"/>
      <c r="FEU2" s="617"/>
      <c r="FEV2" s="617"/>
      <c r="FEW2" s="617"/>
      <c r="FEX2" s="617"/>
      <c r="FEY2" s="617"/>
      <c r="FEZ2" s="617"/>
      <c r="FFA2" s="617"/>
      <c r="FFB2" s="617"/>
      <c r="FFC2" s="617"/>
      <c r="FFD2" s="617"/>
      <c r="FFE2" s="617"/>
      <c r="FFF2" s="617"/>
      <c r="FFG2" s="617"/>
      <c r="FFH2" s="617"/>
      <c r="FFI2" s="617"/>
      <c r="FFJ2" s="617"/>
      <c r="FFK2" s="617"/>
      <c r="FFL2" s="617"/>
      <c r="FFM2" s="617"/>
      <c r="FFN2" s="617"/>
      <c r="FFO2" s="617"/>
      <c r="FFP2" s="617"/>
      <c r="FFQ2" s="617"/>
      <c r="FFR2" s="617"/>
      <c r="FFS2" s="617"/>
      <c r="FFT2" s="617"/>
      <c r="FFU2" s="617"/>
      <c r="FFV2" s="617"/>
      <c r="FFW2" s="617"/>
      <c r="FFX2" s="617"/>
      <c r="FFY2" s="617"/>
      <c r="FFZ2" s="617"/>
      <c r="FGA2" s="617"/>
      <c r="FGB2" s="617"/>
      <c r="FGC2" s="617"/>
      <c r="FGD2" s="617"/>
      <c r="FGE2" s="617"/>
      <c r="FGF2" s="617"/>
      <c r="FGG2" s="617"/>
      <c r="FGH2" s="617"/>
      <c r="FGI2" s="617"/>
      <c r="FGJ2" s="617"/>
      <c r="FGK2" s="617"/>
      <c r="FGL2" s="617"/>
      <c r="FGM2" s="617"/>
      <c r="FGN2" s="617"/>
      <c r="FGO2" s="617"/>
      <c r="FGP2" s="617"/>
      <c r="FGQ2" s="617"/>
      <c r="FGR2" s="617"/>
      <c r="FGS2" s="617"/>
      <c r="FGT2" s="617"/>
      <c r="FGU2" s="617"/>
      <c r="FGV2" s="617"/>
      <c r="FGW2" s="617"/>
      <c r="FGX2" s="617"/>
      <c r="FGY2" s="617"/>
      <c r="FGZ2" s="617"/>
      <c r="FHA2" s="617"/>
      <c r="FHB2" s="617"/>
      <c r="FHC2" s="617"/>
      <c r="FHD2" s="617"/>
      <c r="FHE2" s="617"/>
      <c r="FHF2" s="617"/>
      <c r="FHG2" s="617"/>
      <c r="FHH2" s="617"/>
      <c r="FHI2" s="617"/>
      <c r="FHJ2" s="617"/>
      <c r="FHK2" s="617"/>
      <c r="FHL2" s="617"/>
      <c r="FHM2" s="617"/>
      <c r="FHN2" s="617"/>
      <c r="FHO2" s="617"/>
      <c r="FHP2" s="617"/>
      <c r="FHQ2" s="617"/>
      <c r="FHR2" s="617"/>
      <c r="FHS2" s="617"/>
      <c r="FHT2" s="617"/>
      <c r="FHU2" s="617"/>
      <c r="FHV2" s="617"/>
      <c r="FHW2" s="617"/>
      <c r="FHX2" s="617"/>
      <c r="FHY2" s="617"/>
      <c r="FHZ2" s="617"/>
      <c r="FIA2" s="617"/>
      <c r="FIB2" s="617"/>
      <c r="FIC2" s="617"/>
      <c r="FID2" s="617"/>
      <c r="FIE2" s="617"/>
      <c r="FIF2" s="617"/>
      <c r="FIG2" s="617"/>
      <c r="FIH2" s="617"/>
      <c r="FII2" s="617"/>
      <c r="FIJ2" s="617"/>
      <c r="FIK2" s="617"/>
      <c r="FIL2" s="617"/>
      <c r="FIM2" s="617"/>
      <c r="FIN2" s="617"/>
      <c r="FIO2" s="617"/>
      <c r="FIP2" s="617"/>
      <c r="FIQ2" s="617"/>
      <c r="FIR2" s="617"/>
      <c r="FIS2" s="617"/>
      <c r="FIT2" s="617"/>
      <c r="FIU2" s="617"/>
      <c r="FIV2" s="617"/>
      <c r="FIW2" s="617"/>
      <c r="FIX2" s="617"/>
      <c r="FIY2" s="617"/>
      <c r="FIZ2" s="617"/>
      <c r="FJA2" s="617"/>
      <c r="FJB2" s="617"/>
      <c r="FJC2" s="617"/>
      <c r="FJD2" s="617"/>
      <c r="FJE2" s="617"/>
      <c r="FJF2" s="617"/>
      <c r="FJG2" s="617"/>
      <c r="FJH2" s="617"/>
      <c r="FJI2" s="617"/>
      <c r="FJJ2" s="617"/>
      <c r="FJK2" s="617"/>
      <c r="FJL2" s="617"/>
      <c r="FJM2" s="617"/>
      <c r="FJN2" s="617"/>
      <c r="FJO2" s="617"/>
      <c r="FJP2" s="617"/>
      <c r="FJQ2" s="617"/>
      <c r="FJR2" s="617"/>
      <c r="FJS2" s="617"/>
      <c r="FJT2" s="617"/>
      <c r="FJU2" s="617"/>
      <c r="FJV2" s="617"/>
      <c r="FJW2" s="617"/>
      <c r="FJX2" s="617"/>
      <c r="FJY2" s="617"/>
      <c r="FJZ2" s="617"/>
      <c r="FKA2" s="617"/>
      <c r="FKB2" s="617"/>
      <c r="FKC2" s="617"/>
      <c r="FKD2" s="617"/>
      <c r="FKE2" s="617"/>
      <c r="FKF2" s="617"/>
      <c r="FKG2" s="617"/>
      <c r="FKH2" s="617"/>
      <c r="FKI2" s="617"/>
      <c r="FKJ2" s="617"/>
      <c r="FKK2" s="617"/>
      <c r="FKL2" s="617"/>
      <c r="FKM2" s="617"/>
      <c r="FKN2" s="617"/>
      <c r="FKO2" s="617"/>
      <c r="FKP2" s="617"/>
      <c r="FKQ2" s="617"/>
      <c r="FKR2" s="617"/>
      <c r="FKS2" s="617"/>
      <c r="FKT2" s="617"/>
      <c r="FKU2" s="617"/>
      <c r="FKV2" s="617"/>
      <c r="FKW2" s="617"/>
      <c r="FKX2" s="617"/>
      <c r="FKY2" s="617"/>
      <c r="FKZ2" s="617"/>
      <c r="FLA2" s="617"/>
      <c r="FLB2" s="617"/>
      <c r="FLC2" s="617"/>
      <c r="FLD2" s="617"/>
      <c r="FLE2" s="617"/>
      <c r="FLF2" s="617"/>
      <c r="FLG2" s="617"/>
      <c r="FLH2" s="617"/>
      <c r="FLI2" s="617"/>
      <c r="FLJ2" s="617"/>
      <c r="FLK2" s="617"/>
      <c r="FLL2" s="617"/>
      <c r="FLM2" s="617"/>
      <c r="FLN2" s="617"/>
      <c r="FLO2" s="617"/>
      <c r="FLP2" s="617"/>
      <c r="FLQ2" s="617"/>
      <c r="FLR2" s="617"/>
      <c r="FLS2" s="617"/>
      <c r="FLT2" s="617"/>
      <c r="FLU2" s="617"/>
      <c r="FLV2" s="617"/>
      <c r="FLW2" s="617"/>
      <c r="FLX2" s="617"/>
      <c r="FLY2" s="617"/>
      <c r="FLZ2" s="617"/>
      <c r="FMA2" s="617"/>
      <c r="FMB2" s="617"/>
      <c r="FMC2" s="617"/>
      <c r="FMD2" s="617"/>
      <c r="FME2" s="617"/>
      <c r="FMF2" s="617"/>
      <c r="FMG2" s="617"/>
      <c r="FMH2" s="617"/>
      <c r="FMI2" s="617"/>
      <c r="FMJ2" s="617"/>
      <c r="FMK2" s="617"/>
      <c r="FML2" s="617"/>
      <c r="FMM2" s="617"/>
      <c r="FMN2" s="617"/>
      <c r="FMO2" s="617"/>
      <c r="FMP2" s="617"/>
      <c r="FMQ2" s="617"/>
      <c r="FMR2" s="617"/>
      <c r="FMS2" s="617"/>
      <c r="FMT2" s="617"/>
      <c r="FMU2" s="617"/>
      <c r="FMV2" s="617"/>
      <c r="FMW2" s="617"/>
      <c r="FMX2" s="617"/>
      <c r="FMY2" s="617"/>
      <c r="FMZ2" s="617"/>
      <c r="FNA2" s="617"/>
      <c r="FNB2" s="617"/>
      <c r="FNC2" s="617"/>
      <c r="FND2" s="617"/>
      <c r="FNE2" s="617"/>
      <c r="FNF2" s="617"/>
      <c r="FNG2" s="617"/>
      <c r="FNH2" s="617"/>
      <c r="FNI2" s="617"/>
      <c r="FNJ2" s="617"/>
      <c r="FNK2" s="617"/>
      <c r="FNL2" s="617"/>
      <c r="FNM2" s="617"/>
      <c r="FNN2" s="617"/>
      <c r="FNO2" s="617"/>
      <c r="FNP2" s="617"/>
      <c r="FNQ2" s="617"/>
      <c r="FNR2" s="617"/>
      <c r="FNS2" s="617"/>
      <c r="FNT2" s="617"/>
      <c r="FNU2" s="617"/>
      <c r="FNV2" s="617"/>
      <c r="FNW2" s="617"/>
      <c r="FNX2" s="617"/>
      <c r="FNY2" s="617"/>
      <c r="FNZ2" s="617"/>
      <c r="FOA2" s="617"/>
      <c r="FOB2" s="617"/>
      <c r="FOC2" s="617"/>
      <c r="FOD2" s="617"/>
      <c r="FOE2" s="617"/>
      <c r="FOF2" s="617"/>
      <c r="FOG2" s="617"/>
      <c r="FOH2" s="617"/>
      <c r="FOI2" s="617"/>
      <c r="FOJ2" s="617"/>
      <c r="FOK2" s="617"/>
      <c r="FOL2" s="617"/>
      <c r="FOM2" s="617"/>
      <c r="FON2" s="617"/>
      <c r="FOO2" s="617"/>
      <c r="FOP2" s="617"/>
      <c r="FOQ2" s="617"/>
      <c r="FOR2" s="617"/>
      <c r="FOS2" s="617"/>
      <c r="FOT2" s="617"/>
      <c r="FOU2" s="617"/>
      <c r="FOV2" s="617"/>
      <c r="FOW2" s="617"/>
      <c r="FOX2" s="617"/>
      <c r="FOY2" s="617"/>
      <c r="FOZ2" s="617"/>
      <c r="FPA2" s="617"/>
      <c r="FPB2" s="617"/>
      <c r="FPC2" s="617"/>
      <c r="FPD2" s="617"/>
      <c r="FPE2" s="617"/>
      <c r="FPF2" s="617"/>
      <c r="FPG2" s="617"/>
      <c r="FPH2" s="617"/>
      <c r="FPI2" s="617"/>
      <c r="FPJ2" s="617"/>
      <c r="FPK2" s="617"/>
      <c r="FPL2" s="617"/>
      <c r="FPM2" s="617"/>
      <c r="FPN2" s="617"/>
      <c r="FPO2" s="617"/>
      <c r="FPP2" s="617"/>
      <c r="FPQ2" s="617"/>
      <c r="FPR2" s="617"/>
      <c r="FPS2" s="617"/>
      <c r="FPT2" s="617"/>
      <c r="FPU2" s="617"/>
      <c r="FPV2" s="617"/>
      <c r="FPW2" s="617"/>
      <c r="FPX2" s="617"/>
      <c r="FPY2" s="617"/>
      <c r="FPZ2" s="617"/>
      <c r="FQA2" s="617"/>
      <c r="FQB2" s="617"/>
      <c r="FQC2" s="617"/>
      <c r="FQD2" s="617"/>
      <c r="FQE2" s="617"/>
      <c r="FQF2" s="617"/>
      <c r="FQG2" s="617"/>
      <c r="FQH2" s="617"/>
      <c r="FQI2" s="617"/>
      <c r="FQJ2" s="617"/>
      <c r="FQK2" s="617"/>
      <c r="FQL2" s="617"/>
      <c r="FQM2" s="617"/>
      <c r="FQN2" s="617"/>
      <c r="FQO2" s="617"/>
      <c r="FQP2" s="617"/>
      <c r="FQQ2" s="617"/>
      <c r="FQR2" s="617"/>
      <c r="FQS2" s="617"/>
      <c r="FQT2" s="617"/>
      <c r="FQU2" s="617"/>
      <c r="FQV2" s="617"/>
      <c r="FQW2" s="617"/>
      <c r="FQX2" s="617"/>
      <c r="FQY2" s="617"/>
      <c r="FQZ2" s="617"/>
      <c r="FRA2" s="617"/>
      <c r="FRB2" s="617"/>
      <c r="FRC2" s="617"/>
      <c r="FRD2" s="617"/>
      <c r="FRE2" s="617"/>
      <c r="FRF2" s="617"/>
      <c r="FRG2" s="617"/>
      <c r="FRH2" s="617"/>
      <c r="FRI2" s="617"/>
      <c r="FRJ2" s="617"/>
      <c r="FRK2" s="617"/>
      <c r="FRL2" s="617"/>
      <c r="FRM2" s="617"/>
      <c r="FRN2" s="617"/>
      <c r="FRO2" s="617"/>
      <c r="FRP2" s="617"/>
      <c r="FRQ2" s="617"/>
      <c r="FRR2" s="617"/>
      <c r="FRS2" s="617"/>
      <c r="FRT2" s="617"/>
      <c r="FRU2" s="617"/>
      <c r="FRV2" s="617"/>
      <c r="FRW2" s="617"/>
      <c r="FRX2" s="617"/>
      <c r="FRY2" s="617"/>
      <c r="FRZ2" s="617"/>
      <c r="FSA2" s="617"/>
      <c r="FSB2" s="617"/>
      <c r="FSC2" s="617"/>
      <c r="FSD2" s="617"/>
      <c r="FSE2" s="617"/>
      <c r="FSF2" s="617"/>
      <c r="FSG2" s="617"/>
      <c r="FSH2" s="617"/>
      <c r="FSI2" s="617"/>
      <c r="FSJ2" s="617"/>
      <c r="FSK2" s="617"/>
      <c r="FSL2" s="617"/>
      <c r="FSM2" s="617"/>
      <c r="FSN2" s="617"/>
      <c r="FSO2" s="617"/>
      <c r="FSP2" s="617"/>
      <c r="FSQ2" s="617"/>
      <c r="FSR2" s="617"/>
      <c r="FSS2" s="617"/>
      <c r="FST2" s="617"/>
      <c r="FSU2" s="617"/>
      <c r="FSV2" s="617"/>
      <c r="FSW2" s="617"/>
      <c r="FSX2" s="617"/>
      <c r="FSY2" s="617"/>
      <c r="FSZ2" s="617"/>
      <c r="FTA2" s="617"/>
      <c r="FTB2" s="617"/>
      <c r="FTC2" s="617"/>
      <c r="FTD2" s="617"/>
      <c r="FTE2" s="617"/>
      <c r="FTF2" s="617"/>
      <c r="FTG2" s="617"/>
      <c r="FTH2" s="617"/>
      <c r="FTI2" s="617"/>
      <c r="FTJ2" s="617"/>
      <c r="FTK2" s="617"/>
      <c r="FTL2" s="617"/>
      <c r="FTM2" s="617"/>
      <c r="FTN2" s="617"/>
      <c r="FTO2" s="617"/>
      <c r="FTP2" s="617"/>
      <c r="FTQ2" s="617"/>
      <c r="FTR2" s="617"/>
      <c r="FTS2" s="617"/>
      <c r="FTT2" s="617"/>
      <c r="FTU2" s="617"/>
      <c r="FTV2" s="617"/>
      <c r="FTW2" s="617"/>
      <c r="FTX2" s="617"/>
      <c r="FTY2" s="617"/>
      <c r="FTZ2" s="617"/>
      <c r="FUA2" s="617"/>
      <c r="FUB2" s="617"/>
      <c r="FUC2" s="617"/>
      <c r="FUD2" s="617"/>
      <c r="FUE2" s="617"/>
      <c r="FUF2" s="617"/>
      <c r="FUG2" s="617"/>
      <c r="FUH2" s="617"/>
      <c r="FUI2" s="617"/>
      <c r="FUJ2" s="617"/>
      <c r="FUK2" s="617"/>
      <c r="FUL2" s="617"/>
      <c r="FUM2" s="617"/>
      <c r="FUN2" s="617"/>
      <c r="FUO2" s="617"/>
      <c r="FUP2" s="617"/>
      <c r="FUQ2" s="617"/>
      <c r="FUR2" s="617"/>
      <c r="FUS2" s="617"/>
      <c r="FUT2" s="617"/>
      <c r="FUU2" s="617"/>
      <c r="FUV2" s="617"/>
      <c r="FUW2" s="617"/>
      <c r="FUX2" s="617"/>
      <c r="FUY2" s="617"/>
      <c r="FUZ2" s="617"/>
      <c r="FVA2" s="617"/>
      <c r="FVB2" s="617"/>
      <c r="FVC2" s="617"/>
      <c r="FVD2" s="617"/>
      <c r="FVE2" s="617"/>
      <c r="FVF2" s="617"/>
      <c r="FVG2" s="617"/>
      <c r="FVH2" s="617"/>
      <c r="FVI2" s="617"/>
      <c r="FVJ2" s="617"/>
      <c r="FVK2" s="617"/>
      <c r="FVL2" s="617"/>
      <c r="FVM2" s="617"/>
      <c r="FVN2" s="617"/>
      <c r="FVO2" s="617"/>
      <c r="FVP2" s="617"/>
      <c r="FVQ2" s="617"/>
      <c r="FVR2" s="617"/>
      <c r="FVS2" s="617"/>
      <c r="FVT2" s="617"/>
      <c r="FVU2" s="617"/>
      <c r="FVV2" s="617"/>
      <c r="FVW2" s="617"/>
      <c r="FVX2" s="617"/>
      <c r="FVY2" s="617"/>
      <c r="FVZ2" s="617"/>
      <c r="FWA2" s="617"/>
      <c r="FWB2" s="617"/>
      <c r="FWC2" s="617"/>
      <c r="FWD2" s="617"/>
      <c r="FWE2" s="617"/>
      <c r="FWF2" s="617"/>
      <c r="FWG2" s="617"/>
      <c r="FWH2" s="617"/>
      <c r="FWI2" s="617"/>
      <c r="FWJ2" s="617"/>
      <c r="FWK2" s="617"/>
      <c r="FWL2" s="617"/>
      <c r="FWM2" s="617"/>
      <c r="FWN2" s="617"/>
      <c r="FWO2" s="617"/>
      <c r="FWP2" s="617"/>
      <c r="FWQ2" s="617"/>
      <c r="FWR2" s="617"/>
      <c r="FWS2" s="617"/>
      <c r="FWT2" s="617"/>
      <c r="FWU2" s="617"/>
      <c r="FWV2" s="617"/>
      <c r="FWW2" s="617"/>
      <c r="FWX2" s="617"/>
      <c r="FWY2" s="617"/>
      <c r="FWZ2" s="617"/>
      <c r="FXA2" s="617"/>
      <c r="FXB2" s="617"/>
      <c r="FXC2" s="617"/>
      <c r="FXD2" s="617"/>
      <c r="FXE2" s="617"/>
      <c r="FXF2" s="617"/>
      <c r="FXG2" s="617"/>
      <c r="FXH2" s="617"/>
      <c r="FXI2" s="617"/>
      <c r="FXJ2" s="617"/>
      <c r="FXK2" s="617"/>
      <c r="FXL2" s="617"/>
      <c r="FXM2" s="617"/>
      <c r="FXN2" s="617"/>
      <c r="FXO2" s="617"/>
      <c r="FXP2" s="617"/>
      <c r="FXQ2" s="617"/>
      <c r="FXR2" s="617"/>
      <c r="FXS2" s="617"/>
      <c r="FXT2" s="617"/>
      <c r="FXU2" s="617"/>
      <c r="FXV2" s="617"/>
      <c r="FXW2" s="617"/>
      <c r="FXX2" s="617"/>
      <c r="FXY2" s="617"/>
      <c r="FXZ2" s="617"/>
      <c r="FYA2" s="617"/>
      <c r="FYB2" s="617"/>
      <c r="FYC2" s="617"/>
      <c r="FYD2" s="617"/>
      <c r="FYE2" s="617"/>
      <c r="FYF2" s="617"/>
      <c r="FYG2" s="617"/>
      <c r="FYH2" s="617"/>
      <c r="FYI2" s="617"/>
      <c r="FYJ2" s="617"/>
      <c r="FYK2" s="617"/>
      <c r="FYL2" s="617"/>
      <c r="FYM2" s="617"/>
      <c r="FYN2" s="617"/>
      <c r="FYO2" s="617"/>
      <c r="FYP2" s="617"/>
      <c r="FYQ2" s="617"/>
      <c r="FYR2" s="617"/>
      <c r="FYS2" s="617"/>
      <c r="FYT2" s="617"/>
      <c r="FYU2" s="617"/>
      <c r="FYV2" s="617"/>
      <c r="FYW2" s="617"/>
      <c r="FYX2" s="617"/>
      <c r="FYY2" s="617"/>
      <c r="FYZ2" s="617"/>
      <c r="FZA2" s="617"/>
      <c r="FZB2" s="617"/>
      <c r="FZC2" s="617"/>
      <c r="FZD2" s="617"/>
      <c r="FZE2" s="617"/>
      <c r="FZF2" s="617"/>
      <c r="FZG2" s="617"/>
      <c r="FZH2" s="617"/>
      <c r="FZI2" s="617"/>
      <c r="FZJ2" s="617"/>
      <c r="FZK2" s="617"/>
      <c r="FZL2" s="617"/>
      <c r="FZM2" s="617"/>
      <c r="FZN2" s="617"/>
      <c r="FZO2" s="617"/>
      <c r="FZP2" s="617"/>
      <c r="FZQ2" s="617"/>
      <c r="FZR2" s="617"/>
      <c r="FZS2" s="617"/>
      <c r="FZT2" s="617"/>
      <c r="FZU2" s="617"/>
      <c r="FZV2" s="617"/>
      <c r="FZW2" s="617"/>
      <c r="FZX2" s="617"/>
      <c r="FZY2" s="617"/>
      <c r="FZZ2" s="617"/>
      <c r="GAA2" s="617"/>
      <c r="GAB2" s="617"/>
      <c r="GAC2" s="617"/>
      <c r="GAD2" s="617"/>
      <c r="GAE2" s="617"/>
      <c r="GAF2" s="617"/>
      <c r="GAG2" s="617"/>
      <c r="GAH2" s="617"/>
      <c r="GAI2" s="617"/>
      <c r="GAJ2" s="617"/>
      <c r="GAK2" s="617"/>
      <c r="GAL2" s="617"/>
      <c r="GAM2" s="617"/>
      <c r="GAN2" s="617"/>
      <c r="GAO2" s="617"/>
      <c r="GAP2" s="617"/>
      <c r="GAQ2" s="617"/>
      <c r="GAR2" s="617"/>
      <c r="GAS2" s="617"/>
      <c r="GAT2" s="617"/>
      <c r="GAU2" s="617"/>
      <c r="GAV2" s="617"/>
      <c r="GAW2" s="617"/>
      <c r="GAX2" s="617"/>
      <c r="GAY2" s="617"/>
      <c r="GAZ2" s="617"/>
      <c r="GBA2" s="617"/>
      <c r="GBB2" s="617"/>
      <c r="GBC2" s="617"/>
      <c r="GBD2" s="617"/>
      <c r="GBE2" s="617"/>
      <c r="GBF2" s="617"/>
      <c r="GBG2" s="617"/>
      <c r="GBH2" s="617"/>
      <c r="GBI2" s="617"/>
      <c r="GBJ2" s="617"/>
      <c r="GBK2" s="617"/>
      <c r="GBL2" s="617"/>
      <c r="GBM2" s="617"/>
      <c r="GBN2" s="617"/>
      <c r="GBO2" s="617"/>
      <c r="GBP2" s="617"/>
      <c r="GBQ2" s="617"/>
      <c r="GBR2" s="617"/>
      <c r="GBS2" s="617"/>
      <c r="GBT2" s="617"/>
      <c r="GBU2" s="617"/>
      <c r="GBV2" s="617"/>
      <c r="GBW2" s="617"/>
      <c r="GBX2" s="617"/>
      <c r="GBY2" s="617"/>
      <c r="GBZ2" s="617"/>
      <c r="GCA2" s="617"/>
      <c r="GCB2" s="617"/>
      <c r="GCC2" s="617"/>
      <c r="GCD2" s="617"/>
      <c r="GCE2" s="617"/>
      <c r="GCF2" s="617"/>
      <c r="GCG2" s="617"/>
      <c r="GCH2" s="617"/>
      <c r="GCI2" s="617"/>
      <c r="GCJ2" s="617"/>
      <c r="GCK2" s="617"/>
      <c r="GCL2" s="617"/>
      <c r="GCM2" s="617"/>
      <c r="GCN2" s="617"/>
      <c r="GCO2" s="617"/>
      <c r="GCP2" s="617"/>
      <c r="GCQ2" s="617"/>
      <c r="GCR2" s="617"/>
      <c r="GCS2" s="617"/>
      <c r="GCT2" s="617"/>
      <c r="GCU2" s="617"/>
      <c r="GCV2" s="617"/>
      <c r="GCW2" s="617"/>
      <c r="GCX2" s="617"/>
      <c r="GCY2" s="617"/>
      <c r="GCZ2" s="617"/>
      <c r="GDA2" s="617"/>
      <c r="GDB2" s="617"/>
      <c r="GDC2" s="617"/>
      <c r="GDD2" s="617"/>
      <c r="GDE2" s="617"/>
      <c r="GDF2" s="617"/>
      <c r="GDG2" s="617"/>
      <c r="GDH2" s="617"/>
      <c r="GDI2" s="617"/>
      <c r="GDJ2" s="617"/>
      <c r="GDK2" s="617"/>
      <c r="GDL2" s="617"/>
      <c r="GDM2" s="617"/>
      <c r="GDN2" s="617"/>
      <c r="GDO2" s="617"/>
      <c r="GDP2" s="617"/>
      <c r="GDQ2" s="617"/>
      <c r="GDR2" s="617"/>
      <c r="GDS2" s="617"/>
      <c r="GDT2" s="617"/>
      <c r="GDU2" s="617"/>
      <c r="GDV2" s="617"/>
      <c r="GDW2" s="617"/>
      <c r="GDX2" s="617"/>
      <c r="GDY2" s="617"/>
      <c r="GDZ2" s="617"/>
      <c r="GEA2" s="617"/>
      <c r="GEB2" s="617"/>
      <c r="GEC2" s="617"/>
      <c r="GED2" s="617"/>
      <c r="GEE2" s="617"/>
      <c r="GEF2" s="617"/>
      <c r="GEG2" s="617"/>
      <c r="GEH2" s="617"/>
      <c r="GEI2" s="617"/>
      <c r="GEJ2" s="617"/>
      <c r="GEK2" s="617"/>
      <c r="GEL2" s="617"/>
      <c r="GEM2" s="617"/>
      <c r="GEN2" s="617"/>
      <c r="GEO2" s="617"/>
      <c r="GEP2" s="617"/>
      <c r="GEQ2" s="617"/>
      <c r="GER2" s="617"/>
      <c r="GES2" s="617"/>
      <c r="GET2" s="617"/>
      <c r="GEU2" s="617"/>
      <c r="GEV2" s="617"/>
      <c r="GEW2" s="617"/>
      <c r="GEX2" s="617"/>
      <c r="GEY2" s="617"/>
      <c r="GEZ2" s="617"/>
      <c r="GFA2" s="617"/>
      <c r="GFB2" s="617"/>
      <c r="GFC2" s="617"/>
      <c r="GFD2" s="617"/>
      <c r="GFE2" s="617"/>
      <c r="GFF2" s="617"/>
      <c r="GFG2" s="617"/>
      <c r="GFH2" s="617"/>
      <c r="GFI2" s="617"/>
      <c r="GFJ2" s="617"/>
      <c r="GFK2" s="617"/>
      <c r="GFL2" s="617"/>
      <c r="GFM2" s="617"/>
      <c r="GFN2" s="617"/>
      <c r="GFO2" s="617"/>
      <c r="GFP2" s="617"/>
      <c r="GFQ2" s="617"/>
      <c r="GFR2" s="617"/>
      <c r="GFS2" s="617"/>
      <c r="GFT2" s="617"/>
      <c r="GFU2" s="617"/>
      <c r="GFV2" s="617"/>
      <c r="GFW2" s="617"/>
      <c r="GFX2" s="617"/>
      <c r="GFY2" s="617"/>
      <c r="GFZ2" s="617"/>
      <c r="GGA2" s="617"/>
      <c r="GGB2" s="617"/>
      <c r="GGC2" s="617"/>
      <c r="GGD2" s="617"/>
      <c r="GGE2" s="617"/>
      <c r="GGF2" s="617"/>
      <c r="GGG2" s="617"/>
      <c r="GGH2" s="617"/>
      <c r="GGI2" s="617"/>
      <c r="GGJ2" s="617"/>
      <c r="GGK2" s="617"/>
      <c r="GGL2" s="617"/>
      <c r="GGM2" s="617"/>
      <c r="GGN2" s="617"/>
      <c r="GGO2" s="617"/>
      <c r="GGP2" s="617"/>
      <c r="GGQ2" s="617"/>
      <c r="GGR2" s="617"/>
      <c r="GGS2" s="617"/>
      <c r="GGT2" s="617"/>
      <c r="GGU2" s="617"/>
      <c r="GGV2" s="617"/>
      <c r="GGW2" s="617"/>
      <c r="GGX2" s="617"/>
      <c r="GGY2" s="617"/>
      <c r="GGZ2" s="617"/>
      <c r="GHA2" s="617"/>
      <c r="GHB2" s="617"/>
      <c r="GHC2" s="617"/>
      <c r="GHD2" s="617"/>
      <c r="GHE2" s="617"/>
      <c r="GHF2" s="617"/>
      <c r="GHG2" s="617"/>
      <c r="GHH2" s="617"/>
      <c r="GHI2" s="617"/>
      <c r="GHJ2" s="617"/>
      <c r="GHK2" s="617"/>
      <c r="GHL2" s="617"/>
      <c r="GHM2" s="617"/>
      <c r="GHN2" s="617"/>
      <c r="GHO2" s="617"/>
      <c r="GHP2" s="617"/>
      <c r="GHQ2" s="617"/>
      <c r="GHR2" s="617"/>
      <c r="GHS2" s="617"/>
      <c r="GHT2" s="617"/>
      <c r="GHU2" s="617"/>
      <c r="GHV2" s="617"/>
      <c r="GHW2" s="617"/>
      <c r="GHX2" s="617"/>
      <c r="GHY2" s="617"/>
      <c r="GHZ2" s="617"/>
      <c r="GIA2" s="617"/>
      <c r="GIB2" s="617"/>
      <c r="GIC2" s="617"/>
      <c r="GID2" s="617"/>
      <c r="GIE2" s="617"/>
      <c r="GIF2" s="617"/>
      <c r="GIG2" s="617"/>
      <c r="GIH2" s="617"/>
      <c r="GII2" s="617"/>
      <c r="GIJ2" s="617"/>
      <c r="GIK2" s="617"/>
      <c r="GIL2" s="617"/>
      <c r="GIM2" s="617"/>
      <c r="GIN2" s="617"/>
      <c r="GIO2" s="617"/>
      <c r="GIP2" s="617"/>
      <c r="GIQ2" s="617"/>
      <c r="GIR2" s="617"/>
      <c r="GIS2" s="617"/>
      <c r="GIT2" s="617"/>
      <c r="GIU2" s="617"/>
      <c r="GIV2" s="617"/>
      <c r="GIW2" s="617"/>
      <c r="GIX2" s="617"/>
      <c r="GIY2" s="617"/>
      <c r="GIZ2" s="617"/>
      <c r="GJA2" s="617"/>
      <c r="GJB2" s="617"/>
      <c r="GJC2" s="617"/>
      <c r="GJD2" s="617"/>
      <c r="GJE2" s="617"/>
      <c r="GJF2" s="617"/>
      <c r="GJG2" s="617"/>
      <c r="GJH2" s="617"/>
      <c r="GJI2" s="617"/>
      <c r="GJJ2" s="617"/>
      <c r="GJK2" s="617"/>
      <c r="GJL2" s="617"/>
      <c r="GJM2" s="617"/>
      <c r="GJN2" s="617"/>
      <c r="GJO2" s="617"/>
      <c r="GJP2" s="617"/>
      <c r="GJQ2" s="617"/>
      <c r="GJR2" s="617"/>
      <c r="GJS2" s="617"/>
      <c r="GJT2" s="617"/>
      <c r="GJU2" s="617"/>
      <c r="GJV2" s="617"/>
      <c r="GJW2" s="617"/>
      <c r="GJX2" s="617"/>
      <c r="GJY2" s="617"/>
      <c r="GJZ2" s="617"/>
      <c r="GKA2" s="617"/>
      <c r="GKB2" s="617"/>
      <c r="GKC2" s="617"/>
      <c r="GKD2" s="617"/>
      <c r="GKE2" s="617"/>
      <c r="GKF2" s="617"/>
      <c r="GKG2" s="617"/>
      <c r="GKH2" s="617"/>
      <c r="GKI2" s="617"/>
      <c r="GKJ2" s="617"/>
      <c r="GKK2" s="617"/>
      <c r="GKL2" s="617"/>
      <c r="GKM2" s="617"/>
      <c r="GKN2" s="617"/>
      <c r="GKO2" s="617"/>
      <c r="GKP2" s="617"/>
      <c r="GKQ2" s="617"/>
      <c r="GKR2" s="617"/>
      <c r="GKS2" s="617"/>
      <c r="GKT2" s="617"/>
      <c r="GKU2" s="617"/>
      <c r="GKV2" s="617"/>
      <c r="GKW2" s="617"/>
      <c r="GKX2" s="617"/>
      <c r="GKY2" s="617"/>
      <c r="GKZ2" s="617"/>
      <c r="GLA2" s="617"/>
      <c r="GLB2" s="617"/>
      <c r="GLC2" s="617"/>
      <c r="GLD2" s="617"/>
      <c r="GLE2" s="617"/>
      <c r="GLF2" s="617"/>
      <c r="GLG2" s="617"/>
      <c r="GLH2" s="617"/>
      <c r="GLI2" s="617"/>
      <c r="GLJ2" s="617"/>
      <c r="GLK2" s="617"/>
      <c r="GLL2" s="617"/>
      <c r="GLM2" s="617"/>
      <c r="GLN2" s="617"/>
      <c r="GLO2" s="617"/>
      <c r="GLP2" s="617"/>
      <c r="GLQ2" s="617"/>
      <c r="GLR2" s="617"/>
      <c r="GLS2" s="617"/>
      <c r="GLT2" s="617"/>
      <c r="GLU2" s="617"/>
      <c r="GLV2" s="617"/>
      <c r="GLW2" s="617"/>
      <c r="GLX2" s="617"/>
      <c r="GLY2" s="617"/>
      <c r="GLZ2" s="617"/>
      <c r="GMA2" s="617"/>
      <c r="GMB2" s="617"/>
      <c r="GMC2" s="617"/>
      <c r="GMD2" s="617"/>
      <c r="GME2" s="617"/>
      <c r="GMF2" s="617"/>
      <c r="GMG2" s="617"/>
      <c r="GMH2" s="617"/>
      <c r="GMI2" s="617"/>
      <c r="GMJ2" s="617"/>
      <c r="GMK2" s="617"/>
      <c r="GML2" s="617"/>
      <c r="GMM2" s="617"/>
      <c r="GMN2" s="617"/>
      <c r="GMO2" s="617"/>
      <c r="GMP2" s="617"/>
      <c r="GMQ2" s="617"/>
      <c r="GMR2" s="617"/>
      <c r="GMS2" s="617"/>
      <c r="GMT2" s="617"/>
      <c r="GMU2" s="617"/>
      <c r="GMV2" s="617"/>
      <c r="GMW2" s="617"/>
      <c r="GMX2" s="617"/>
      <c r="GMY2" s="617"/>
      <c r="GMZ2" s="617"/>
      <c r="GNA2" s="617"/>
      <c r="GNB2" s="617"/>
      <c r="GNC2" s="617"/>
      <c r="GND2" s="617"/>
      <c r="GNE2" s="617"/>
      <c r="GNF2" s="617"/>
      <c r="GNG2" s="617"/>
      <c r="GNH2" s="617"/>
      <c r="GNI2" s="617"/>
      <c r="GNJ2" s="617"/>
      <c r="GNK2" s="617"/>
      <c r="GNL2" s="617"/>
      <c r="GNM2" s="617"/>
      <c r="GNN2" s="617"/>
      <c r="GNO2" s="617"/>
      <c r="GNP2" s="617"/>
      <c r="GNQ2" s="617"/>
      <c r="GNR2" s="617"/>
      <c r="GNS2" s="617"/>
      <c r="GNT2" s="617"/>
      <c r="GNU2" s="617"/>
      <c r="GNV2" s="617"/>
      <c r="GNW2" s="617"/>
      <c r="GNX2" s="617"/>
      <c r="GNY2" s="617"/>
      <c r="GNZ2" s="617"/>
      <c r="GOA2" s="617"/>
      <c r="GOB2" s="617"/>
      <c r="GOC2" s="617"/>
      <c r="GOD2" s="617"/>
      <c r="GOE2" s="617"/>
      <c r="GOF2" s="617"/>
      <c r="GOG2" s="617"/>
      <c r="GOH2" s="617"/>
      <c r="GOI2" s="617"/>
      <c r="GOJ2" s="617"/>
      <c r="GOK2" s="617"/>
      <c r="GOL2" s="617"/>
      <c r="GOM2" s="617"/>
      <c r="GON2" s="617"/>
      <c r="GOO2" s="617"/>
      <c r="GOP2" s="617"/>
      <c r="GOQ2" s="617"/>
      <c r="GOR2" s="617"/>
      <c r="GOS2" s="617"/>
      <c r="GOT2" s="617"/>
      <c r="GOU2" s="617"/>
      <c r="GOV2" s="617"/>
      <c r="GOW2" s="617"/>
      <c r="GOX2" s="617"/>
      <c r="GOY2" s="617"/>
      <c r="GOZ2" s="617"/>
      <c r="GPA2" s="617"/>
      <c r="GPB2" s="617"/>
      <c r="GPC2" s="617"/>
      <c r="GPD2" s="617"/>
      <c r="GPE2" s="617"/>
      <c r="GPF2" s="617"/>
      <c r="GPG2" s="617"/>
      <c r="GPH2" s="617"/>
      <c r="GPI2" s="617"/>
      <c r="GPJ2" s="617"/>
      <c r="GPK2" s="617"/>
      <c r="GPL2" s="617"/>
      <c r="GPM2" s="617"/>
      <c r="GPN2" s="617"/>
      <c r="GPO2" s="617"/>
      <c r="GPP2" s="617"/>
      <c r="GPQ2" s="617"/>
      <c r="GPR2" s="617"/>
      <c r="GPS2" s="617"/>
      <c r="GPT2" s="617"/>
      <c r="GPU2" s="617"/>
      <c r="GPV2" s="617"/>
      <c r="GPW2" s="617"/>
      <c r="GPX2" s="617"/>
      <c r="GPY2" s="617"/>
      <c r="GPZ2" s="617"/>
      <c r="GQA2" s="617"/>
      <c r="GQB2" s="617"/>
      <c r="GQC2" s="617"/>
      <c r="GQD2" s="617"/>
      <c r="GQE2" s="617"/>
      <c r="GQF2" s="617"/>
      <c r="GQG2" s="617"/>
      <c r="GQH2" s="617"/>
      <c r="GQI2" s="617"/>
      <c r="GQJ2" s="617"/>
      <c r="GQK2" s="617"/>
      <c r="GQL2" s="617"/>
      <c r="GQM2" s="617"/>
      <c r="GQN2" s="617"/>
      <c r="GQO2" s="617"/>
      <c r="GQP2" s="617"/>
      <c r="GQQ2" s="617"/>
      <c r="GQR2" s="617"/>
      <c r="GQS2" s="617"/>
      <c r="GQT2" s="617"/>
      <c r="GQU2" s="617"/>
      <c r="GQV2" s="617"/>
      <c r="GQW2" s="617"/>
      <c r="GQX2" s="617"/>
      <c r="GQY2" s="617"/>
      <c r="GQZ2" s="617"/>
      <c r="GRA2" s="617"/>
      <c r="GRB2" s="617"/>
      <c r="GRC2" s="617"/>
      <c r="GRD2" s="617"/>
      <c r="GRE2" s="617"/>
      <c r="GRF2" s="617"/>
      <c r="GRG2" s="617"/>
      <c r="GRH2" s="617"/>
      <c r="GRI2" s="617"/>
      <c r="GRJ2" s="617"/>
      <c r="GRK2" s="617"/>
      <c r="GRL2" s="617"/>
      <c r="GRM2" s="617"/>
      <c r="GRN2" s="617"/>
      <c r="GRO2" s="617"/>
      <c r="GRP2" s="617"/>
      <c r="GRQ2" s="617"/>
      <c r="GRR2" s="617"/>
      <c r="GRS2" s="617"/>
      <c r="GRT2" s="617"/>
      <c r="GRU2" s="617"/>
      <c r="GRV2" s="617"/>
      <c r="GRW2" s="617"/>
      <c r="GRX2" s="617"/>
      <c r="GRY2" s="617"/>
      <c r="GRZ2" s="617"/>
      <c r="GSA2" s="617"/>
      <c r="GSB2" s="617"/>
      <c r="GSC2" s="617"/>
      <c r="GSD2" s="617"/>
      <c r="GSE2" s="617"/>
      <c r="GSF2" s="617"/>
      <c r="GSG2" s="617"/>
      <c r="GSH2" s="617"/>
      <c r="GSI2" s="617"/>
      <c r="GSJ2" s="617"/>
      <c r="GSK2" s="617"/>
      <c r="GSL2" s="617"/>
      <c r="GSM2" s="617"/>
      <c r="GSN2" s="617"/>
      <c r="GSO2" s="617"/>
      <c r="GSP2" s="617"/>
      <c r="GSQ2" s="617"/>
      <c r="GSR2" s="617"/>
      <c r="GSS2" s="617"/>
      <c r="GST2" s="617"/>
      <c r="GSU2" s="617"/>
      <c r="GSV2" s="617"/>
      <c r="GSW2" s="617"/>
      <c r="GSX2" s="617"/>
      <c r="GSY2" s="617"/>
      <c r="GSZ2" s="617"/>
      <c r="GTA2" s="617"/>
      <c r="GTB2" s="617"/>
      <c r="GTC2" s="617"/>
      <c r="GTD2" s="617"/>
      <c r="GTE2" s="617"/>
      <c r="GTF2" s="617"/>
      <c r="GTG2" s="617"/>
      <c r="GTH2" s="617"/>
      <c r="GTI2" s="617"/>
      <c r="GTJ2" s="617"/>
      <c r="GTK2" s="617"/>
      <c r="GTL2" s="617"/>
      <c r="GTM2" s="617"/>
      <c r="GTN2" s="617"/>
      <c r="GTO2" s="617"/>
      <c r="GTP2" s="617"/>
      <c r="GTQ2" s="617"/>
      <c r="GTR2" s="617"/>
      <c r="GTS2" s="617"/>
      <c r="GTT2" s="617"/>
      <c r="GTU2" s="617"/>
      <c r="GTV2" s="617"/>
      <c r="GTW2" s="617"/>
      <c r="GTX2" s="617"/>
      <c r="GTY2" s="617"/>
      <c r="GTZ2" s="617"/>
      <c r="GUA2" s="617"/>
      <c r="GUB2" s="617"/>
      <c r="GUC2" s="617"/>
      <c r="GUD2" s="617"/>
      <c r="GUE2" s="617"/>
      <c r="GUF2" s="617"/>
      <c r="GUG2" s="617"/>
      <c r="GUH2" s="617"/>
      <c r="GUI2" s="617"/>
      <c r="GUJ2" s="617"/>
      <c r="GUK2" s="617"/>
      <c r="GUL2" s="617"/>
      <c r="GUM2" s="617"/>
      <c r="GUN2" s="617"/>
      <c r="GUO2" s="617"/>
      <c r="GUP2" s="617"/>
      <c r="GUQ2" s="617"/>
      <c r="GUR2" s="617"/>
      <c r="GUS2" s="617"/>
      <c r="GUT2" s="617"/>
      <c r="GUU2" s="617"/>
      <c r="GUV2" s="617"/>
      <c r="GUW2" s="617"/>
      <c r="GUX2" s="617"/>
      <c r="GUY2" s="617"/>
      <c r="GUZ2" s="617"/>
      <c r="GVA2" s="617"/>
      <c r="GVB2" s="617"/>
      <c r="GVC2" s="617"/>
      <c r="GVD2" s="617"/>
      <c r="GVE2" s="617"/>
      <c r="GVF2" s="617"/>
      <c r="GVG2" s="617"/>
      <c r="GVH2" s="617"/>
      <c r="GVI2" s="617"/>
      <c r="GVJ2" s="617"/>
      <c r="GVK2" s="617"/>
      <c r="GVL2" s="617"/>
      <c r="GVM2" s="617"/>
      <c r="GVN2" s="617"/>
      <c r="GVO2" s="617"/>
      <c r="GVP2" s="617"/>
      <c r="GVQ2" s="617"/>
      <c r="GVR2" s="617"/>
      <c r="GVS2" s="617"/>
      <c r="GVT2" s="617"/>
      <c r="GVU2" s="617"/>
      <c r="GVV2" s="617"/>
      <c r="GVW2" s="617"/>
      <c r="GVX2" s="617"/>
      <c r="GVY2" s="617"/>
      <c r="GVZ2" s="617"/>
      <c r="GWA2" s="617"/>
      <c r="GWB2" s="617"/>
      <c r="GWC2" s="617"/>
      <c r="GWD2" s="617"/>
      <c r="GWE2" s="617"/>
      <c r="GWF2" s="617"/>
      <c r="GWG2" s="617"/>
      <c r="GWH2" s="617"/>
      <c r="GWI2" s="617"/>
      <c r="GWJ2" s="617"/>
      <c r="GWK2" s="617"/>
      <c r="GWL2" s="617"/>
      <c r="GWM2" s="617"/>
      <c r="GWN2" s="617"/>
      <c r="GWO2" s="617"/>
      <c r="GWP2" s="617"/>
      <c r="GWQ2" s="617"/>
      <c r="GWR2" s="617"/>
      <c r="GWS2" s="617"/>
      <c r="GWT2" s="617"/>
      <c r="GWU2" s="617"/>
      <c r="GWV2" s="617"/>
      <c r="GWW2" s="617"/>
      <c r="GWX2" s="617"/>
      <c r="GWY2" s="617"/>
      <c r="GWZ2" s="617"/>
      <c r="GXA2" s="617"/>
      <c r="GXB2" s="617"/>
      <c r="GXC2" s="617"/>
      <c r="GXD2" s="617"/>
      <c r="GXE2" s="617"/>
      <c r="GXF2" s="617"/>
      <c r="GXG2" s="617"/>
      <c r="GXH2" s="617"/>
      <c r="GXI2" s="617"/>
      <c r="GXJ2" s="617"/>
      <c r="GXK2" s="617"/>
      <c r="GXL2" s="617"/>
      <c r="GXM2" s="617"/>
      <c r="GXN2" s="617"/>
      <c r="GXO2" s="617"/>
      <c r="GXP2" s="617"/>
      <c r="GXQ2" s="617"/>
      <c r="GXR2" s="617"/>
      <c r="GXS2" s="617"/>
      <c r="GXT2" s="617"/>
      <c r="GXU2" s="617"/>
      <c r="GXV2" s="617"/>
      <c r="GXW2" s="617"/>
      <c r="GXX2" s="617"/>
      <c r="GXY2" s="617"/>
      <c r="GXZ2" s="617"/>
      <c r="GYA2" s="617"/>
      <c r="GYB2" s="617"/>
      <c r="GYC2" s="617"/>
      <c r="GYD2" s="617"/>
      <c r="GYE2" s="617"/>
      <c r="GYF2" s="617"/>
      <c r="GYG2" s="617"/>
      <c r="GYH2" s="617"/>
      <c r="GYI2" s="617"/>
      <c r="GYJ2" s="617"/>
      <c r="GYK2" s="617"/>
      <c r="GYL2" s="617"/>
      <c r="GYM2" s="617"/>
      <c r="GYN2" s="617"/>
      <c r="GYO2" s="617"/>
      <c r="GYP2" s="617"/>
      <c r="GYQ2" s="617"/>
      <c r="GYR2" s="617"/>
      <c r="GYS2" s="617"/>
      <c r="GYT2" s="617"/>
      <c r="GYU2" s="617"/>
      <c r="GYV2" s="617"/>
      <c r="GYW2" s="617"/>
      <c r="GYX2" s="617"/>
      <c r="GYY2" s="617"/>
      <c r="GYZ2" s="617"/>
      <c r="GZA2" s="617"/>
      <c r="GZB2" s="617"/>
      <c r="GZC2" s="617"/>
      <c r="GZD2" s="617"/>
      <c r="GZE2" s="617"/>
      <c r="GZF2" s="617"/>
      <c r="GZG2" s="617"/>
      <c r="GZH2" s="617"/>
      <c r="GZI2" s="617"/>
      <c r="GZJ2" s="617"/>
      <c r="GZK2" s="617"/>
      <c r="GZL2" s="617"/>
      <c r="GZM2" s="617"/>
      <c r="GZN2" s="617"/>
      <c r="GZO2" s="617"/>
      <c r="GZP2" s="617"/>
      <c r="GZQ2" s="617"/>
      <c r="GZR2" s="617"/>
      <c r="GZS2" s="617"/>
      <c r="GZT2" s="617"/>
      <c r="GZU2" s="617"/>
      <c r="GZV2" s="617"/>
      <c r="GZW2" s="617"/>
      <c r="GZX2" s="617"/>
      <c r="GZY2" s="617"/>
      <c r="GZZ2" s="617"/>
      <c r="HAA2" s="617"/>
      <c r="HAB2" s="617"/>
      <c r="HAC2" s="617"/>
      <c r="HAD2" s="617"/>
      <c r="HAE2" s="617"/>
      <c r="HAF2" s="617"/>
      <c r="HAG2" s="617"/>
      <c r="HAH2" s="617"/>
      <c r="HAI2" s="617"/>
      <c r="HAJ2" s="617"/>
      <c r="HAK2" s="617"/>
      <c r="HAL2" s="617"/>
      <c r="HAM2" s="617"/>
      <c r="HAN2" s="617"/>
      <c r="HAO2" s="617"/>
      <c r="HAP2" s="617"/>
      <c r="HAQ2" s="617"/>
      <c r="HAR2" s="617"/>
      <c r="HAS2" s="617"/>
      <c r="HAT2" s="617"/>
      <c r="HAU2" s="617"/>
      <c r="HAV2" s="617"/>
      <c r="HAW2" s="617"/>
      <c r="HAX2" s="617"/>
      <c r="HAY2" s="617"/>
      <c r="HAZ2" s="617"/>
      <c r="HBA2" s="617"/>
      <c r="HBB2" s="617"/>
      <c r="HBC2" s="617"/>
      <c r="HBD2" s="617"/>
      <c r="HBE2" s="617"/>
      <c r="HBF2" s="617"/>
      <c r="HBG2" s="617"/>
      <c r="HBH2" s="617"/>
      <c r="HBI2" s="617"/>
      <c r="HBJ2" s="617"/>
      <c r="HBK2" s="617"/>
      <c r="HBL2" s="617"/>
      <c r="HBM2" s="617"/>
      <c r="HBN2" s="617"/>
      <c r="HBO2" s="617"/>
      <c r="HBP2" s="617"/>
      <c r="HBQ2" s="617"/>
      <c r="HBR2" s="617"/>
      <c r="HBS2" s="617"/>
      <c r="HBT2" s="617"/>
      <c r="HBU2" s="617"/>
      <c r="HBV2" s="617"/>
      <c r="HBW2" s="617"/>
      <c r="HBX2" s="617"/>
      <c r="HBY2" s="617"/>
      <c r="HBZ2" s="617"/>
      <c r="HCA2" s="617"/>
      <c r="HCB2" s="617"/>
      <c r="HCC2" s="617"/>
      <c r="HCD2" s="617"/>
      <c r="HCE2" s="617"/>
      <c r="HCF2" s="617"/>
      <c r="HCG2" s="617"/>
      <c r="HCH2" s="617"/>
      <c r="HCI2" s="617"/>
      <c r="HCJ2" s="617"/>
      <c r="HCK2" s="617"/>
      <c r="HCL2" s="617"/>
      <c r="HCM2" s="617"/>
      <c r="HCN2" s="617"/>
      <c r="HCO2" s="617"/>
      <c r="HCP2" s="617"/>
      <c r="HCQ2" s="617"/>
      <c r="HCR2" s="617"/>
      <c r="HCS2" s="617"/>
      <c r="HCT2" s="617"/>
      <c r="HCU2" s="617"/>
      <c r="HCV2" s="617"/>
      <c r="HCW2" s="617"/>
      <c r="HCX2" s="617"/>
      <c r="HCY2" s="617"/>
      <c r="HCZ2" s="617"/>
      <c r="HDA2" s="617"/>
      <c r="HDB2" s="617"/>
      <c r="HDC2" s="617"/>
      <c r="HDD2" s="617"/>
      <c r="HDE2" s="617"/>
      <c r="HDF2" s="617"/>
      <c r="HDG2" s="617"/>
      <c r="HDH2" s="617"/>
      <c r="HDI2" s="617"/>
      <c r="HDJ2" s="617"/>
      <c r="HDK2" s="617"/>
      <c r="HDL2" s="617"/>
      <c r="HDM2" s="617"/>
      <c r="HDN2" s="617"/>
      <c r="HDO2" s="617"/>
      <c r="HDP2" s="617"/>
      <c r="HDQ2" s="617"/>
      <c r="HDR2" s="617"/>
      <c r="HDS2" s="617"/>
      <c r="HDT2" s="617"/>
      <c r="HDU2" s="617"/>
      <c r="HDV2" s="617"/>
      <c r="HDW2" s="617"/>
      <c r="HDX2" s="617"/>
      <c r="HDY2" s="617"/>
      <c r="HDZ2" s="617"/>
      <c r="HEA2" s="617"/>
      <c r="HEB2" s="617"/>
      <c r="HEC2" s="617"/>
      <c r="HED2" s="617"/>
      <c r="HEE2" s="617"/>
      <c r="HEF2" s="617"/>
      <c r="HEG2" s="617"/>
      <c r="HEH2" s="617"/>
      <c r="HEI2" s="617"/>
      <c r="HEJ2" s="617"/>
      <c r="HEK2" s="617"/>
      <c r="HEL2" s="617"/>
      <c r="HEM2" s="617"/>
      <c r="HEN2" s="617"/>
      <c r="HEO2" s="617"/>
      <c r="HEP2" s="617"/>
      <c r="HEQ2" s="617"/>
      <c r="HER2" s="617"/>
      <c r="HES2" s="617"/>
      <c r="HET2" s="617"/>
      <c r="HEU2" s="617"/>
      <c r="HEV2" s="617"/>
      <c r="HEW2" s="617"/>
      <c r="HEX2" s="617"/>
      <c r="HEY2" s="617"/>
      <c r="HEZ2" s="617"/>
      <c r="HFA2" s="617"/>
      <c r="HFB2" s="617"/>
      <c r="HFC2" s="617"/>
      <c r="HFD2" s="617"/>
      <c r="HFE2" s="617"/>
      <c r="HFF2" s="617"/>
      <c r="HFG2" s="617"/>
      <c r="HFH2" s="617"/>
      <c r="HFI2" s="617"/>
      <c r="HFJ2" s="617"/>
      <c r="HFK2" s="617"/>
      <c r="HFL2" s="617"/>
      <c r="HFM2" s="617"/>
      <c r="HFN2" s="617"/>
      <c r="HFO2" s="617"/>
      <c r="HFP2" s="617"/>
      <c r="HFQ2" s="617"/>
      <c r="HFR2" s="617"/>
      <c r="HFS2" s="617"/>
      <c r="HFT2" s="617"/>
      <c r="HFU2" s="617"/>
      <c r="HFV2" s="617"/>
      <c r="HFW2" s="617"/>
      <c r="HFX2" s="617"/>
      <c r="HFY2" s="617"/>
      <c r="HFZ2" s="617"/>
      <c r="HGA2" s="617"/>
      <c r="HGB2" s="617"/>
      <c r="HGC2" s="617"/>
      <c r="HGD2" s="617"/>
      <c r="HGE2" s="617"/>
      <c r="HGF2" s="617"/>
      <c r="HGG2" s="617"/>
      <c r="HGH2" s="617"/>
      <c r="HGI2" s="617"/>
      <c r="HGJ2" s="617"/>
      <c r="HGK2" s="617"/>
      <c r="HGL2" s="617"/>
      <c r="HGM2" s="617"/>
      <c r="HGN2" s="617"/>
      <c r="HGO2" s="617"/>
      <c r="HGP2" s="617"/>
      <c r="HGQ2" s="617"/>
      <c r="HGR2" s="617"/>
      <c r="HGS2" s="617"/>
      <c r="HGT2" s="617"/>
      <c r="HGU2" s="617"/>
      <c r="HGV2" s="617"/>
      <c r="HGW2" s="617"/>
      <c r="HGX2" s="617"/>
      <c r="HGY2" s="617"/>
      <c r="HGZ2" s="617"/>
      <c r="HHA2" s="617"/>
      <c r="HHB2" s="617"/>
      <c r="HHC2" s="617"/>
      <c r="HHD2" s="617"/>
      <c r="HHE2" s="617"/>
      <c r="HHF2" s="617"/>
      <c r="HHG2" s="617"/>
      <c r="HHH2" s="617"/>
      <c r="HHI2" s="617"/>
      <c r="HHJ2" s="617"/>
      <c r="HHK2" s="617"/>
      <c r="HHL2" s="617"/>
      <c r="HHM2" s="617"/>
      <c r="HHN2" s="617"/>
      <c r="HHO2" s="617"/>
      <c r="HHP2" s="617"/>
      <c r="HHQ2" s="617"/>
      <c r="HHR2" s="617"/>
      <c r="HHS2" s="617"/>
      <c r="HHT2" s="617"/>
      <c r="HHU2" s="617"/>
      <c r="HHV2" s="617"/>
      <c r="HHW2" s="617"/>
      <c r="HHX2" s="617"/>
      <c r="HHY2" s="617"/>
      <c r="HHZ2" s="617"/>
      <c r="HIA2" s="617"/>
      <c r="HIB2" s="617"/>
      <c r="HIC2" s="617"/>
      <c r="HID2" s="617"/>
      <c r="HIE2" s="617"/>
      <c r="HIF2" s="617"/>
      <c r="HIG2" s="617"/>
      <c r="HIH2" s="617"/>
      <c r="HII2" s="617"/>
      <c r="HIJ2" s="617"/>
      <c r="HIK2" s="617"/>
      <c r="HIL2" s="617"/>
      <c r="HIM2" s="617"/>
      <c r="HIN2" s="617"/>
      <c r="HIO2" s="617"/>
      <c r="HIP2" s="617"/>
      <c r="HIQ2" s="617"/>
      <c r="HIR2" s="617"/>
      <c r="HIS2" s="617"/>
      <c r="HIT2" s="617"/>
      <c r="HIU2" s="617"/>
      <c r="HIV2" s="617"/>
      <c r="HIW2" s="617"/>
      <c r="HIX2" s="617"/>
      <c r="HIY2" s="617"/>
      <c r="HIZ2" s="617"/>
      <c r="HJA2" s="617"/>
      <c r="HJB2" s="617"/>
      <c r="HJC2" s="617"/>
      <c r="HJD2" s="617"/>
      <c r="HJE2" s="617"/>
      <c r="HJF2" s="617"/>
      <c r="HJG2" s="617"/>
      <c r="HJH2" s="617"/>
      <c r="HJI2" s="617"/>
      <c r="HJJ2" s="617"/>
      <c r="HJK2" s="617"/>
      <c r="HJL2" s="617"/>
      <c r="HJM2" s="617"/>
      <c r="HJN2" s="617"/>
      <c r="HJO2" s="617"/>
      <c r="HJP2" s="617"/>
      <c r="HJQ2" s="617"/>
      <c r="HJR2" s="617"/>
      <c r="HJS2" s="617"/>
      <c r="HJT2" s="617"/>
      <c r="HJU2" s="617"/>
      <c r="HJV2" s="617"/>
      <c r="HJW2" s="617"/>
      <c r="HJX2" s="617"/>
      <c r="HJY2" s="617"/>
      <c r="HJZ2" s="617"/>
      <c r="HKA2" s="617"/>
      <c r="HKB2" s="617"/>
      <c r="HKC2" s="617"/>
      <c r="HKD2" s="617"/>
      <c r="HKE2" s="617"/>
      <c r="HKF2" s="617"/>
      <c r="HKG2" s="617"/>
      <c r="HKH2" s="617"/>
      <c r="HKI2" s="617"/>
      <c r="HKJ2" s="617"/>
      <c r="HKK2" s="617"/>
      <c r="HKL2" s="617"/>
      <c r="HKM2" s="617"/>
      <c r="HKN2" s="617"/>
      <c r="HKO2" s="617"/>
      <c r="HKP2" s="617"/>
      <c r="HKQ2" s="617"/>
      <c r="HKR2" s="617"/>
      <c r="HKS2" s="617"/>
      <c r="HKT2" s="617"/>
      <c r="HKU2" s="617"/>
      <c r="HKV2" s="617"/>
      <c r="HKW2" s="617"/>
      <c r="HKX2" s="617"/>
      <c r="HKY2" s="617"/>
      <c r="HKZ2" s="617"/>
      <c r="HLA2" s="617"/>
      <c r="HLB2" s="617"/>
      <c r="HLC2" s="617"/>
      <c r="HLD2" s="617"/>
      <c r="HLE2" s="617"/>
      <c r="HLF2" s="617"/>
      <c r="HLG2" s="617"/>
      <c r="HLH2" s="617"/>
      <c r="HLI2" s="617"/>
      <c r="HLJ2" s="617"/>
      <c r="HLK2" s="617"/>
      <c r="HLL2" s="617"/>
      <c r="HLM2" s="617"/>
      <c r="HLN2" s="617"/>
      <c r="HLO2" s="617"/>
      <c r="HLP2" s="617"/>
      <c r="HLQ2" s="617"/>
      <c r="HLR2" s="617"/>
      <c r="HLS2" s="617"/>
      <c r="HLT2" s="617"/>
      <c r="HLU2" s="617"/>
      <c r="HLV2" s="617"/>
      <c r="HLW2" s="617"/>
      <c r="HLX2" s="617"/>
      <c r="HLY2" s="617"/>
      <c r="HLZ2" s="617"/>
      <c r="HMA2" s="617"/>
      <c r="HMB2" s="617"/>
      <c r="HMC2" s="617"/>
      <c r="HMD2" s="617"/>
      <c r="HME2" s="617"/>
      <c r="HMF2" s="617"/>
      <c r="HMG2" s="617"/>
      <c r="HMH2" s="617"/>
      <c r="HMI2" s="617"/>
      <c r="HMJ2" s="617"/>
      <c r="HMK2" s="617"/>
      <c r="HML2" s="617"/>
      <c r="HMM2" s="617"/>
      <c r="HMN2" s="617"/>
      <c r="HMO2" s="617"/>
      <c r="HMP2" s="617"/>
      <c r="HMQ2" s="617"/>
      <c r="HMR2" s="617"/>
      <c r="HMS2" s="617"/>
      <c r="HMT2" s="617"/>
      <c r="HMU2" s="617"/>
      <c r="HMV2" s="617"/>
      <c r="HMW2" s="617"/>
      <c r="HMX2" s="617"/>
      <c r="HMY2" s="617"/>
      <c r="HMZ2" s="617"/>
      <c r="HNA2" s="617"/>
      <c r="HNB2" s="617"/>
      <c r="HNC2" s="617"/>
      <c r="HND2" s="617"/>
      <c r="HNE2" s="617"/>
      <c r="HNF2" s="617"/>
      <c r="HNG2" s="617"/>
      <c r="HNH2" s="617"/>
      <c r="HNI2" s="617"/>
      <c r="HNJ2" s="617"/>
      <c r="HNK2" s="617"/>
      <c r="HNL2" s="617"/>
      <c r="HNM2" s="617"/>
      <c r="HNN2" s="617"/>
      <c r="HNO2" s="617"/>
      <c r="HNP2" s="617"/>
      <c r="HNQ2" s="617"/>
      <c r="HNR2" s="617"/>
      <c r="HNS2" s="617"/>
      <c r="HNT2" s="617"/>
      <c r="HNU2" s="617"/>
      <c r="HNV2" s="617"/>
      <c r="HNW2" s="617"/>
      <c r="HNX2" s="617"/>
      <c r="HNY2" s="617"/>
      <c r="HNZ2" s="617"/>
      <c r="HOA2" s="617"/>
      <c r="HOB2" s="617"/>
      <c r="HOC2" s="617"/>
      <c r="HOD2" s="617"/>
      <c r="HOE2" s="617"/>
      <c r="HOF2" s="617"/>
      <c r="HOG2" s="617"/>
      <c r="HOH2" s="617"/>
      <c r="HOI2" s="617"/>
      <c r="HOJ2" s="617"/>
      <c r="HOK2" s="617"/>
      <c r="HOL2" s="617"/>
      <c r="HOM2" s="617"/>
      <c r="HON2" s="617"/>
      <c r="HOO2" s="617"/>
      <c r="HOP2" s="617"/>
      <c r="HOQ2" s="617"/>
      <c r="HOR2" s="617"/>
      <c r="HOS2" s="617"/>
      <c r="HOT2" s="617"/>
      <c r="HOU2" s="617"/>
      <c r="HOV2" s="617"/>
      <c r="HOW2" s="617"/>
      <c r="HOX2" s="617"/>
      <c r="HOY2" s="617"/>
      <c r="HOZ2" s="617"/>
      <c r="HPA2" s="617"/>
      <c r="HPB2" s="617"/>
      <c r="HPC2" s="617"/>
      <c r="HPD2" s="617"/>
      <c r="HPE2" s="617"/>
      <c r="HPF2" s="617"/>
      <c r="HPG2" s="617"/>
      <c r="HPH2" s="617"/>
      <c r="HPI2" s="617"/>
      <c r="HPJ2" s="617"/>
      <c r="HPK2" s="617"/>
      <c r="HPL2" s="617"/>
      <c r="HPM2" s="617"/>
      <c r="HPN2" s="617"/>
      <c r="HPO2" s="617"/>
      <c r="HPP2" s="617"/>
      <c r="HPQ2" s="617"/>
      <c r="HPR2" s="617"/>
      <c r="HPS2" s="617"/>
      <c r="HPT2" s="617"/>
      <c r="HPU2" s="617"/>
      <c r="HPV2" s="617"/>
      <c r="HPW2" s="617"/>
      <c r="HPX2" s="617"/>
      <c r="HPY2" s="617"/>
      <c r="HPZ2" s="617"/>
      <c r="HQA2" s="617"/>
      <c r="HQB2" s="617"/>
      <c r="HQC2" s="617"/>
      <c r="HQD2" s="617"/>
      <c r="HQE2" s="617"/>
      <c r="HQF2" s="617"/>
      <c r="HQG2" s="617"/>
      <c r="HQH2" s="617"/>
      <c r="HQI2" s="617"/>
      <c r="HQJ2" s="617"/>
      <c r="HQK2" s="617"/>
      <c r="HQL2" s="617"/>
      <c r="HQM2" s="617"/>
      <c r="HQN2" s="617"/>
      <c r="HQO2" s="617"/>
      <c r="HQP2" s="617"/>
      <c r="HQQ2" s="617"/>
      <c r="HQR2" s="617"/>
      <c r="HQS2" s="617"/>
      <c r="HQT2" s="617"/>
      <c r="HQU2" s="617"/>
      <c r="HQV2" s="617"/>
      <c r="HQW2" s="617"/>
      <c r="HQX2" s="617"/>
      <c r="HQY2" s="617"/>
      <c r="HQZ2" s="617"/>
      <c r="HRA2" s="617"/>
      <c r="HRB2" s="617"/>
      <c r="HRC2" s="617"/>
      <c r="HRD2" s="617"/>
      <c r="HRE2" s="617"/>
      <c r="HRF2" s="617"/>
      <c r="HRG2" s="617"/>
      <c r="HRH2" s="617"/>
      <c r="HRI2" s="617"/>
      <c r="HRJ2" s="617"/>
      <c r="HRK2" s="617"/>
      <c r="HRL2" s="617"/>
      <c r="HRM2" s="617"/>
      <c r="HRN2" s="617"/>
      <c r="HRO2" s="617"/>
      <c r="HRP2" s="617"/>
      <c r="HRQ2" s="617"/>
      <c r="HRR2" s="617"/>
      <c r="HRS2" s="617"/>
      <c r="HRT2" s="617"/>
      <c r="HRU2" s="617"/>
      <c r="HRV2" s="617"/>
      <c r="HRW2" s="617"/>
      <c r="HRX2" s="617"/>
      <c r="HRY2" s="617"/>
      <c r="HRZ2" s="617"/>
      <c r="HSA2" s="617"/>
      <c r="HSB2" s="617"/>
      <c r="HSC2" s="617"/>
      <c r="HSD2" s="617"/>
      <c r="HSE2" s="617"/>
      <c r="HSF2" s="617"/>
      <c r="HSG2" s="617"/>
      <c r="HSH2" s="617"/>
      <c r="HSI2" s="617"/>
      <c r="HSJ2" s="617"/>
      <c r="HSK2" s="617"/>
      <c r="HSL2" s="617"/>
      <c r="HSM2" s="617"/>
      <c r="HSN2" s="617"/>
      <c r="HSO2" s="617"/>
      <c r="HSP2" s="617"/>
      <c r="HSQ2" s="617"/>
      <c r="HSR2" s="617"/>
      <c r="HSS2" s="617"/>
      <c r="HST2" s="617"/>
      <c r="HSU2" s="617"/>
      <c r="HSV2" s="617"/>
      <c r="HSW2" s="617"/>
      <c r="HSX2" s="617"/>
      <c r="HSY2" s="617"/>
      <c r="HSZ2" s="617"/>
      <c r="HTA2" s="617"/>
      <c r="HTB2" s="617"/>
      <c r="HTC2" s="617"/>
      <c r="HTD2" s="617"/>
      <c r="HTE2" s="617"/>
      <c r="HTF2" s="617"/>
      <c r="HTG2" s="617"/>
      <c r="HTH2" s="617"/>
      <c r="HTI2" s="617"/>
      <c r="HTJ2" s="617"/>
      <c r="HTK2" s="617"/>
      <c r="HTL2" s="617"/>
      <c r="HTM2" s="617"/>
      <c r="HTN2" s="617"/>
      <c r="HTO2" s="617"/>
      <c r="HTP2" s="617"/>
      <c r="HTQ2" s="617"/>
      <c r="HTR2" s="617"/>
      <c r="HTS2" s="617"/>
      <c r="HTT2" s="617"/>
      <c r="HTU2" s="617"/>
      <c r="HTV2" s="617"/>
      <c r="HTW2" s="617"/>
      <c r="HTX2" s="617"/>
      <c r="HTY2" s="617"/>
      <c r="HTZ2" s="617"/>
      <c r="HUA2" s="617"/>
      <c r="HUB2" s="617"/>
      <c r="HUC2" s="617"/>
      <c r="HUD2" s="617"/>
      <c r="HUE2" s="617"/>
      <c r="HUF2" s="617"/>
      <c r="HUG2" s="617"/>
      <c r="HUH2" s="617"/>
      <c r="HUI2" s="617"/>
      <c r="HUJ2" s="617"/>
      <c r="HUK2" s="617"/>
      <c r="HUL2" s="617"/>
      <c r="HUM2" s="617"/>
      <c r="HUN2" s="617"/>
      <c r="HUO2" s="617"/>
      <c r="HUP2" s="617"/>
      <c r="HUQ2" s="617"/>
      <c r="HUR2" s="617"/>
      <c r="HUS2" s="617"/>
      <c r="HUT2" s="617"/>
      <c r="HUU2" s="617"/>
      <c r="HUV2" s="617"/>
      <c r="HUW2" s="617"/>
      <c r="HUX2" s="617"/>
      <c r="HUY2" s="617"/>
      <c r="HUZ2" s="617"/>
      <c r="HVA2" s="617"/>
      <c r="HVB2" s="617"/>
      <c r="HVC2" s="617"/>
      <c r="HVD2" s="617"/>
      <c r="HVE2" s="617"/>
      <c r="HVF2" s="617"/>
      <c r="HVG2" s="617"/>
      <c r="HVH2" s="617"/>
      <c r="HVI2" s="617"/>
      <c r="HVJ2" s="617"/>
      <c r="HVK2" s="617"/>
      <c r="HVL2" s="617"/>
      <c r="HVM2" s="617"/>
      <c r="HVN2" s="617"/>
      <c r="HVO2" s="617"/>
      <c r="HVP2" s="617"/>
      <c r="HVQ2" s="617"/>
      <c r="HVR2" s="617"/>
      <c r="HVS2" s="617"/>
      <c r="HVT2" s="617"/>
      <c r="HVU2" s="617"/>
      <c r="HVV2" s="617"/>
      <c r="HVW2" s="617"/>
      <c r="HVX2" s="617"/>
      <c r="HVY2" s="617"/>
      <c r="HVZ2" s="617"/>
      <c r="HWA2" s="617"/>
      <c r="HWB2" s="617"/>
      <c r="HWC2" s="617"/>
      <c r="HWD2" s="617"/>
      <c r="HWE2" s="617"/>
      <c r="HWF2" s="617"/>
      <c r="HWG2" s="617"/>
      <c r="HWH2" s="617"/>
      <c r="HWI2" s="617"/>
      <c r="HWJ2" s="617"/>
      <c r="HWK2" s="617"/>
      <c r="HWL2" s="617"/>
      <c r="HWM2" s="617"/>
      <c r="HWN2" s="617"/>
      <c r="HWO2" s="617"/>
      <c r="HWP2" s="617"/>
      <c r="HWQ2" s="617"/>
      <c r="HWR2" s="617"/>
      <c r="HWS2" s="617"/>
      <c r="HWT2" s="617"/>
      <c r="HWU2" s="617"/>
      <c r="HWV2" s="617"/>
      <c r="HWW2" s="617"/>
      <c r="HWX2" s="617"/>
      <c r="HWY2" s="617"/>
      <c r="HWZ2" s="617"/>
      <c r="HXA2" s="617"/>
      <c r="HXB2" s="617"/>
      <c r="HXC2" s="617"/>
      <c r="HXD2" s="617"/>
      <c r="HXE2" s="617"/>
      <c r="HXF2" s="617"/>
      <c r="HXG2" s="617"/>
      <c r="HXH2" s="617"/>
      <c r="HXI2" s="617"/>
      <c r="HXJ2" s="617"/>
      <c r="HXK2" s="617"/>
      <c r="HXL2" s="617"/>
      <c r="HXM2" s="617"/>
      <c r="HXN2" s="617"/>
      <c r="HXO2" s="617"/>
      <c r="HXP2" s="617"/>
      <c r="HXQ2" s="617"/>
      <c r="HXR2" s="617"/>
      <c r="HXS2" s="617"/>
      <c r="HXT2" s="617"/>
      <c r="HXU2" s="617"/>
      <c r="HXV2" s="617"/>
      <c r="HXW2" s="617"/>
      <c r="HXX2" s="617"/>
      <c r="HXY2" s="617"/>
      <c r="HXZ2" s="617"/>
      <c r="HYA2" s="617"/>
      <c r="HYB2" s="617"/>
      <c r="HYC2" s="617"/>
      <c r="HYD2" s="617"/>
      <c r="HYE2" s="617"/>
      <c r="HYF2" s="617"/>
      <c r="HYG2" s="617"/>
      <c r="HYH2" s="617"/>
      <c r="HYI2" s="617"/>
      <c r="HYJ2" s="617"/>
      <c r="HYK2" s="617"/>
      <c r="HYL2" s="617"/>
      <c r="HYM2" s="617"/>
      <c r="HYN2" s="617"/>
      <c r="HYO2" s="617"/>
      <c r="HYP2" s="617"/>
      <c r="HYQ2" s="617"/>
      <c r="HYR2" s="617"/>
      <c r="HYS2" s="617"/>
      <c r="HYT2" s="617"/>
      <c r="HYU2" s="617"/>
      <c r="HYV2" s="617"/>
      <c r="HYW2" s="617"/>
      <c r="HYX2" s="617"/>
      <c r="HYY2" s="617"/>
      <c r="HYZ2" s="617"/>
      <c r="HZA2" s="617"/>
      <c r="HZB2" s="617"/>
      <c r="HZC2" s="617"/>
      <c r="HZD2" s="617"/>
      <c r="HZE2" s="617"/>
      <c r="HZF2" s="617"/>
      <c r="HZG2" s="617"/>
      <c r="HZH2" s="617"/>
      <c r="HZI2" s="617"/>
      <c r="HZJ2" s="617"/>
      <c r="HZK2" s="617"/>
      <c r="HZL2" s="617"/>
      <c r="HZM2" s="617"/>
      <c r="HZN2" s="617"/>
      <c r="HZO2" s="617"/>
      <c r="HZP2" s="617"/>
      <c r="HZQ2" s="617"/>
      <c r="HZR2" s="617"/>
      <c r="HZS2" s="617"/>
      <c r="HZT2" s="617"/>
      <c r="HZU2" s="617"/>
      <c r="HZV2" s="617"/>
      <c r="HZW2" s="617"/>
      <c r="HZX2" s="617"/>
      <c r="HZY2" s="617"/>
      <c r="HZZ2" s="617"/>
      <c r="IAA2" s="617"/>
      <c r="IAB2" s="617"/>
      <c r="IAC2" s="617"/>
      <c r="IAD2" s="617"/>
      <c r="IAE2" s="617"/>
      <c r="IAF2" s="617"/>
      <c r="IAG2" s="617"/>
      <c r="IAH2" s="617"/>
      <c r="IAI2" s="617"/>
      <c r="IAJ2" s="617"/>
      <c r="IAK2" s="617"/>
      <c r="IAL2" s="617"/>
      <c r="IAM2" s="617"/>
      <c r="IAN2" s="617"/>
      <c r="IAO2" s="617"/>
      <c r="IAP2" s="617"/>
      <c r="IAQ2" s="617"/>
      <c r="IAR2" s="617"/>
      <c r="IAS2" s="617"/>
      <c r="IAT2" s="617"/>
      <c r="IAU2" s="617"/>
      <c r="IAV2" s="617"/>
      <c r="IAW2" s="617"/>
      <c r="IAX2" s="617"/>
      <c r="IAY2" s="617"/>
      <c r="IAZ2" s="617"/>
      <c r="IBA2" s="617"/>
      <c r="IBB2" s="617"/>
      <c r="IBC2" s="617"/>
      <c r="IBD2" s="617"/>
      <c r="IBE2" s="617"/>
      <c r="IBF2" s="617"/>
      <c r="IBG2" s="617"/>
      <c r="IBH2" s="617"/>
      <c r="IBI2" s="617"/>
      <c r="IBJ2" s="617"/>
      <c r="IBK2" s="617"/>
      <c r="IBL2" s="617"/>
      <c r="IBM2" s="617"/>
      <c r="IBN2" s="617"/>
      <c r="IBO2" s="617"/>
      <c r="IBP2" s="617"/>
      <c r="IBQ2" s="617"/>
      <c r="IBR2" s="617"/>
      <c r="IBS2" s="617"/>
      <c r="IBT2" s="617"/>
      <c r="IBU2" s="617"/>
      <c r="IBV2" s="617"/>
      <c r="IBW2" s="617"/>
      <c r="IBX2" s="617"/>
      <c r="IBY2" s="617"/>
      <c r="IBZ2" s="617"/>
      <c r="ICA2" s="617"/>
      <c r="ICB2" s="617"/>
      <c r="ICC2" s="617"/>
      <c r="ICD2" s="617"/>
      <c r="ICE2" s="617"/>
      <c r="ICF2" s="617"/>
      <c r="ICG2" s="617"/>
      <c r="ICH2" s="617"/>
      <c r="ICI2" s="617"/>
      <c r="ICJ2" s="617"/>
      <c r="ICK2" s="617"/>
      <c r="ICL2" s="617"/>
      <c r="ICM2" s="617"/>
      <c r="ICN2" s="617"/>
      <c r="ICO2" s="617"/>
      <c r="ICP2" s="617"/>
      <c r="ICQ2" s="617"/>
      <c r="ICR2" s="617"/>
      <c r="ICS2" s="617"/>
      <c r="ICT2" s="617"/>
      <c r="ICU2" s="617"/>
      <c r="ICV2" s="617"/>
      <c r="ICW2" s="617"/>
      <c r="ICX2" s="617"/>
      <c r="ICY2" s="617"/>
      <c r="ICZ2" s="617"/>
      <c r="IDA2" s="617"/>
      <c r="IDB2" s="617"/>
      <c r="IDC2" s="617"/>
      <c r="IDD2" s="617"/>
      <c r="IDE2" s="617"/>
      <c r="IDF2" s="617"/>
      <c r="IDG2" s="617"/>
      <c r="IDH2" s="617"/>
      <c r="IDI2" s="617"/>
      <c r="IDJ2" s="617"/>
      <c r="IDK2" s="617"/>
      <c r="IDL2" s="617"/>
      <c r="IDM2" s="617"/>
      <c r="IDN2" s="617"/>
      <c r="IDO2" s="617"/>
      <c r="IDP2" s="617"/>
      <c r="IDQ2" s="617"/>
      <c r="IDR2" s="617"/>
      <c r="IDS2" s="617"/>
      <c r="IDT2" s="617"/>
      <c r="IDU2" s="617"/>
      <c r="IDV2" s="617"/>
      <c r="IDW2" s="617"/>
      <c r="IDX2" s="617"/>
      <c r="IDY2" s="617"/>
      <c r="IDZ2" s="617"/>
      <c r="IEA2" s="617"/>
      <c r="IEB2" s="617"/>
      <c r="IEC2" s="617"/>
      <c r="IED2" s="617"/>
      <c r="IEE2" s="617"/>
      <c r="IEF2" s="617"/>
      <c r="IEG2" s="617"/>
      <c r="IEH2" s="617"/>
      <c r="IEI2" s="617"/>
      <c r="IEJ2" s="617"/>
      <c r="IEK2" s="617"/>
      <c r="IEL2" s="617"/>
      <c r="IEM2" s="617"/>
      <c r="IEN2" s="617"/>
      <c r="IEO2" s="617"/>
      <c r="IEP2" s="617"/>
      <c r="IEQ2" s="617"/>
      <c r="IER2" s="617"/>
      <c r="IES2" s="617"/>
      <c r="IET2" s="617"/>
      <c r="IEU2" s="617"/>
      <c r="IEV2" s="617"/>
      <c r="IEW2" s="617"/>
      <c r="IEX2" s="617"/>
      <c r="IEY2" s="617"/>
      <c r="IEZ2" s="617"/>
      <c r="IFA2" s="617"/>
      <c r="IFB2" s="617"/>
      <c r="IFC2" s="617"/>
      <c r="IFD2" s="617"/>
      <c r="IFE2" s="617"/>
      <c r="IFF2" s="617"/>
      <c r="IFG2" s="617"/>
      <c r="IFH2" s="617"/>
      <c r="IFI2" s="617"/>
      <c r="IFJ2" s="617"/>
      <c r="IFK2" s="617"/>
      <c r="IFL2" s="617"/>
      <c r="IFM2" s="617"/>
      <c r="IFN2" s="617"/>
      <c r="IFO2" s="617"/>
      <c r="IFP2" s="617"/>
      <c r="IFQ2" s="617"/>
      <c r="IFR2" s="617"/>
      <c r="IFS2" s="617"/>
      <c r="IFT2" s="617"/>
      <c r="IFU2" s="617"/>
      <c r="IFV2" s="617"/>
      <c r="IFW2" s="617"/>
      <c r="IFX2" s="617"/>
      <c r="IFY2" s="617"/>
      <c r="IFZ2" s="617"/>
      <c r="IGA2" s="617"/>
      <c r="IGB2" s="617"/>
      <c r="IGC2" s="617"/>
      <c r="IGD2" s="617"/>
      <c r="IGE2" s="617"/>
      <c r="IGF2" s="617"/>
      <c r="IGG2" s="617"/>
      <c r="IGH2" s="617"/>
      <c r="IGI2" s="617"/>
      <c r="IGJ2" s="617"/>
      <c r="IGK2" s="617"/>
      <c r="IGL2" s="617"/>
      <c r="IGM2" s="617"/>
      <c r="IGN2" s="617"/>
      <c r="IGO2" s="617"/>
      <c r="IGP2" s="617"/>
      <c r="IGQ2" s="617"/>
      <c r="IGR2" s="617"/>
      <c r="IGS2" s="617"/>
      <c r="IGT2" s="617"/>
      <c r="IGU2" s="617"/>
      <c r="IGV2" s="617"/>
      <c r="IGW2" s="617"/>
      <c r="IGX2" s="617"/>
      <c r="IGY2" s="617"/>
      <c r="IGZ2" s="617"/>
      <c r="IHA2" s="617"/>
      <c r="IHB2" s="617"/>
      <c r="IHC2" s="617"/>
      <c r="IHD2" s="617"/>
      <c r="IHE2" s="617"/>
      <c r="IHF2" s="617"/>
      <c r="IHG2" s="617"/>
      <c r="IHH2" s="617"/>
      <c r="IHI2" s="617"/>
      <c r="IHJ2" s="617"/>
      <c r="IHK2" s="617"/>
      <c r="IHL2" s="617"/>
      <c r="IHM2" s="617"/>
      <c r="IHN2" s="617"/>
      <c r="IHO2" s="617"/>
      <c r="IHP2" s="617"/>
      <c r="IHQ2" s="617"/>
      <c r="IHR2" s="617"/>
      <c r="IHS2" s="617"/>
      <c r="IHT2" s="617"/>
      <c r="IHU2" s="617"/>
      <c r="IHV2" s="617"/>
      <c r="IHW2" s="617"/>
      <c r="IHX2" s="617"/>
      <c r="IHY2" s="617"/>
      <c r="IHZ2" s="617"/>
      <c r="IIA2" s="617"/>
      <c r="IIB2" s="617"/>
      <c r="IIC2" s="617"/>
      <c r="IID2" s="617"/>
      <c r="IIE2" s="617"/>
      <c r="IIF2" s="617"/>
      <c r="IIG2" s="617"/>
      <c r="IIH2" s="617"/>
      <c r="III2" s="617"/>
      <c r="IIJ2" s="617"/>
      <c r="IIK2" s="617"/>
      <c r="IIL2" s="617"/>
      <c r="IIM2" s="617"/>
      <c r="IIN2" s="617"/>
      <c r="IIO2" s="617"/>
      <c r="IIP2" s="617"/>
      <c r="IIQ2" s="617"/>
      <c r="IIR2" s="617"/>
      <c r="IIS2" s="617"/>
      <c r="IIT2" s="617"/>
      <c r="IIU2" s="617"/>
      <c r="IIV2" s="617"/>
      <c r="IIW2" s="617"/>
      <c r="IIX2" s="617"/>
      <c r="IIY2" s="617"/>
      <c r="IIZ2" s="617"/>
      <c r="IJA2" s="617"/>
      <c r="IJB2" s="617"/>
      <c r="IJC2" s="617"/>
      <c r="IJD2" s="617"/>
      <c r="IJE2" s="617"/>
      <c r="IJF2" s="617"/>
      <c r="IJG2" s="617"/>
      <c r="IJH2" s="617"/>
      <c r="IJI2" s="617"/>
      <c r="IJJ2" s="617"/>
      <c r="IJK2" s="617"/>
      <c r="IJL2" s="617"/>
      <c r="IJM2" s="617"/>
      <c r="IJN2" s="617"/>
      <c r="IJO2" s="617"/>
      <c r="IJP2" s="617"/>
      <c r="IJQ2" s="617"/>
      <c r="IJR2" s="617"/>
      <c r="IJS2" s="617"/>
      <c r="IJT2" s="617"/>
      <c r="IJU2" s="617"/>
      <c r="IJV2" s="617"/>
      <c r="IJW2" s="617"/>
      <c r="IJX2" s="617"/>
      <c r="IJY2" s="617"/>
      <c r="IJZ2" s="617"/>
      <c r="IKA2" s="617"/>
      <c r="IKB2" s="617"/>
      <c r="IKC2" s="617"/>
      <c r="IKD2" s="617"/>
      <c r="IKE2" s="617"/>
      <c r="IKF2" s="617"/>
      <c r="IKG2" s="617"/>
      <c r="IKH2" s="617"/>
      <c r="IKI2" s="617"/>
      <c r="IKJ2" s="617"/>
      <c r="IKK2" s="617"/>
      <c r="IKL2" s="617"/>
      <c r="IKM2" s="617"/>
      <c r="IKN2" s="617"/>
      <c r="IKO2" s="617"/>
      <c r="IKP2" s="617"/>
      <c r="IKQ2" s="617"/>
      <c r="IKR2" s="617"/>
      <c r="IKS2" s="617"/>
      <c r="IKT2" s="617"/>
      <c r="IKU2" s="617"/>
      <c r="IKV2" s="617"/>
      <c r="IKW2" s="617"/>
      <c r="IKX2" s="617"/>
      <c r="IKY2" s="617"/>
      <c r="IKZ2" s="617"/>
      <c r="ILA2" s="617"/>
      <c r="ILB2" s="617"/>
      <c r="ILC2" s="617"/>
      <c r="ILD2" s="617"/>
      <c r="ILE2" s="617"/>
      <c r="ILF2" s="617"/>
      <c r="ILG2" s="617"/>
      <c r="ILH2" s="617"/>
      <c r="ILI2" s="617"/>
      <c r="ILJ2" s="617"/>
      <c r="ILK2" s="617"/>
      <c r="ILL2" s="617"/>
      <c r="ILM2" s="617"/>
      <c r="ILN2" s="617"/>
      <c r="ILO2" s="617"/>
      <c r="ILP2" s="617"/>
      <c r="ILQ2" s="617"/>
      <c r="ILR2" s="617"/>
      <c r="ILS2" s="617"/>
      <c r="ILT2" s="617"/>
      <c r="ILU2" s="617"/>
      <c r="ILV2" s="617"/>
      <c r="ILW2" s="617"/>
      <c r="ILX2" s="617"/>
      <c r="ILY2" s="617"/>
      <c r="ILZ2" s="617"/>
      <c r="IMA2" s="617"/>
      <c r="IMB2" s="617"/>
      <c r="IMC2" s="617"/>
      <c r="IMD2" s="617"/>
      <c r="IME2" s="617"/>
      <c r="IMF2" s="617"/>
      <c r="IMG2" s="617"/>
      <c r="IMH2" s="617"/>
      <c r="IMI2" s="617"/>
      <c r="IMJ2" s="617"/>
      <c r="IMK2" s="617"/>
      <c r="IML2" s="617"/>
      <c r="IMM2" s="617"/>
      <c r="IMN2" s="617"/>
      <c r="IMO2" s="617"/>
      <c r="IMP2" s="617"/>
      <c r="IMQ2" s="617"/>
      <c r="IMR2" s="617"/>
      <c r="IMS2" s="617"/>
      <c r="IMT2" s="617"/>
      <c r="IMU2" s="617"/>
      <c r="IMV2" s="617"/>
      <c r="IMW2" s="617"/>
      <c r="IMX2" s="617"/>
      <c r="IMY2" s="617"/>
      <c r="IMZ2" s="617"/>
      <c r="INA2" s="617"/>
      <c r="INB2" s="617"/>
      <c r="INC2" s="617"/>
      <c r="IND2" s="617"/>
      <c r="INE2" s="617"/>
      <c r="INF2" s="617"/>
      <c r="ING2" s="617"/>
      <c r="INH2" s="617"/>
      <c r="INI2" s="617"/>
      <c r="INJ2" s="617"/>
      <c r="INK2" s="617"/>
      <c r="INL2" s="617"/>
      <c r="INM2" s="617"/>
      <c r="INN2" s="617"/>
      <c r="INO2" s="617"/>
      <c r="INP2" s="617"/>
      <c r="INQ2" s="617"/>
      <c r="INR2" s="617"/>
      <c r="INS2" s="617"/>
      <c r="INT2" s="617"/>
      <c r="INU2" s="617"/>
      <c r="INV2" s="617"/>
      <c r="INW2" s="617"/>
      <c r="INX2" s="617"/>
      <c r="INY2" s="617"/>
      <c r="INZ2" s="617"/>
      <c r="IOA2" s="617"/>
      <c r="IOB2" s="617"/>
      <c r="IOC2" s="617"/>
      <c r="IOD2" s="617"/>
      <c r="IOE2" s="617"/>
      <c r="IOF2" s="617"/>
      <c r="IOG2" s="617"/>
      <c r="IOH2" s="617"/>
      <c r="IOI2" s="617"/>
      <c r="IOJ2" s="617"/>
      <c r="IOK2" s="617"/>
      <c r="IOL2" s="617"/>
      <c r="IOM2" s="617"/>
      <c r="ION2" s="617"/>
      <c r="IOO2" s="617"/>
      <c r="IOP2" s="617"/>
      <c r="IOQ2" s="617"/>
      <c r="IOR2" s="617"/>
      <c r="IOS2" s="617"/>
      <c r="IOT2" s="617"/>
      <c r="IOU2" s="617"/>
      <c r="IOV2" s="617"/>
      <c r="IOW2" s="617"/>
      <c r="IOX2" s="617"/>
      <c r="IOY2" s="617"/>
      <c r="IOZ2" s="617"/>
      <c r="IPA2" s="617"/>
      <c r="IPB2" s="617"/>
      <c r="IPC2" s="617"/>
      <c r="IPD2" s="617"/>
      <c r="IPE2" s="617"/>
      <c r="IPF2" s="617"/>
      <c r="IPG2" s="617"/>
      <c r="IPH2" s="617"/>
      <c r="IPI2" s="617"/>
      <c r="IPJ2" s="617"/>
      <c r="IPK2" s="617"/>
      <c r="IPL2" s="617"/>
      <c r="IPM2" s="617"/>
      <c r="IPN2" s="617"/>
      <c r="IPO2" s="617"/>
      <c r="IPP2" s="617"/>
      <c r="IPQ2" s="617"/>
      <c r="IPR2" s="617"/>
      <c r="IPS2" s="617"/>
      <c r="IPT2" s="617"/>
      <c r="IPU2" s="617"/>
      <c r="IPV2" s="617"/>
      <c r="IPW2" s="617"/>
      <c r="IPX2" s="617"/>
      <c r="IPY2" s="617"/>
      <c r="IPZ2" s="617"/>
      <c r="IQA2" s="617"/>
      <c r="IQB2" s="617"/>
      <c r="IQC2" s="617"/>
      <c r="IQD2" s="617"/>
      <c r="IQE2" s="617"/>
      <c r="IQF2" s="617"/>
      <c r="IQG2" s="617"/>
      <c r="IQH2" s="617"/>
      <c r="IQI2" s="617"/>
      <c r="IQJ2" s="617"/>
      <c r="IQK2" s="617"/>
      <c r="IQL2" s="617"/>
      <c r="IQM2" s="617"/>
      <c r="IQN2" s="617"/>
      <c r="IQO2" s="617"/>
      <c r="IQP2" s="617"/>
      <c r="IQQ2" s="617"/>
      <c r="IQR2" s="617"/>
      <c r="IQS2" s="617"/>
      <c r="IQT2" s="617"/>
      <c r="IQU2" s="617"/>
      <c r="IQV2" s="617"/>
      <c r="IQW2" s="617"/>
      <c r="IQX2" s="617"/>
      <c r="IQY2" s="617"/>
      <c r="IQZ2" s="617"/>
      <c r="IRA2" s="617"/>
      <c r="IRB2" s="617"/>
      <c r="IRC2" s="617"/>
      <c r="IRD2" s="617"/>
      <c r="IRE2" s="617"/>
      <c r="IRF2" s="617"/>
      <c r="IRG2" s="617"/>
      <c r="IRH2" s="617"/>
      <c r="IRI2" s="617"/>
      <c r="IRJ2" s="617"/>
      <c r="IRK2" s="617"/>
      <c r="IRL2" s="617"/>
      <c r="IRM2" s="617"/>
      <c r="IRN2" s="617"/>
      <c r="IRO2" s="617"/>
      <c r="IRP2" s="617"/>
      <c r="IRQ2" s="617"/>
      <c r="IRR2" s="617"/>
      <c r="IRS2" s="617"/>
      <c r="IRT2" s="617"/>
      <c r="IRU2" s="617"/>
      <c r="IRV2" s="617"/>
      <c r="IRW2" s="617"/>
      <c r="IRX2" s="617"/>
      <c r="IRY2" s="617"/>
      <c r="IRZ2" s="617"/>
      <c r="ISA2" s="617"/>
      <c r="ISB2" s="617"/>
      <c r="ISC2" s="617"/>
      <c r="ISD2" s="617"/>
      <c r="ISE2" s="617"/>
      <c r="ISF2" s="617"/>
      <c r="ISG2" s="617"/>
      <c r="ISH2" s="617"/>
      <c r="ISI2" s="617"/>
      <c r="ISJ2" s="617"/>
      <c r="ISK2" s="617"/>
      <c r="ISL2" s="617"/>
      <c r="ISM2" s="617"/>
      <c r="ISN2" s="617"/>
      <c r="ISO2" s="617"/>
      <c r="ISP2" s="617"/>
      <c r="ISQ2" s="617"/>
      <c r="ISR2" s="617"/>
      <c r="ISS2" s="617"/>
      <c r="IST2" s="617"/>
      <c r="ISU2" s="617"/>
      <c r="ISV2" s="617"/>
      <c r="ISW2" s="617"/>
      <c r="ISX2" s="617"/>
      <c r="ISY2" s="617"/>
      <c r="ISZ2" s="617"/>
      <c r="ITA2" s="617"/>
      <c r="ITB2" s="617"/>
      <c r="ITC2" s="617"/>
      <c r="ITD2" s="617"/>
      <c r="ITE2" s="617"/>
      <c r="ITF2" s="617"/>
      <c r="ITG2" s="617"/>
      <c r="ITH2" s="617"/>
      <c r="ITI2" s="617"/>
      <c r="ITJ2" s="617"/>
      <c r="ITK2" s="617"/>
      <c r="ITL2" s="617"/>
      <c r="ITM2" s="617"/>
      <c r="ITN2" s="617"/>
      <c r="ITO2" s="617"/>
      <c r="ITP2" s="617"/>
      <c r="ITQ2" s="617"/>
      <c r="ITR2" s="617"/>
      <c r="ITS2" s="617"/>
      <c r="ITT2" s="617"/>
      <c r="ITU2" s="617"/>
      <c r="ITV2" s="617"/>
      <c r="ITW2" s="617"/>
      <c r="ITX2" s="617"/>
      <c r="ITY2" s="617"/>
      <c r="ITZ2" s="617"/>
      <c r="IUA2" s="617"/>
      <c r="IUB2" s="617"/>
      <c r="IUC2" s="617"/>
      <c r="IUD2" s="617"/>
      <c r="IUE2" s="617"/>
      <c r="IUF2" s="617"/>
      <c r="IUG2" s="617"/>
      <c r="IUH2" s="617"/>
      <c r="IUI2" s="617"/>
      <c r="IUJ2" s="617"/>
      <c r="IUK2" s="617"/>
      <c r="IUL2" s="617"/>
      <c r="IUM2" s="617"/>
      <c r="IUN2" s="617"/>
      <c r="IUO2" s="617"/>
      <c r="IUP2" s="617"/>
      <c r="IUQ2" s="617"/>
      <c r="IUR2" s="617"/>
      <c r="IUS2" s="617"/>
      <c r="IUT2" s="617"/>
      <c r="IUU2" s="617"/>
      <c r="IUV2" s="617"/>
      <c r="IUW2" s="617"/>
      <c r="IUX2" s="617"/>
      <c r="IUY2" s="617"/>
      <c r="IUZ2" s="617"/>
      <c r="IVA2" s="617"/>
      <c r="IVB2" s="617"/>
      <c r="IVC2" s="617"/>
      <c r="IVD2" s="617"/>
      <c r="IVE2" s="617"/>
      <c r="IVF2" s="617"/>
      <c r="IVG2" s="617"/>
      <c r="IVH2" s="617"/>
      <c r="IVI2" s="617"/>
      <c r="IVJ2" s="617"/>
      <c r="IVK2" s="617"/>
      <c r="IVL2" s="617"/>
      <c r="IVM2" s="617"/>
      <c r="IVN2" s="617"/>
      <c r="IVO2" s="617"/>
      <c r="IVP2" s="617"/>
      <c r="IVQ2" s="617"/>
      <c r="IVR2" s="617"/>
      <c r="IVS2" s="617"/>
      <c r="IVT2" s="617"/>
      <c r="IVU2" s="617"/>
      <c r="IVV2" s="617"/>
      <c r="IVW2" s="617"/>
      <c r="IVX2" s="617"/>
      <c r="IVY2" s="617"/>
      <c r="IVZ2" s="617"/>
      <c r="IWA2" s="617"/>
      <c r="IWB2" s="617"/>
      <c r="IWC2" s="617"/>
      <c r="IWD2" s="617"/>
      <c r="IWE2" s="617"/>
      <c r="IWF2" s="617"/>
      <c r="IWG2" s="617"/>
      <c r="IWH2" s="617"/>
      <c r="IWI2" s="617"/>
      <c r="IWJ2" s="617"/>
      <c r="IWK2" s="617"/>
      <c r="IWL2" s="617"/>
      <c r="IWM2" s="617"/>
      <c r="IWN2" s="617"/>
      <c r="IWO2" s="617"/>
      <c r="IWP2" s="617"/>
      <c r="IWQ2" s="617"/>
      <c r="IWR2" s="617"/>
      <c r="IWS2" s="617"/>
      <c r="IWT2" s="617"/>
      <c r="IWU2" s="617"/>
      <c r="IWV2" s="617"/>
      <c r="IWW2" s="617"/>
      <c r="IWX2" s="617"/>
      <c r="IWY2" s="617"/>
      <c r="IWZ2" s="617"/>
      <c r="IXA2" s="617"/>
      <c r="IXB2" s="617"/>
      <c r="IXC2" s="617"/>
      <c r="IXD2" s="617"/>
      <c r="IXE2" s="617"/>
      <c r="IXF2" s="617"/>
      <c r="IXG2" s="617"/>
      <c r="IXH2" s="617"/>
      <c r="IXI2" s="617"/>
      <c r="IXJ2" s="617"/>
      <c r="IXK2" s="617"/>
      <c r="IXL2" s="617"/>
      <c r="IXM2" s="617"/>
      <c r="IXN2" s="617"/>
      <c r="IXO2" s="617"/>
      <c r="IXP2" s="617"/>
      <c r="IXQ2" s="617"/>
      <c r="IXR2" s="617"/>
      <c r="IXS2" s="617"/>
      <c r="IXT2" s="617"/>
      <c r="IXU2" s="617"/>
      <c r="IXV2" s="617"/>
      <c r="IXW2" s="617"/>
      <c r="IXX2" s="617"/>
      <c r="IXY2" s="617"/>
      <c r="IXZ2" s="617"/>
      <c r="IYA2" s="617"/>
      <c r="IYB2" s="617"/>
      <c r="IYC2" s="617"/>
      <c r="IYD2" s="617"/>
      <c r="IYE2" s="617"/>
      <c r="IYF2" s="617"/>
      <c r="IYG2" s="617"/>
      <c r="IYH2" s="617"/>
      <c r="IYI2" s="617"/>
      <c r="IYJ2" s="617"/>
      <c r="IYK2" s="617"/>
      <c r="IYL2" s="617"/>
      <c r="IYM2" s="617"/>
      <c r="IYN2" s="617"/>
      <c r="IYO2" s="617"/>
      <c r="IYP2" s="617"/>
      <c r="IYQ2" s="617"/>
      <c r="IYR2" s="617"/>
      <c r="IYS2" s="617"/>
      <c r="IYT2" s="617"/>
      <c r="IYU2" s="617"/>
      <c r="IYV2" s="617"/>
      <c r="IYW2" s="617"/>
      <c r="IYX2" s="617"/>
      <c r="IYY2" s="617"/>
      <c r="IYZ2" s="617"/>
      <c r="IZA2" s="617"/>
      <c r="IZB2" s="617"/>
      <c r="IZC2" s="617"/>
      <c r="IZD2" s="617"/>
      <c r="IZE2" s="617"/>
      <c r="IZF2" s="617"/>
      <c r="IZG2" s="617"/>
      <c r="IZH2" s="617"/>
      <c r="IZI2" s="617"/>
      <c r="IZJ2" s="617"/>
      <c r="IZK2" s="617"/>
      <c r="IZL2" s="617"/>
      <c r="IZM2" s="617"/>
      <c r="IZN2" s="617"/>
      <c r="IZO2" s="617"/>
      <c r="IZP2" s="617"/>
      <c r="IZQ2" s="617"/>
      <c r="IZR2" s="617"/>
      <c r="IZS2" s="617"/>
      <c r="IZT2" s="617"/>
      <c r="IZU2" s="617"/>
      <c r="IZV2" s="617"/>
      <c r="IZW2" s="617"/>
      <c r="IZX2" s="617"/>
      <c r="IZY2" s="617"/>
      <c r="IZZ2" s="617"/>
      <c r="JAA2" s="617"/>
      <c r="JAB2" s="617"/>
      <c r="JAC2" s="617"/>
      <c r="JAD2" s="617"/>
      <c r="JAE2" s="617"/>
      <c r="JAF2" s="617"/>
      <c r="JAG2" s="617"/>
      <c r="JAH2" s="617"/>
      <c r="JAI2" s="617"/>
      <c r="JAJ2" s="617"/>
      <c r="JAK2" s="617"/>
      <c r="JAL2" s="617"/>
      <c r="JAM2" s="617"/>
      <c r="JAN2" s="617"/>
      <c r="JAO2" s="617"/>
      <c r="JAP2" s="617"/>
      <c r="JAQ2" s="617"/>
      <c r="JAR2" s="617"/>
      <c r="JAS2" s="617"/>
      <c r="JAT2" s="617"/>
      <c r="JAU2" s="617"/>
      <c r="JAV2" s="617"/>
      <c r="JAW2" s="617"/>
      <c r="JAX2" s="617"/>
      <c r="JAY2" s="617"/>
      <c r="JAZ2" s="617"/>
      <c r="JBA2" s="617"/>
      <c r="JBB2" s="617"/>
      <c r="JBC2" s="617"/>
      <c r="JBD2" s="617"/>
      <c r="JBE2" s="617"/>
      <c r="JBF2" s="617"/>
      <c r="JBG2" s="617"/>
      <c r="JBH2" s="617"/>
      <c r="JBI2" s="617"/>
      <c r="JBJ2" s="617"/>
      <c r="JBK2" s="617"/>
      <c r="JBL2" s="617"/>
      <c r="JBM2" s="617"/>
      <c r="JBN2" s="617"/>
      <c r="JBO2" s="617"/>
      <c r="JBP2" s="617"/>
      <c r="JBQ2" s="617"/>
      <c r="JBR2" s="617"/>
      <c r="JBS2" s="617"/>
      <c r="JBT2" s="617"/>
      <c r="JBU2" s="617"/>
      <c r="JBV2" s="617"/>
      <c r="JBW2" s="617"/>
      <c r="JBX2" s="617"/>
      <c r="JBY2" s="617"/>
      <c r="JBZ2" s="617"/>
      <c r="JCA2" s="617"/>
      <c r="JCB2" s="617"/>
      <c r="JCC2" s="617"/>
      <c r="JCD2" s="617"/>
      <c r="JCE2" s="617"/>
      <c r="JCF2" s="617"/>
      <c r="JCG2" s="617"/>
      <c r="JCH2" s="617"/>
      <c r="JCI2" s="617"/>
      <c r="JCJ2" s="617"/>
      <c r="JCK2" s="617"/>
      <c r="JCL2" s="617"/>
      <c r="JCM2" s="617"/>
      <c r="JCN2" s="617"/>
      <c r="JCO2" s="617"/>
      <c r="JCP2" s="617"/>
      <c r="JCQ2" s="617"/>
      <c r="JCR2" s="617"/>
      <c r="JCS2" s="617"/>
      <c r="JCT2" s="617"/>
      <c r="JCU2" s="617"/>
      <c r="JCV2" s="617"/>
      <c r="JCW2" s="617"/>
      <c r="JCX2" s="617"/>
      <c r="JCY2" s="617"/>
      <c r="JCZ2" s="617"/>
      <c r="JDA2" s="617"/>
      <c r="JDB2" s="617"/>
      <c r="JDC2" s="617"/>
      <c r="JDD2" s="617"/>
      <c r="JDE2" s="617"/>
      <c r="JDF2" s="617"/>
      <c r="JDG2" s="617"/>
      <c r="JDH2" s="617"/>
      <c r="JDI2" s="617"/>
      <c r="JDJ2" s="617"/>
      <c r="JDK2" s="617"/>
      <c r="JDL2" s="617"/>
      <c r="JDM2" s="617"/>
      <c r="JDN2" s="617"/>
      <c r="JDO2" s="617"/>
      <c r="JDP2" s="617"/>
      <c r="JDQ2" s="617"/>
      <c r="JDR2" s="617"/>
      <c r="JDS2" s="617"/>
      <c r="JDT2" s="617"/>
      <c r="JDU2" s="617"/>
      <c r="JDV2" s="617"/>
      <c r="JDW2" s="617"/>
      <c r="JDX2" s="617"/>
      <c r="JDY2" s="617"/>
      <c r="JDZ2" s="617"/>
      <c r="JEA2" s="617"/>
      <c r="JEB2" s="617"/>
      <c r="JEC2" s="617"/>
      <c r="JED2" s="617"/>
      <c r="JEE2" s="617"/>
      <c r="JEF2" s="617"/>
      <c r="JEG2" s="617"/>
      <c r="JEH2" s="617"/>
      <c r="JEI2" s="617"/>
      <c r="JEJ2" s="617"/>
      <c r="JEK2" s="617"/>
      <c r="JEL2" s="617"/>
      <c r="JEM2" s="617"/>
      <c r="JEN2" s="617"/>
      <c r="JEO2" s="617"/>
      <c r="JEP2" s="617"/>
      <c r="JEQ2" s="617"/>
      <c r="JER2" s="617"/>
      <c r="JES2" s="617"/>
      <c r="JET2" s="617"/>
      <c r="JEU2" s="617"/>
      <c r="JEV2" s="617"/>
      <c r="JEW2" s="617"/>
      <c r="JEX2" s="617"/>
      <c r="JEY2" s="617"/>
      <c r="JEZ2" s="617"/>
      <c r="JFA2" s="617"/>
      <c r="JFB2" s="617"/>
      <c r="JFC2" s="617"/>
      <c r="JFD2" s="617"/>
      <c r="JFE2" s="617"/>
      <c r="JFF2" s="617"/>
      <c r="JFG2" s="617"/>
      <c r="JFH2" s="617"/>
      <c r="JFI2" s="617"/>
      <c r="JFJ2" s="617"/>
      <c r="JFK2" s="617"/>
      <c r="JFL2" s="617"/>
      <c r="JFM2" s="617"/>
      <c r="JFN2" s="617"/>
      <c r="JFO2" s="617"/>
      <c r="JFP2" s="617"/>
      <c r="JFQ2" s="617"/>
      <c r="JFR2" s="617"/>
      <c r="JFS2" s="617"/>
      <c r="JFT2" s="617"/>
      <c r="JFU2" s="617"/>
      <c r="JFV2" s="617"/>
      <c r="JFW2" s="617"/>
      <c r="JFX2" s="617"/>
      <c r="JFY2" s="617"/>
      <c r="JFZ2" s="617"/>
      <c r="JGA2" s="617"/>
      <c r="JGB2" s="617"/>
      <c r="JGC2" s="617"/>
      <c r="JGD2" s="617"/>
      <c r="JGE2" s="617"/>
      <c r="JGF2" s="617"/>
      <c r="JGG2" s="617"/>
      <c r="JGH2" s="617"/>
      <c r="JGI2" s="617"/>
      <c r="JGJ2" s="617"/>
      <c r="JGK2" s="617"/>
      <c r="JGL2" s="617"/>
      <c r="JGM2" s="617"/>
      <c r="JGN2" s="617"/>
      <c r="JGO2" s="617"/>
      <c r="JGP2" s="617"/>
      <c r="JGQ2" s="617"/>
      <c r="JGR2" s="617"/>
      <c r="JGS2" s="617"/>
      <c r="JGT2" s="617"/>
      <c r="JGU2" s="617"/>
      <c r="JGV2" s="617"/>
      <c r="JGW2" s="617"/>
      <c r="JGX2" s="617"/>
      <c r="JGY2" s="617"/>
      <c r="JGZ2" s="617"/>
      <c r="JHA2" s="617"/>
      <c r="JHB2" s="617"/>
      <c r="JHC2" s="617"/>
      <c r="JHD2" s="617"/>
      <c r="JHE2" s="617"/>
      <c r="JHF2" s="617"/>
      <c r="JHG2" s="617"/>
      <c r="JHH2" s="617"/>
      <c r="JHI2" s="617"/>
      <c r="JHJ2" s="617"/>
      <c r="JHK2" s="617"/>
      <c r="JHL2" s="617"/>
      <c r="JHM2" s="617"/>
      <c r="JHN2" s="617"/>
      <c r="JHO2" s="617"/>
      <c r="JHP2" s="617"/>
      <c r="JHQ2" s="617"/>
      <c r="JHR2" s="617"/>
      <c r="JHS2" s="617"/>
      <c r="JHT2" s="617"/>
      <c r="JHU2" s="617"/>
      <c r="JHV2" s="617"/>
      <c r="JHW2" s="617"/>
      <c r="JHX2" s="617"/>
      <c r="JHY2" s="617"/>
      <c r="JHZ2" s="617"/>
      <c r="JIA2" s="617"/>
      <c r="JIB2" s="617"/>
      <c r="JIC2" s="617"/>
      <c r="JID2" s="617"/>
      <c r="JIE2" s="617"/>
      <c r="JIF2" s="617"/>
      <c r="JIG2" s="617"/>
      <c r="JIH2" s="617"/>
      <c r="JII2" s="617"/>
      <c r="JIJ2" s="617"/>
      <c r="JIK2" s="617"/>
      <c r="JIL2" s="617"/>
      <c r="JIM2" s="617"/>
      <c r="JIN2" s="617"/>
      <c r="JIO2" s="617"/>
      <c r="JIP2" s="617"/>
      <c r="JIQ2" s="617"/>
      <c r="JIR2" s="617"/>
      <c r="JIS2" s="617"/>
      <c r="JIT2" s="617"/>
      <c r="JIU2" s="617"/>
      <c r="JIV2" s="617"/>
      <c r="JIW2" s="617"/>
      <c r="JIX2" s="617"/>
      <c r="JIY2" s="617"/>
      <c r="JIZ2" s="617"/>
      <c r="JJA2" s="617"/>
      <c r="JJB2" s="617"/>
      <c r="JJC2" s="617"/>
      <c r="JJD2" s="617"/>
      <c r="JJE2" s="617"/>
      <c r="JJF2" s="617"/>
      <c r="JJG2" s="617"/>
      <c r="JJH2" s="617"/>
      <c r="JJI2" s="617"/>
      <c r="JJJ2" s="617"/>
      <c r="JJK2" s="617"/>
      <c r="JJL2" s="617"/>
      <c r="JJM2" s="617"/>
      <c r="JJN2" s="617"/>
      <c r="JJO2" s="617"/>
      <c r="JJP2" s="617"/>
      <c r="JJQ2" s="617"/>
      <c r="JJR2" s="617"/>
      <c r="JJS2" s="617"/>
      <c r="JJT2" s="617"/>
      <c r="JJU2" s="617"/>
      <c r="JJV2" s="617"/>
      <c r="JJW2" s="617"/>
      <c r="JJX2" s="617"/>
      <c r="JJY2" s="617"/>
      <c r="JJZ2" s="617"/>
      <c r="JKA2" s="617"/>
      <c r="JKB2" s="617"/>
      <c r="JKC2" s="617"/>
      <c r="JKD2" s="617"/>
      <c r="JKE2" s="617"/>
      <c r="JKF2" s="617"/>
      <c r="JKG2" s="617"/>
      <c r="JKH2" s="617"/>
      <c r="JKI2" s="617"/>
      <c r="JKJ2" s="617"/>
      <c r="JKK2" s="617"/>
      <c r="JKL2" s="617"/>
      <c r="JKM2" s="617"/>
      <c r="JKN2" s="617"/>
      <c r="JKO2" s="617"/>
      <c r="JKP2" s="617"/>
      <c r="JKQ2" s="617"/>
      <c r="JKR2" s="617"/>
      <c r="JKS2" s="617"/>
      <c r="JKT2" s="617"/>
      <c r="JKU2" s="617"/>
      <c r="JKV2" s="617"/>
      <c r="JKW2" s="617"/>
      <c r="JKX2" s="617"/>
      <c r="JKY2" s="617"/>
      <c r="JKZ2" s="617"/>
      <c r="JLA2" s="617"/>
      <c r="JLB2" s="617"/>
      <c r="JLC2" s="617"/>
      <c r="JLD2" s="617"/>
      <c r="JLE2" s="617"/>
      <c r="JLF2" s="617"/>
      <c r="JLG2" s="617"/>
      <c r="JLH2" s="617"/>
      <c r="JLI2" s="617"/>
      <c r="JLJ2" s="617"/>
      <c r="JLK2" s="617"/>
      <c r="JLL2" s="617"/>
      <c r="JLM2" s="617"/>
      <c r="JLN2" s="617"/>
      <c r="JLO2" s="617"/>
      <c r="JLP2" s="617"/>
      <c r="JLQ2" s="617"/>
      <c r="JLR2" s="617"/>
      <c r="JLS2" s="617"/>
      <c r="JLT2" s="617"/>
      <c r="JLU2" s="617"/>
      <c r="JLV2" s="617"/>
      <c r="JLW2" s="617"/>
      <c r="JLX2" s="617"/>
      <c r="JLY2" s="617"/>
      <c r="JLZ2" s="617"/>
      <c r="JMA2" s="617"/>
      <c r="JMB2" s="617"/>
      <c r="JMC2" s="617"/>
      <c r="JMD2" s="617"/>
      <c r="JME2" s="617"/>
      <c r="JMF2" s="617"/>
      <c r="JMG2" s="617"/>
      <c r="JMH2" s="617"/>
      <c r="JMI2" s="617"/>
      <c r="JMJ2" s="617"/>
      <c r="JMK2" s="617"/>
      <c r="JML2" s="617"/>
      <c r="JMM2" s="617"/>
      <c r="JMN2" s="617"/>
      <c r="JMO2" s="617"/>
      <c r="JMP2" s="617"/>
      <c r="JMQ2" s="617"/>
      <c r="JMR2" s="617"/>
      <c r="JMS2" s="617"/>
      <c r="JMT2" s="617"/>
      <c r="JMU2" s="617"/>
      <c r="JMV2" s="617"/>
      <c r="JMW2" s="617"/>
      <c r="JMX2" s="617"/>
      <c r="JMY2" s="617"/>
      <c r="JMZ2" s="617"/>
      <c r="JNA2" s="617"/>
      <c r="JNB2" s="617"/>
      <c r="JNC2" s="617"/>
      <c r="JND2" s="617"/>
      <c r="JNE2" s="617"/>
      <c r="JNF2" s="617"/>
      <c r="JNG2" s="617"/>
      <c r="JNH2" s="617"/>
      <c r="JNI2" s="617"/>
      <c r="JNJ2" s="617"/>
      <c r="JNK2" s="617"/>
      <c r="JNL2" s="617"/>
      <c r="JNM2" s="617"/>
      <c r="JNN2" s="617"/>
      <c r="JNO2" s="617"/>
      <c r="JNP2" s="617"/>
      <c r="JNQ2" s="617"/>
      <c r="JNR2" s="617"/>
      <c r="JNS2" s="617"/>
      <c r="JNT2" s="617"/>
      <c r="JNU2" s="617"/>
      <c r="JNV2" s="617"/>
      <c r="JNW2" s="617"/>
      <c r="JNX2" s="617"/>
      <c r="JNY2" s="617"/>
      <c r="JNZ2" s="617"/>
      <c r="JOA2" s="617"/>
      <c r="JOB2" s="617"/>
      <c r="JOC2" s="617"/>
      <c r="JOD2" s="617"/>
      <c r="JOE2" s="617"/>
      <c r="JOF2" s="617"/>
      <c r="JOG2" s="617"/>
      <c r="JOH2" s="617"/>
      <c r="JOI2" s="617"/>
      <c r="JOJ2" s="617"/>
      <c r="JOK2" s="617"/>
      <c r="JOL2" s="617"/>
      <c r="JOM2" s="617"/>
      <c r="JON2" s="617"/>
      <c r="JOO2" s="617"/>
      <c r="JOP2" s="617"/>
      <c r="JOQ2" s="617"/>
      <c r="JOR2" s="617"/>
      <c r="JOS2" s="617"/>
      <c r="JOT2" s="617"/>
      <c r="JOU2" s="617"/>
      <c r="JOV2" s="617"/>
      <c r="JOW2" s="617"/>
      <c r="JOX2" s="617"/>
      <c r="JOY2" s="617"/>
      <c r="JOZ2" s="617"/>
      <c r="JPA2" s="617"/>
      <c r="JPB2" s="617"/>
      <c r="JPC2" s="617"/>
      <c r="JPD2" s="617"/>
      <c r="JPE2" s="617"/>
      <c r="JPF2" s="617"/>
      <c r="JPG2" s="617"/>
      <c r="JPH2" s="617"/>
      <c r="JPI2" s="617"/>
      <c r="JPJ2" s="617"/>
      <c r="JPK2" s="617"/>
      <c r="JPL2" s="617"/>
      <c r="JPM2" s="617"/>
      <c r="JPN2" s="617"/>
      <c r="JPO2" s="617"/>
      <c r="JPP2" s="617"/>
      <c r="JPQ2" s="617"/>
      <c r="JPR2" s="617"/>
      <c r="JPS2" s="617"/>
      <c r="JPT2" s="617"/>
      <c r="JPU2" s="617"/>
      <c r="JPV2" s="617"/>
      <c r="JPW2" s="617"/>
      <c r="JPX2" s="617"/>
      <c r="JPY2" s="617"/>
      <c r="JPZ2" s="617"/>
      <c r="JQA2" s="617"/>
      <c r="JQB2" s="617"/>
      <c r="JQC2" s="617"/>
      <c r="JQD2" s="617"/>
      <c r="JQE2" s="617"/>
      <c r="JQF2" s="617"/>
      <c r="JQG2" s="617"/>
      <c r="JQH2" s="617"/>
      <c r="JQI2" s="617"/>
      <c r="JQJ2" s="617"/>
      <c r="JQK2" s="617"/>
      <c r="JQL2" s="617"/>
      <c r="JQM2" s="617"/>
      <c r="JQN2" s="617"/>
      <c r="JQO2" s="617"/>
      <c r="JQP2" s="617"/>
      <c r="JQQ2" s="617"/>
      <c r="JQR2" s="617"/>
      <c r="JQS2" s="617"/>
      <c r="JQT2" s="617"/>
      <c r="JQU2" s="617"/>
      <c r="JQV2" s="617"/>
      <c r="JQW2" s="617"/>
      <c r="JQX2" s="617"/>
      <c r="JQY2" s="617"/>
      <c r="JQZ2" s="617"/>
      <c r="JRA2" s="617"/>
      <c r="JRB2" s="617"/>
      <c r="JRC2" s="617"/>
      <c r="JRD2" s="617"/>
      <c r="JRE2" s="617"/>
      <c r="JRF2" s="617"/>
      <c r="JRG2" s="617"/>
      <c r="JRH2" s="617"/>
      <c r="JRI2" s="617"/>
      <c r="JRJ2" s="617"/>
      <c r="JRK2" s="617"/>
      <c r="JRL2" s="617"/>
      <c r="JRM2" s="617"/>
      <c r="JRN2" s="617"/>
      <c r="JRO2" s="617"/>
      <c r="JRP2" s="617"/>
      <c r="JRQ2" s="617"/>
      <c r="JRR2" s="617"/>
      <c r="JRS2" s="617"/>
      <c r="JRT2" s="617"/>
      <c r="JRU2" s="617"/>
      <c r="JRV2" s="617"/>
      <c r="JRW2" s="617"/>
      <c r="JRX2" s="617"/>
      <c r="JRY2" s="617"/>
      <c r="JRZ2" s="617"/>
      <c r="JSA2" s="617"/>
      <c r="JSB2" s="617"/>
      <c r="JSC2" s="617"/>
      <c r="JSD2" s="617"/>
      <c r="JSE2" s="617"/>
      <c r="JSF2" s="617"/>
      <c r="JSG2" s="617"/>
      <c r="JSH2" s="617"/>
      <c r="JSI2" s="617"/>
      <c r="JSJ2" s="617"/>
      <c r="JSK2" s="617"/>
      <c r="JSL2" s="617"/>
      <c r="JSM2" s="617"/>
      <c r="JSN2" s="617"/>
      <c r="JSO2" s="617"/>
      <c r="JSP2" s="617"/>
      <c r="JSQ2" s="617"/>
      <c r="JSR2" s="617"/>
      <c r="JSS2" s="617"/>
      <c r="JST2" s="617"/>
      <c r="JSU2" s="617"/>
      <c r="JSV2" s="617"/>
      <c r="JSW2" s="617"/>
      <c r="JSX2" s="617"/>
      <c r="JSY2" s="617"/>
      <c r="JSZ2" s="617"/>
      <c r="JTA2" s="617"/>
      <c r="JTB2" s="617"/>
      <c r="JTC2" s="617"/>
      <c r="JTD2" s="617"/>
      <c r="JTE2" s="617"/>
      <c r="JTF2" s="617"/>
      <c r="JTG2" s="617"/>
      <c r="JTH2" s="617"/>
      <c r="JTI2" s="617"/>
      <c r="JTJ2" s="617"/>
      <c r="JTK2" s="617"/>
      <c r="JTL2" s="617"/>
      <c r="JTM2" s="617"/>
      <c r="JTN2" s="617"/>
      <c r="JTO2" s="617"/>
      <c r="JTP2" s="617"/>
      <c r="JTQ2" s="617"/>
      <c r="JTR2" s="617"/>
      <c r="JTS2" s="617"/>
      <c r="JTT2" s="617"/>
      <c r="JTU2" s="617"/>
      <c r="JTV2" s="617"/>
      <c r="JTW2" s="617"/>
      <c r="JTX2" s="617"/>
      <c r="JTY2" s="617"/>
      <c r="JTZ2" s="617"/>
      <c r="JUA2" s="617"/>
      <c r="JUB2" s="617"/>
      <c r="JUC2" s="617"/>
      <c r="JUD2" s="617"/>
      <c r="JUE2" s="617"/>
      <c r="JUF2" s="617"/>
      <c r="JUG2" s="617"/>
      <c r="JUH2" s="617"/>
      <c r="JUI2" s="617"/>
      <c r="JUJ2" s="617"/>
      <c r="JUK2" s="617"/>
      <c r="JUL2" s="617"/>
      <c r="JUM2" s="617"/>
      <c r="JUN2" s="617"/>
      <c r="JUO2" s="617"/>
      <c r="JUP2" s="617"/>
      <c r="JUQ2" s="617"/>
      <c r="JUR2" s="617"/>
      <c r="JUS2" s="617"/>
      <c r="JUT2" s="617"/>
      <c r="JUU2" s="617"/>
      <c r="JUV2" s="617"/>
      <c r="JUW2" s="617"/>
      <c r="JUX2" s="617"/>
      <c r="JUY2" s="617"/>
      <c r="JUZ2" s="617"/>
      <c r="JVA2" s="617"/>
      <c r="JVB2" s="617"/>
      <c r="JVC2" s="617"/>
      <c r="JVD2" s="617"/>
      <c r="JVE2" s="617"/>
      <c r="JVF2" s="617"/>
      <c r="JVG2" s="617"/>
      <c r="JVH2" s="617"/>
      <c r="JVI2" s="617"/>
      <c r="JVJ2" s="617"/>
      <c r="JVK2" s="617"/>
      <c r="JVL2" s="617"/>
      <c r="JVM2" s="617"/>
      <c r="JVN2" s="617"/>
      <c r="JVO2" s="617"/>
      <c r="JVP2" s="617"/>
      <c r="JVQ2" s="617"/>
      <c r="JVR2" s="617"/>
      <c r="JVS2" s="617"/>
      <c r="JVT2" s="617"/>
      <c r="JVU2" s="617"/>
      <c r="JVV2" s="617"/>
      <c r="JVW2" s="617"/>
      <c r="JVX2" s="617"/>
      <c r="JVY2" s="617"/>
      <c r="JVZ2" s="617"/>
      <c r="JWA2" s="617"/>
      <c r="JWB2" s="617"/>
      <c r="JWC2" s="617"/>
      <c r="JWD2" s="617"/>
      <c r="JWE2" s="617"/>
      <c r="JWF2" s="617"/>
      <c r="JWG2" s="617"/>
      <c r="JWH2" s="617"/>
      <c r="JWI2" s="617"/>
      <c r="JWJ2" s="617"/>
      <c r="JWK2" s="617"/>
      <c r="JWL2" s="617"/>
      <c r="JWM2" s="617"/>
      <c r="JWN2" s="617"/>
      <c r="JWO2" s="617"/>
      <c r="JWP2" s="617"/>
      <c r="JWQ2" s="617"/>
      <c r="JWR2" s="617"/>
      <c r="JWS2" s="617"/>
      <c r="JWT2" s="617"/>
      <c r="JWU2" s="617"/>
      <c r="JWV2" s="617"/>
      <c r="JWW2" s="617"/>
      <c r="JWX2" s="617"/>
      <c r="JWY2" s="617"/>
      <c r="JWZ2" s="617"/>
      <c r="JXA2" s="617"/>
      <c r="JXB2" s="617"/>
      <c r="JXC2" s="617"/>
      <c r="JXD2" s="617"/>
      <c r="JXE2" s="617"/>
      <c r="JXF2" s="617"/>
      <c r="JXG2" s="617"/>
      <c r="JXH2" s="617"/>
      <c r="JXI2" s="617"/>
      <c r="JXJ2" s="617"/>
      <c r="JXK2" s="617"/>
      <c r="JXL2" s="617"/>
      <c r="JXM2" s="617"/>
      <c r="JXN2" s="617"/>
      <c r="JXO2" s="617"/>
      <c r="JXP2" s="617"/>
      <c r="JXQ2" s="617"/>
      <c r="JXR2" s="617"/>
      <c r="JXS2" s="617"/>
      <c r="JXT2" s="617"/>
      <c r="JXU2" s="617"/>
      <c r="JXV2" s="617"/>
      <c r="JXW2" s="617"/>
      <c r="JXX2" s="617"/>
      <c r="JXY2" s="617"/>
      <c r="JXZ2" s="617"/>
      <c r="JYA2" s="617"/>
      <c r="JYB2" s="617"/>
      <c r="JYC2" s="617"/>
      <c r="JYD2" s="617"/>
      <c r="JYE2" s="617"/>
      <c r="JYF2" s="617"/>
      <c r="JYG2" s="617"/>
      <c r="JYH2" s="617"/>
      <c r="JYI2" s="617"/>
      <c r="JYJ2" s="617"/>
      <c r="JYK2" s="617"/>
      <c r="JYL2" s="617"/>
      <c r="JYM2" s="617"/>
      <c r="JYN2" s="617"/>
      <c r="JYO2" s="617"/>
      <c r="JYP2" s="617"/>
      <c r="JYQ2" s="617"/>
      <c r="JYR2" s="617"/>
      <c r="JYS2" s="617"/>
      <c r="JYT2" s="617"/>
      <c r="JYU2" s="617"/>
      <c r="JYV2" s="617"/>
      <c r="JYW2" s="617"/>
      <c r="JYX2" s="617"/>
      <c r="JYY2" s="617"/>
      <c r="JYZ2" s="617"/>
      <c r="JZA2" s="617"/>
      <c r="JZB2" s="617"/>
      <c r="JZC2" s="617"/>
      <c r="JZD2" s="617"/>
      <c r="JZE2" s="617"/>
      <c r="JZF2" s="617"/>
      <c r="JZG2" s="617"/>
      <c r="JZH2" s="617"/>
      <c r="JZI2" s="617"/>
      <c r="JZJ2" s="617"/>
      <c r="JZK2" s="617"/>
      <c r="JZL2" s="617"/>
      <c r="JZM2" s="617"/>
      <c r="JZN2" s="617"/>
      <c r="JZO2" s="617"/>
      <c r="JZP2" s="617"/>
      <c r="JZQ2" s="617"/>
      <c r="JZR2" s="617"/>
      <c r="JZS2" s="617"/>
      <c r="JZT2" s="617"/>
      <c r="JZU2" s="617"/>
      <c r="JZV2" s="617"/>
      <c r="JZW2" s="617"/>
      <c r="JZX2" s="617"/>
      <c r="JZY2" s="617"/>
      <c r="JZZ2" s="617"/>
      <c r="KAA2" s="617"/>
      <c r="KAB2" s="617"/>
      <c r="KAC2" s="617"/>
      <c r="KAD2" s="617"/>
      <c r="KAE2" s="617"/>
      <c r="KAF2" s="617"/>
      <c r="KAG2" s="617"/>
      <c r="KAH2" s="617"/>
      <c r="KAI2" s="617"/>
      <c r="KAJ2" s="617"/>
      <c r="KAK2" s="617"/>
      <c r="KAL2" s="617"/>
      <c r="KAM2" s="617"/>
      <c r="KAN2" s="617"/>
      <c r="KAO2" s="617"/>
      <c r="KAP2" s="617"/>
      <c r="KAQ2" s="617"/>
      <c r="KAR2" s="617"/>
      <c r="KAS2" s="617"/>
      <c r="KAT2" s="617"/>
      <c r="KAU2" s="617"/>
      <c r="KAV2" s="617"/>
      <c r="KAW2" s="617"/>
      <c r="KAX2" s="617"/>
      <c r="KAY2" s="617"/>
      <c r="KAZ2" s="617"/>
      <c r="KBA2" s="617"/>
      <c r="KBB2" s="617"/>
      <c r="KBC2" s="617"/>
      <c r="KBD2" s="617"/>
      <c r="KBE2" s="617"/>
      <c r="KBF2" s="617"/>
      <c r="KBG2" s="617"/>
      <c r="KBH2" s="617"/>
      <c r="KBI2" s="617"/>
      <c r="KBJ2" s="617"/>
      <c r="KBK2" s="617"/>
      <c r="KBL2" s="617"/>
      <c r="KBM2" s="617"/>
      <c r="KBN2" s="617"/>
      <c r="KBO2" s="617"/>
      <c r="KBP2" s="617"/>
      <c r="KBQ2" s="617"/>
      <c r="KBR2" s="617"/>
      <c r="KBS2" s="617"/>
      <c r="KBT2" s="617"/>
      <c r="KBU2" s="617"/>
      <c r="KBV2" s="617"/>
      <c r="KBW2" s="617"/>
      <c r="KBX2" s="617"/>
      <c r="KBY2" s="617"/>
      <c r="KBZ2" s="617"/>
      <c r="KCA2" s="617"/>
      <c r="KCB2" s="617"/>
      <c r="KCC2" s="617"/>
      <c r="KCD2" s="617"/>
      <c r="KCE2" s="617"/>
      <c r="KCF2" s="617"/>
      <c r="KCG2" s="617"/>
      <c r="KCH2" s="617"/>
      <c r="KCI2" s="617"/>
      <c r="KCJ2" s="617"/>
      <c r="KCK2" s="617"/>
      <c r="KCL2" s="617"/>
      <c r="KCM2" s="617"/>
      <c r="KCN2" s="617"/>
      <c r="KCO2" s="617"/>
      <c r="KCP2" s="617"/>
      <c r="KCQ2" s="617"/>
      <c r="KCR2" s="617"/>
      <c r="KCS2" s="617"/>
      <c r="KCT2" s="617"/>
      <c r="KCU2" s="617"/>
      <c r="KCV2" s="617"/>
      <c r="KCW2" s="617"/>
      <c r="KCX2" s="617"/>
      <c r="KCY2" s="617"/>
      <c r="KCZ2" s="617"/>
      <c r="KDA2" s="617"/>
      <c r="KDB2" s="617"/>
      <c r="KDC2" s="617"/>
      <c r="KDD2" s="617"/>
      <c r="KDE2" s="617"/>
      <c r="KDF2" s="617"/>
      <c r="KDG2" s="617"/>
      <c r="KDH2" s="617"/>
      <c r="KDI2" s="617"/>
      <c r="KDJ2" s="617"/>
      <c r="KDK2" s="617"/>
      <c r="KDL2" s="617"/>
      <c r="KDM2" s="617"/>
      <c r="KDN2" s="617"/>
      <c r="KDO2" s="617"/>
      <c r="KDP2" s="617"/>
      <c r="KDQ2" s="617"/>
      <c r="KDR2" s="617"/>
      <c r="KDS2" s="617"/>
      <c r="KDT2" s="617"/>
      <c r="KDU2" s="617"/>
      <c r="KDV2" s="617"/>
      <c r="KDW2" s="617"/>
      <c r="KDX2" s="617"/>
      <c r="KDY2" s="617"/>
      <c r="KDZ2" s="617"/>
      <c r="KEA2" s="617"/>
      <c r="KEB2" s="617"/>
      <c r="KEC2" s="617"/>
      <c r="KED2" s="617"/>
      <c r="KEE2" s="617"/>
      <c r="KEF2" s="617"/>
      <c r="KEG2" s="617"/>
      <c r="KEH2" s="617"/>
      <c r="KEI2" s="617"/>
      <c r="KEJ2" s="617"/>
      <c r="KEK2" s="617"/>
      <c r="KEL2" s="617"/>
      <c r="KEM2" s="617"/>
      <c r="KEN2" s="617"/>
      <c r="KEO2" s="617"/>
      <c r="KEP2" s="617"/>
      <c r="KEQ2" s="617"/>
      <c r="KER2" s="617"/>
      <c r="KES2" s="617"/>
      <c r="KET2" s="617"/>
      <c r="KEU2" s="617"/>
      <c r="KEV2" s="617"/>
      <c r="KEW2" s="617"/>
      <c r="KEX2" s="617"/>
      <c r="KEY2" s="617"/>
      <c r="KEZ2" s="617"/>
      <c r="KFA2" s="617"/>
      <c r="KFB2" s="617"/>
      <c r="KFC2" s="617"/>
      <c r="KFD2" s="617"/>
      <c r="KFE2" s="617"/>
      <c r="KFF2" s="617"/>
      <c r="KFG2" s="617"/>
      <c r="KFH2" s="617"/>
      <c r="KFI2" s="617"/>
      <c r="KFJ2" s="617"/>
      <c r="KFK2" s="617"/>
      <c r="KFL2" s="617"/>
      <c r="KFM2" s="617"/>
      <c r="KFN2" s="617"/>
      <c r="KFO2" s="617"/>
      <c r="KFP2" s="617"/>
      <c r="KFQ2" s="617"/>
      <c r="KFR2" s="617"/>
      <c r="KFS2" s="617"/>
      <c r="KFT2" s="617"/>
      <c r="KFU2" s="617"/>
      <c r="KFV2" s="617"/>
      <c r="KFW2" s="617"/>
      <c r="KFX2" s="617"/>
      <c r="KFY2" s="617"/>
      <c r="KFZ2" s="617"/>
      <c r="KGA2" s="617"/>
      <c r="KGB2" s="617"/>
      <c r="KGC2" s="617"/>
      <c r="KGD2" s="617"/>
      <c r="KGE2" s="617"/>
      <c r="KGF2" s="617"/>
      <c r="KGG2" s="617"/>
      <c r="KGH2" s="617"/>
      <c r="KGI2" s="617"/>
      <c r="KGJ2" s="617"/>
      <c r="KGK2" s="617"/>
      <c r="KGL2" s="617"/>
      <c r="KGM2" s="617"/>
      <c r="KGN2" s="617"/>
      <c r="KGO2" s="617"/>
      <c r="KGP2" s="617"/>
      <c r="KGQ2" s="617"/>
      <c r="KGR2" s="617"/>
      <c r="KGS2" s="617"/>
      <c r="KGT2" s="617"/>
      <c r="KGU2" s="617"/>
      <c r="KGV2" s="617"/>
      <c r="KGW2" s="617"/>
      <c r="KGX2" s="617"/>
      <c r="KGY2" s="617"/>
      <c r="KGZ2" s="617"/>
      <c r="KHA2" s="617"/>
      <c r="KHB2" s="617"/>
      <c r="KHC2" s="617"/>
      <c r="KHD2" s="617"/>
      <c r="KHE2" s="617"/>
      <c r="KHF2" s="617"/>
      <c r="KHG2" s="617"/>
      <c r="KHH2" s="617"/>
      <c r="KHI2" s="617"/>
      <c r="KHJ2" s="617"/>
      <c r="KHK2" s="617"/>
      <c r="KHL2" s="617"/>
      <c r="KHM2" s="617"/>
      <c r="KHN2" s="617"/>
      <c r="KHO2" s="617"/>
      <c r="KHP2" s="617"/>
      <c r="KHQ2" s="617"/>
      <c r="KHR2" s="617"/>
      <c r="KHS2" s="617"/>
      <c r="KHT2" s="617"/>
      <c r="KHU2" s="617"/>
      <c r="KHV2" s="617"/>
      <c r="KHW2" s="617"/>
      <c r="KHX2" s="617"/>
      <c r="KHY2" s="617"/>
      <c r="KHZ2" s="617"/>
      <c r="KIA2" s="617"/>
      <c r="KIB2" s="617"/>
      <c r="KIC2" s="617"/>
      <c r="KID2" s="617"/>
      <c r="KIE2" s="617"/>
      <c r="KIF2" s="617"/>
      <c r="KIG2" s="617"/>
      <c r="KIH2" s="617"/>
      <c r="KII2" s="617"/>
      <c r="KIJ2" s="617"/>
      <c r="KIK2" s="617"/>
      <c r="KIL2" s="617"/>
      <c r="KIM2" s="617"/>
      <c r="KIN2" s="617"/>
      <c r="KIO2" s="617"/>
      <c r="KIP2" s="617"/>
      <c r="KIQ2" s="617"/>
      <c r="KIR2" s="617"/>
      <c r="KIS2" s="617"/>
      <c r="KIT2" s="617"/>
      <c r="KIU2" s="617"/>
      <c r="KIV2" s="617"/>
      <c r="KIW2" s="617"/>
      <c r="KIX2" s="617"/>
      <c r="KIY2" s="617"/>
      <c r="KIZ2" s="617"/>
      <c r="KJA2" s="617"/>
      <c r="KJB2" s="617"/>
      <c r="KJC2" s="617"/>
      <c r="KJD2" s="617"/>
      <c r="KJE2" s="617"/>
      <c r="KJF2" s="617"/>
      <c r="KJG2" s="617"/>
      <c r="KJH2" s="617"/>
      <c r="KJI2" s="617"/>
      <c r="KJJ2" s="617"/>
      <c r="KJK2" s="617"/>
      <c r="KJL2" s="617"/>
      <c r="KJM2" s="617"/>
      <c r="KJN2" s="617"/>
      <c r="KJO2" s="617"/>
      <c r="KJP2" s="617"/>
      <c r="KJQ2" s="617"/>
      <c r="KJR2" s="617"/>
      <c r="KJS2" s="617"/>
      <c r="KJT2" s="617"/>
      <c r="KJU2" s="617"/>
      <c r="KJV2" s="617"/>
      <c r="KJW2" s="617"/>
      <c r="KJX2" s="617"/>
      <c r="KJY2" s="617"/>
      <c r="KJZ2" s="617"/>
      <c r="KKA2" s="617"/>
      <c r="KKB2" s="617"/>
      <c r="KKC2" s="617"/>
      <c r="KKD2" s="617"/>
      <c r="KKE2" s="617"/>
      <c r="KKF2" s="617"/>
      <c r="KKG2" s="617"/>
      <c r="KKH2" s="617"/>
      <c r="KKI2" s="617"/>
      <c r="KKJ2" s="617"/>
      <c r="KKK2" s="617"/>
      <c r="KKL2" s="617"/>
      <c r="KKM2" s="617"/>
      <c r="KKN2" s="617"/>
      <c r="KKO2" s="617"/>
      <c r="KKP2" s="617"/>
      <c r="KKQ2" s="617"/>
      <c r="KKR2" s="617"/>
      <c r="KKS2" s="617"/>
      <c r="KKT2" s="617"/>
      <c r="KKU2" s="617"/>
      <c r="KKV2" s="617"/>
      <c r="KKW2" s="617"/>
      <c r="KKX2" s="617"/>
      <c r="KKY2" s="617"/>
      <c r="KKZ2" s="617"/>
      <c r="KLA2" s="617"/>
      <c r="KLB2" s="617"/>
      <c r="KLC2" s="617"/>
      <c r="KLD2" s="617"/>
      <c r="KLE2" s="617"/>
      <c r="KLF2" s="617"/>
      <c r="KLG2" s="617"/>
      <c r="KLH2" s="617"/>
      <c r="KLI2" s="617"/>
      <c r="KLJ2" s="617"/>
      <c r="KLK2" s="617"/>
      <c r="KLL2" s="617"/>
      <c r="KLM2" s="617"/>
      <c r="KLN2" s="617"/>
      <c r="KLO2" s="617"/>
      <c r="KLP2" s="617"/>
      <c r="KLQ2" s="617"/>
      <c r="KLR2" s="617"/>
      <c r="KLS2" s="617"/>
      <c r="KLT2" s="617"/>
      <c r="KLU2" s="617"/>
      <c r="KLV2" s="617"/>
      <c r="KLW2" s="617"/>
      <c r="KLX2" s="617"/>
      <c r="KLY2" s="617"/>
      <c r="KLZ2" s="617"/>
      <c r="KMA2" s="617"/>
      <c r="KMB2" s="617"/>
      <c r="KMC2" s="617"/>
      <c r="KMD2" s="617"/>
      <c r="KME2" s="617"/>
      <c r="KMF2" s="617"/>
      <c r="KMG2" s="617"/>
      <c r="KMH2" s="617"/>
      <c r="KMI2" s="617"/>
      <c r="KMJ2" s="617"/>
      <c r="KMK2" s="617"/>
      <c r="KML2" s="617"/>
      <c r="KMM2" s="617"/>
      <c r="KMN2" s="617"/>
      <c r="KMO2" s="617"/>
      <c r="KMP2" s="617"/>
      <c r="KMQ2" s="617"/>
      <c r="KMR2" s="617"/>
      <c r="KMS2" s="617"/>
      <c r="KMT2" s="617"/>
      <c r="KMU2" s="617"/>
      <c r="KMV2" s="617"/>
      <c r="KMW2" s="617"/>
      <c r="KMX2" s="617"/>
      <c r="KMY2" s="617"/>
      <c r="KMZ2" s="617"/>
      <c r="KNA2" s="617"/>
      <c r="KNB2" s="617"/>
      <c r="KNC2" s="617"/>
      <c r="KND2" s="617"/>
      <c r="KNE2" s="617"/>
      <c r="KNF2" s="617"/>
      <c r="KNG2" s="617"/>
      <c r="KNH2" s="617"/>
      <c r="KNI2" s="617"/>
      <c r="KNJ2" s="617"/>
      <c r="KNK2" s="617"/>
      <c r="KNL2" s="617"/>
      <c r="KNM2" s="617"/>
      <c r="KNN2" s="617"/>
      <c r="KNO2" s="617"/>
      <c r="KNP2" s="617"/>
      <c r="KNQ2" s="617"/>
      <c r="KNR2" s="617"/>
      <c r="KNS2" s="617"/>
      <c r="KNT2" s="617"/>
      <c r="KNU2" s="617"/>
      <c r="KNV2" s="617"/>
      <c r="KNW2" s="617"/>
      <c r="KNX2" s="617"/>
      <c r="KNY2" s="617"/>
      <c r="KNZ2" s="617"/>
      <c r="KOA2" s="617"/>
      <c r="KOB2" s="617"/>
      <c r="KOC2" s="617"/>
      <c r="KOD2" s="617"/>
      <c r="KOE2" s="617"/>
      <c r="KOF2" s="617"/>
      <c r="KOG2" s="617"/>
      <c r="KOH2" s="617"/>
      <c r="KOI2" s="617"/>
      <c r="KOJ2" s="617"/>
      <c r="KOK2" s="617"/>
      <c r="KOL2" s="617"/>
      <c r="KOM2" s="617"/>
      <c r="KON2" s="617"/>
      <c r="KOO2" s="617"/>
      <c r="KOP2" s="617"/>
      <c r="KOQ2" s="617"/>
      <c r="KOR2" s="617"/>
      <c r="KOS2" s="617"/>
      <c r="KOT2" s="617"/>
      <c r="KOU2" s="617"/>
      <c r="KOV2" s="617"/>
      <c r="KOW2" s="617"/>
      <c r="KOX2" s="617"/>
      <c r="KOY2" s="617"/>
      <c r="KOZ2" s="617"/>
      <c r="KPA2" s="617"/>
      <c r="KPB2" s="617"/>
      <c r="KPC2" s="617"/>
      <c r="KPD2" s="617"/>
      <c r="KPE2" s="617"/>
      <c r="KPF2" s="617"/>
      <c r="KPG2" s="617"/>
      <c r="KPH2" s="617"/>
      <c r="KPI2" s="617"/>
      <c r="KPJ2" s="617"/>
      <c r="KPK2" s="617"/>
      <c r="KPL2" s="617"/>
      <c r="KPM2" s="617"/>
      <c r="KPN2" s="617"/>
      <c r="KPO2" s="617"/>
      <c r="KPP2" s="617"/>
      <c r="KPQ2" s="617"/>
      <c r="KPR2" s="617"/>
      <c r="KPS2" s="617"/>
      <c r="KPT2" s="617"/>
      <c r="KPU2" s="617"/>
      <c r="KPV2" s="617"/>
      <c r="KPW2" s="617"/>
      <c r="KPX2" s="617"/>
      <c r="KPY2" s="617"/>
      <c r="KPZ2" s="617"/>
      <c r="KQA2" s="617"/>
      <c r="KQB2" s="617"/>
      <c r="KQC2" s="617"/>
      <c r="KQD2" s="617"/>
      <c r="KQE2" s="617"/>
      <c r="KQF2" s="617"/>
      <c r="KQG2" s="617"/>
      <c r="KQH2" s="617"/>
      <c r="KQI2" s="617"/>
      <c r="KQJ2" s="617"/>
      <c r="KQK2" s="617"/>
      <c r="KQL2" s="617"/>
      <c r="KQM2" s="617"/>
      <c r="KQN2" s="617"/>
      <c r="KQO2" s="617"/>
      <c r="KQP2" s="617"/>
      <c r="KQQ2" s="617"/>
      <c r="KQR2" s="617"/>
      <c r="KQS2" s="617"/>
      <c r="KQT2" s="617"/>
      <c r="KQU2" s="617"/>
      <c r="KQV2" s="617"/>
      <c r="KQW2" s="617"/>
      <c r="KQX2" s="617"/>
      <c r="KQY2" s="617"/>
      <c r="KQZ2" s="617"/>
      <c r="KRA2" s="617"/>
      <c r="KRB2" s="617"/>
      <c r="KRC2" s="617"/>
      <c r="KRD2" s="617"/>
      <c r="KRE2" s="617"/>
      <c r="KRF2" s="617"/>
      <c r="KRG2" s="617"/>
      <c r="KRH2" s="617"/>
      <c r="KRI2" s="617"/>
      <c r="KRJ2" s="617"/>
      <c r="KRK2" s="617"/>
      <c r="KRL2" s="617"/>
      <c r="KRM2" s="617"/>
      <c r="KRN2" s="617"/>
      <c r="KRO2" s="617"/>
      <c r="KRP2" s="617"/>
      <c r="KRQ2" s="617"/>
      <c r="KRR2" s="617"/>
      <c r="KRS2" s="617"/>
      <c r="KRT2" s="617"/>
      <c r="KRU2" s="617"/>
      <c r="KRV2" s="617"/>
      <c r="KRW2" s="617"/>
      <c r="KRX2" s="617"/>
      <c r="KRY2" s="617"/>
      <c r="KRZ2" s="617"/>
      <c r="KSA2" s="617"/>
      <c r="KSB2" s="617"/>
      <c r="KSC2" s="617"/>
      <c r="KSD2" s="617"/>
      <c r="KSE2" s="617"/>
      <c r="KSF2" s="617"/>
      <c r="KSG2" s="617"/>
      <c r="KSH2" s="617"/>
      <c r="KSI2" s="617"/>
      <c r="KSJ2" s="617"/>
      <c r="KSK2" s="617"/>
      <c r="KSL2" s="617"/>
      <c r="KSM2" s="617"/>
      <c r="KSN2" s="617"/>
      <c r="KSO2" s="617"/>
      <c r="KSP2" s="617"/>
      <c r="KSQ2" s="617"/>
      <c r="KSR2" s="617"/>
      <c r="KSS2" s="617"/>
      <c r="KST2" s="617"/>
      <c r="KSU2" s="617"/>
      <c r="KSV2" s="617"/>
      <c r="KSW2" s="617"/>
      <c r="KSX2" s="617"/>
      <c r="KSY2" s="617"/>
      <c r="KSZ2" s="617"/>
      <c r="KTA2" s="617"/>
      <c r="KTB2" s="617"/>
      <c r="KTC2" s="617"/>
      <c r="KTD2" s="617"/>
      <c r="KTE2" s="617"/>
      <c r="KTF2" s="617"/>
      <c r="KTG2" s="617"/>
      <c r="KTH2" s="617"/>
      <c r="KTI2" s="617"/>
      <c r="KTJ2" s="617"/>
      <c r="KTK2" s="617"/>
      <c r="KTL2" s="617"/>
      <c r="KTM2" s="617"/>
      <c r="KTN2" s="617"/>
      <c r="KTO2" s="617"/>
      <c r="KTP2" s="617"/>
      <c r="KTQ2" s="617"/>
      <c r="KTR2" s="617"/>
      <c r="KTS2" s="617"/>
      <c r="KTT2" s="617"/>
      <c r="KTU2" s="617"/>
      <c r="KTV2" s="617"/>
      <c r="KTW2" s="617"/>
      <c r="KTX2" s="617"/>
      <c r="KTY2" s="617"/>
      <c r="KTZ2" s="617"/>
      <c r="KUA2" s="617"/>
      <c r="KUB2" s="617"/>
      <c r="KUC2" s="617"/>
      <c r="KUD2" s="617"/>
      <c r="KUE2" s="617"/>
      <c r="KUF2" s="617"/>
      <c r="KUG2" s="617"/>
      <c r="KUH2" s="617"/>
      <c r="KUI2" s="617"/>
      <c r="KUJ2" s="617"/>
      <c r="KUK2" s="617"/>
      <c r="KUL2" s="617"/>
      <c r="KUM2" s="617"/>
      <c r="KUN2" s="617"/>
      <c r="KUO2" s="617"/>
      <c r="KUP2" s="617"/>
      <c r="KUQ2" s="617"/>
      <c r="KUR2" s="617"/>
      <c r="KUS2" s="617"/>
      <c r="KUT2" s="617"/>
      <c r="KUU2" s="617"/>
      <c r="KUV2" s="617"/>
      <c r="KUW2" s="617"/>
      <c r="KUX2" s="617"/>
      <c r="KUY2" s="617"/>
      <c r="KUZ2" s="617"/>
      <c r="KVA2" s="617"/>
      <c r="KVB2" s="617"/>
      <c r="KVC2" s="617"/>
      <c r="KVD2" s="617"/>
      <c r="KVE2" s="617"/>
      <c r="KVF2" s="617"/>
      <c r="KVG2" s="617"/>
      <c r="KVH2" s="617"/>
      <c r="KVI2" s="617"/>
      <c r="KVJ2" s="617"/>
      <c r="KVK2" s="617"/>
      <c r="KVL2" s="617"/>
      <c r="KVM2" s="617"/>
      <c r="KVN2" s="617"/>
      <c r="KVO2" s="617"/>
      <c r="KVP2" s="617"/>
      <c r="KVQ2" s="617"/>
      <c r="KVR2" s="617"/>
      <c r="KVS2" s="617"/>
      <c r="KVT2" s="617"/>
      <c r="KVU2" s="617"/>
      <c r="KVV2" s="617"/>
      <c r="KVW2" s="617"/>
      <c r="KVX2" s="617"/>
      <c r="KVY2" s="617"/>
      <c r="KVZ2" s="617"/>
      <c r="KWA2" s="617"/>
      <c r="KWB2" s="617"/>
      <c r="KWC2" s="617"/>
      <c r="KWD2" s="617"/>
      <c r="KWE2" s="617"/>
      <c r="KWF2" s="617"/>
      <c r="KWG2" s="617"/>
      <c r="KWH2" s="617"/>
      <c r="KWI2" s="617"/>
      <c r="KWJ2" s="617"/>
      <c r="KWK2" s="617"/>
      <c r="KWL2" s="617"/>
      <c r="KWM2" s="617"/>
      <c r="KWN2" s="617"/>
      <c r="KWO2" s="617"/>
      <c r="KWP2" s="617"/>
      <c r="KWQ2" s="617"/>
      <c r="KWR2" s="617"/>
      <c r="KWS2" s="617"/>
      <c r="KWT2" s="617"/>
      <c r="KWU2" s="617"/>
      <c r="KWV2" s="617"/>
      <c r="KWW2" s="617"/>
      <c r="KWX2" s="617"/>
      <c r="KWY2" s="617"/>
      <c r="KWZ2" s="617"/>
      <c r="KXA2" s="617"/>
      <c r="KXB2" s="617"/>
      <c r="KXC2" s="617"/>
      <c r="KXD2" s="617"/>
      <c r="KXE2" s="617"/>
      <c r="KXF2" s="617"/>
      <c r="KXG2" s="617"/>
      <c r="KXH2" s="617"/>
      <c r="KXI2" s="617"/>
      <c r="KXJ2" s="617"/>
      <c r="KXK2" s="617"/>
      <c r="KXL2" s="617"/>
      <c r="KXM2" s="617"/>
      <c r="KXN2" s="617"/>
      <c r="KXO2" s="617"/>
      <c r="KXP2" s="617"/>
      <c r="KXQ2" s="617"/>
      <c r="KXR2" s="617"/>
      <c r="KXS2" s="617"/>
      <c r="KXT2" s="617"/>
      <c r="KXU2" s="617"/>
      <c r="KXV2" s="617"/>
      <c r="KXW2" s="617"/>
      <c r="KXX2" s="617"/>
      <c r="KXY2" s="617"/>
      <c r="KXZ2" s="617"/>
      <c r="KYA2" s="617"/>
      <c r="KYB2" s="617"/>
      <c r="KYC2" s="617"/>
      <c r="KYD2" s="617"/>
      <c r="KYE2" s="617"/>
      <c r="KYF2" s="617"/>
      <c r="KYG2" s="617"/>
      <c r="KYH2" s="617"/>
      <c r="KYI2" s="617"/>
      <c r="KYJ2" s="617"/>
      <c r="KYK2" s="617"/>
      <c r="KYL2" s="617"/>
      <c r="KYM2" s="617"/>
      <c r="KYN2" s="617"/>
      <c r="KYO2" s="617"/>
      <c r="KYP2" s="617"/>
      <c r="KYQ2" s="617"/>
      <c r="KYR2" s="617"/>
      <c r="KYS2" s="617"/>
      <c r="KYT2" s="617"/>
      <c r="KYU2" s="617"/>
      <c r="KYV2" s="617"/>
      <c r="KYW2" s="617"/>
      <c r="KYX2" s="617"/>
      <c r="KYY2" s="617"/>
      <c r="KYZ2" s="617"/>
      <c r="KZA2" s="617"/>
      <c r="KZB2" s="617"/>
      <c r="KZC2" s="617"/>
      <c r="KZD2" s="617"/>
      <c r="KZE2" s="617"/>
      <c r="KZF2" s="617"/>
      <c r="KZG2" s="617"/>
      <c r="KZH2" s="617"/>
      <c r="KZI2" s="617"/>
      <c r="KZJ2" s="617"/>
      <c r="KZK2" s="617"/>
      <c r="KZL2" s="617"/>
      <c r="KZM2" s="617"/>
      <c r="KZN2" s="617"/>
      <c r="KZO2" s="617"/>
      <c r="KZP2" s="617"/>
      <c r="KZQ2" s="617"/>
      <c r="KZR2" s="617"/>
      <c r="KZS2" s="617"/>
      <c r="KZT2" s="617"/>
      <c r="KZU2" s="617"/>
      <c r="KZV2" s="617"/>
      <c r="KZW2" s="617"/>
      <c r="KZX2" s="617"/>
      <c r="KZY2" s="617"/>
      <c r="KZZ2" s="617"/>
      <c r="LAA2" s="617"/>
      <c r="LAB2" s="617"/>
      <c r="LAC2" s="617"/>
      <c r="LAD2" s="617"/>
      <c r="LAE2" s="617"/>
      <c r="LAF2" s="617"/>
      <c r="LAG2" s="617"/>
      <c r="LAH2" s="617"/>
      <c r="LAI2" s="617"/>
      <c r="LAJ2" s="617"/>
      <c r="LAK2" s="617"/>
      <c r="LAL2" s="617"/>
      <c r="LAM2" s="617"/>
      <c r="LAN2" s="617"/>
      <c r="LAO2" s="617"/>
      <c r="LAP2" s="617"/>
      <c r="LAQ2" s="617"/>
      <c r="LAR2" s="617"/>
      <c r="LAS2" s="617"/>
      <c r="LAT2" s="617"/>
      <c r="LAU2" s="617"/>
      <c r="LAV2" s="617"/>
      <c r="LAW2" s="617"/>
      <c r="LAX2" s="617"/>
      <c r="LAY2" s="617"/>
      <c r="LAZ2" s="617"/>
      <c r="LBA2" s="617"/>
      <c r="LBB2" s="617"/>
      <c r="LBC2" s="617"/>
      <c r="LBD2" s="617"/>
      <c r="LBE2" s="617"/>
      <c r="LBF2" s="617"/>
      <c r="LBG2" s="617"/>
      <c r="LBH2" s="617"/>
      <c r="LBI2" s="617"/>
      <c r="LBJ2" s="617"/>
      <c r="LBK2" s="617"/>
      <c r="LBL2" s="617"/>
      <c r="LBM2" s="617"/>
      <c r="LBN2" s="617"/>
      <c r="LBO2" s="617"/>
      <c r="LBP2" s="617"/>
      <c r="LBQ2" s="617"/>
      <c r="LBR2" s="617"/>
      <c r="LBS2" s="617"/>
      <c r="LBT2" s="617"/>
      <c r="LBU2" s="617"/>
      <c r="LBV2" s="617"/>
      <c r="LBW2" s="617"/>
      <c r="LBX2" s="617"/>
      <c r="LBY2" s="617"/>
      <c r="LBZ2" s="617"/>
      <c r="LCA2" s="617"/>
      <c r="LCB2" s="617"/>
      <c r="LCC2" s="617"/>
      <c r="LCD2" s="617"/>
      <c r="LCE2" s="617"/>
      <c r="LCF2" s="617"/>
      <c r="LCG2" s="617"/>
      <c r="LCH2" s="617"/>
      <c r="LCI2" s="617"/>
      <c r="LCJ2" s="617"/>
      <c r="LCK2" s="617"/>
      <c r="LCL2" s="617"/>
      <c r="LCM2" s="617"/>
      <c r="LCN2" s="617"/>
      <c r="LCO2" s="617"/>
      <c r="LCP2" s="617"/>
      <c r="LCQ2" s="617"/>
      <c r="LCR2" s="617"/>
      <c r="LCS2" s="617"/>
      <c r="LCT2" s="617"/>
      <c r="LCU2" s="617"/>
      <c r="LCV2" s="617"/>
      <c r="LCW2" s="617"/>
      <c r="LCX2" s="617"/>
      <c r="LCY2" s="617"/>
      <c r="LCZ2" s="617"/>
      <c r="LDA2" s="617"/>
      <c r="LDB2" s="617"/>
      <c r="LDC2" s="617"/>
      <c r="LDD2" s="617"/>
      <c r="LDE2" s="617"/>
      <c r="LDF2" s="617"/>
      <c r="LDG2" s="617"/>
      <c r="LDH2" s="617"/>
      <c r="LDI2" s="617"/>
      <c r="LDJ2" s="617"/>
      <c r="LDK2" s="617"/>
      <c r="LDL2" s="617"/>
      <c r="LDM2" s="617"/>
      <c r="LDN2" s="617"/>
      <c r="LDO2" s="617"/>
      <c r="LDP2" s="617"/>
      <c r="LDQ2" s="617"/>
      <c r="LDR2" s="617"/>
      <c r="LDS2" s="617"/>
      <c r="LDT2" s="617"/>
      <c r="LDU2" s="617"/>
      <c r="LDV2" s="617"/>
      <c r="LDW2" s="617"/>
      <c r="LDX2" s="617"/>
      <c r="LDY2" s="617"/>
      <c r="LDZ2" s="617"/>
      <c r="LEA2" s="617"/>
      <c r="LEB2" s="617"/>
      <c r="LEC2" s="617"/>
      <c r="LED2" s="617"/>
      <c r="LEE2" s="617"/>
      <c r="LEF2" s="617"/>
      <c r="LEG2" s="617"/>
      <c r="LEH2" s="617"/>
      <c r="LEI2" s="617"/>
      <c r="LEJ2" s="617"/>
      <c r="LEK2" s="617"/>
      <c r="LEL2" s="617"/>
      <c r="LEM2" s="617"/>
      <c r="LEN2" s="617"/>
      <c r="LEO2" s="617"/>
      <c r="LEP2" s="617"/>
      <c r="LEQ2" s="617"/>
      <c r="LER2" s="617"/>
      <c r="LES2" s="617"/>
      <c r="LET2" s="617"/>
      <c r="LEU2" s="617"/>
      <c r="LEV2" s="617"/>
      <c r="LEW2" s="617"/>
      <c r="LEX2" s="617"/>
      <c r="LEY2" s="617"/>
      <c r="LEZ2" s="617"/>
      <c r="LFA2" s="617"/>
      <c r="LFB2" s="617"/>
      <c r="LFC2" s="617"/>
      <c r="LFD2" s="617"/>
      <c r="LFE2" s="617"/>
      <c r="LFF2" s="617"/>
      <c r="LFG2" s="617"/>
      <c r="LFH2" s="617"/>
      <c r="LFI2" s="617"/>
      <c r="LFJ2" s="617"/>
      <c r="LFK2" s="617"/>
      <c r="LFL2" s="617"/>
      <c r="LFM2" s="617"/>
      <c r="LFN2" s="617"/>
      <c r="LFO2" s="617"/>
      <c r="LFP2" s="617"/>
      <c r="LFQ2" s="617"/>
      <c r="LFR2" s="617"/>
      <c r="LFS2" s="617"/>
      <c r="LFT2" s="617"/>
      <c r="LFU2" s="617"/>
      <c r="LFV2" s="617"/>
      <c r="LFW2" s="617"/>
      <c r="LFX2" s="617"/>
      <c r="LFY2" s="617"/>
      <c r="LFZ2" s="617"/>
      <c r="LGA2" s="617"/>
      <c r="LGB2" s="617"/>
      <c r="LGC2" s="617"/>
      <c r="LGD2" s="617"/>
      <c r="LGE2" s="617"/>
      <c r="LGF2" s="617"/>
      <c r="LGG2" s="617"/>
      <c r="LGH2" s="617"/>
      <c r="LGI2" s="617"/>
      <c r="LGJ2" s="617"/>
      <c r="LGK2" s="617"/>
      <c r="LGL2" s="617"/>
      <c r="LGM2" s="617"/>
      <c r="LGN2" s="617"/>
      <c r="LGO2" s="617"/>
      <c r="LGP2" s="617"/>
      <c r="LGQ2" s="617"/>
      <c r="LGR2" s="617"/>
      <c r="LGS2" s="617"/>
      <c r="LGT2" s="617"/>
      <c r="LGU2" s="617"/>
      <c r="LGV2" s="617"/>
      <c r="LGW2" s="617"/>
      <c r="LGX2" s="617"/>
      <c r="LGY2" s="617"/>
      <c r="LGZ2" s="617"/>
      <c r="LHA2" s="617"/>
      <c r="LHB2" s="617"/>
      <c r="LHC2" s="617"/>
      <c r="LHD2" s="617"/>
      <c r="LHE2" s="617"/>
      <c r="LHF2" s="617"/>
      <c r="LHG2" s="617"/>
      <c r="LHH2" s="617"/>
      <c r="LHI2" s="617"/>
      <c r="LHJ2" s="617"/>
      <c r="LHK2" s="617"/>
      <c r="LHL2" s="617"/>
      <c r="LHM2" s="617"/>
      <c r="LHN2" s="617"/>
      <c r="LHO2" s="617"/>
      <c r="LHP2" s="617"/>
      <c r="LHQ2" s="617"/>
      <c r="LHR2" s="617"/>
      <c r="LHS2" s="617"/>
      <c r="LHT2" s="617"/>
      <c r="LHU2" s="617"/>
      <c r="LHV2" s="617"/>
      <c r="LHW2" s="617"/>
      <c r="LHX2" s="617"/>
      <c r="LHY2" s="617"/>
      <c r="LHZ2" s="617"/>
      <c r="LIA2" s="617"/>
      <c r="LIB2" s="617"/>
      <c r="LIC2" s="617"/>
      <c r="LID2" s="617"/>
      <c r="LIE2" s="617"/>
      <c r="LIF2" s="617"/>
      <c r="LIG2" s="617"/>
      <c r="LIH2" s="617"/>
      <c r="LII2" s="617"/>
      <c r="LIJ2" s="617"/>
      <c r="LIK2" s="617"/>
      <c r="LIL2" s="617"/>
      <c r="LIM2" s="617"/>
      <c r="LIN2" s="617"/>
      <c r="LIO2" s="617"/>
      <c r="LIP2" s="617"/>
      <c r="LIQ2" s="617"/>
      <c r="LIR2" s="617"/>
      <c r="LIS2" s="617"/>
      <c r="LIT2" s="617"/>
      <c r="LIU2" s="617"/>
      <c r="LIV2" s="617"/>
      <c r="LIW2" s="617"/>
      <c r="LIX2" s="617"/>
      <c r="LIY2" s="617"/>
      <c r="LIZ2" s="617"/>
      <c r="LJA2" s="617"/>
      <c r="LJB2" s="617"/>
      <c r="LJC2" s="617"/>
      <c r="LJD2" s="617"/>
      <c r="LJE2" s="617"/>
      <c r="LJF2" s="617"/>
      <c r="LJG2" s="617"/>
      <c r="LJH2" s="617"/>
      <c r="LJI2" s="617"/>
      <c r="LJJ2" s="617"/>
      <c r="LJK2" s="617"/>
      <c r="LJL2" s="617"/>
      <c r="LJM2" s="617"/>
      <c r="LJN2" s="617"/>
      <c r="LJO2" s="617"/>
      <c r="LJP2" s="617"/>
      <c r="LJQ2" s="617"/>
      <c r="LJR2" s="617"/>
      <c r="LJS2" s="617"/>
      <c r="LJT2" s="617"/>
      <c r="LJU2" s="617"/>
      <c r="LJV2" s="617"/>
      <c r="LJW2" s="617"/>
      <c r="LJX2" s="617"/>
      <c r="LJY2" s="617"/>
      <c r="LJZ2" s="617"/>
      <c r="LKA2" s="617"/>
      <c r="LKB2" s="617"/>
      <c r="LKC2" s="617"/>
      <c r="LKD2" s="617"/>
      <c r="LKE2" s="617"/>
      <c r="LKF2" s="617"/>
      <c r="LKG2" s="617"/>
      <c r="LKH2" s="617"/>
      <c r="LKI2" s="617"/>
      <c r="LKJ2" s="617"/>
      <c r="LKK2" s="617"/>
      <c r="LKL2" s="617"/>
      <c r="LKM2" s="617"/>
      <c r="LKN2" s="617"/>
      <c r="LKO2" s="617"/>
      <c r="LKP2" s="617"/>
      <c r="LKQ2" s="617"/>
      <c r="LKR2" s="617"/>
      <c r="LKS2" s="617"/>
      <c r="LKT2" s="617"/>
      <c r="LKU2" s="617"/>
      <c r="LKV2" s="617"/>
      <c r="LKW2" s="617"/>
      <c r="LKX2" s="617"/>
      <c r="LKY2" s="617"/>
      <c r="LKZ2" s="617"/>
      <c r="LLA2" s="617"/>
      <c r="LLB2" s="617"/>
      <c r="LLC2" s="617"/>
      <c r="LLD2" s="617"/>
      <c r="LLE2" s="617"/>
      <c r="LLF2" s="617"/>
      <c r="LLG2" s="617"/>
      <c r="LLH2" s="617"/>
      <c r="LLI2" s="617"/>
      <c r="LLJ2" s="617"/>
      <c r="LLK2" s="617"/>
      <c r="LLL2" s="617"/>
      <c r="LLM2" s="617"/>
      <c r="LLN2" s="617"/>
      <c r="LLO2" s="617"/>
      <c r="LLP2" s="617"/>
      <c r="LLQ2" s="617"/>
      <c r="LLR2" s="617"/>
      <c r="LLS2" s="617"/>
      <c r="LLT2" s="617"/>
      <c r="LLU2" s="617"/>
      <c r="LLV2" s="617"/>
      <c r="LLW2" s="617"/>
      <c r="LLX2" s="617"/>
      <c r="LLY2" s="617"/>
      <c r="LLZ2" s="617"/>
      <c r="LMA2" s="617"/>
      <c r="LMB2" s="617"/>
      <c r="LMC2" s="617"/>
      <c r="LMD2" s="617"/>
      <c r="LME2" s="617"/>
      <c r="LMF2" s="617"/>
      <c r="LMG2" s="617"/>
      <c r="LMH2" s="617"/>
      <c r="LMI2" s="617"/>
      <c r="LMJ2" s="617"/>
      <c r="LMK2" s="617"/>
      <c r="LML2" s="617"/>
      <c r="LMM2" s="617"/>
      <c r="LMN2" s="617"/>
      <c r="LMO2" s="617"/>
      <c r="LMP2" s="617"/>
      <c r="LMQ2" s="617"/>
      <c r="LMR2" s="617"/>
      <c r="LMS2" s="617"/>
      <c r="LMT2" s="617"/>
      <c r="LMU2" s="617"/>
      <c r="LMV2" s="617"/>
      <c r="LMW2" s="617"/>
      <c r="LMX2" s="617"/>
      <c r="LMY2" s="617"/>
      <c r="LMZ2" s="617"/>
      <c r="LNA2" s="617"/>
      <c r="LNB2" s="617"/>
      <c r="LNC2" s="617"/>
      <c r="LND2" s="617"/>
      <c r="LNE2" s="617"/>
      <c r="LNF2" s="617"/>
      <c r="LNG2" s="617"/>
      <c r="LNH2" s="617"/>
      <c r="LNI2" s="617"/>
      <c r="LNJ2" s="617"/>
      <c r="LNK2" s="617"/>
      <c r="LNL2" s="617"/>
      <c r="LNM2" s="617"/>
      <c r="LNN2" s="617"/>
      <c r="LNO2" s="617"/>
      <c r="LNP2" s="617"/>
      <c r="LNQ2" s="617"/>
      <c r="LNR2" s="617"/>
      <c r="LNS2" s="617"/>
      <c r="LNT2" s="617"/>
      <c r="LNU2" s="617"/>
      <c r="LNV2" s="617"/>
      <c r="LNW2" s="617"/>
      <c r="LNX2" s="617"/>
      <c r="LNY2" s="617"/>
      <c r="LNZ2" s="617"/>
      <c r="LOA2" s="617"/>
      <c r="LOB2" s="617"/>
      <c r="LOC2" s="617"/>
      <c r="LOD2" s="617"/>
      <c r="LOE2" s="617"/>
      <c r="LOF2" s="617"/>
      <c r="LOG2" s="617"/>
      <c r="LOH2" s="617"/>
      <c r="LOI2" s="617"/>
      <c r="LOJ2" s="617"/>
      <c r="LOK2" s="617"/>
      <c r="LOL2" s="617"/>
      <c r="LOM2" s="617"/>
      <c r="LON2" s="617"/>
      <c r="LOO2" s="617"/>
      <c r="LOP2" s="617"/>
      <c r="LOQ2" s="617"/>
      <c r="LOR2" s="617"/>
      <c r="LOS2" s="617"/>
      <c r="LOT2" s="617"/>
      <c r="LOU2" s="617"/>
      <c r="LOV2" s="617"/>
      <c r="LOW2" s="617"/>
      <c r="LOX2" s="617"/>
      <c r="LOY2" s="617"/>
      <c r="LOZ2" s="617"/>
      <c r="LPA2" s="617"/>
      <c r="LPB2" s="617"/>
      <c r="LPC2" s="617"/>
      <c r="LPD2" s="617"/>
      <c r="LPE2" s="617"/>
      <c r="LPF2" s="617"/>
      <c r="LPG2" s="617"/>
      <c r="LPH2" s="617"/>
      <c r="LPI2" s="617"/>
      <c r="LPJ2" s="617"/>
      <c r="LPK2" s="617"/>
      <c r="LPL2" s="617"/>
      <c r="LPM2" s="617"/>
      <c r="LPN2" s="617"/>
      <c r="LPO2" s="617"/>
      <c r="LPP2" s="617"/>
      <c r="LPQ2" s="617"/>
      <c r="LPR2" s="617"/>
      <c r="LPS2" s="617"/>
      <c r="LPT2" s="617"/>
      <c r="LPU2" s="617"/>
      <c r="LPV2" s="617"/>
      <c r="LPW2" s="617"/>
      <c r="LPX2" s="617"/>
      <c r="LPY2" s="617"/>
      <c r="LPZ2" s="617"/>
      <c r="LQA2" s="617"/>
      <c r="LQB2" s="617"/>
      <c r="LQC2" s="617"/>
      <c r="LQD2" s="617"/>
      <c r="LQE2" s="617"/>
      <c r="LQF2" s="617"/>
      <c r="LQG2" s="617"/>
      <c r="LQH2" s="617"/>
      <c r="LQI2" s="617"/>
      <c r="LQJ2" s="617"/>
      <c r="LQK2" s="617"/>
      <c r="LQL2" s="617"/>
      <c r="LQM2" s="617"/>
      <c r="LQN2" s="617"/>
      <c r="LQO2" s="617"/>
      <c r="LQP2" s="617"/>
      <c r="LQQ2" s="617"/>
      <c r="LQR2" s="617"/>
      <c r="LQS2" s="617"/>
      <c r="LQT2" s="617"/>
      <c r="LQU2" s="617"/>
      <c r="LQV2" s="617"/>
      <c r="LQW2" s="617"/>
      <c r="LQX2" s="617"/>
      <c r="LQY2" s="617"/>
      <c r="LQZ2" s="617"/>
      <c r="LRA2" s="617"/>
      <c r="LRB2" s="617"/>
      <c r="LRC2" s="617"/>
      <c r="LRD2" s="617"/>
      <c r="LRE2" s="617"/>
      <c r="LRF2" s="617"/>
      <c r="LRG2" s="617"/>
      <c r="LRH2" s="617"/>
      <c r="LRI2" s="617"/>
      <c r="LRJ2" s="617"/>
      <c r="LRK2" s="617"/>
      <c r="LRL2" s="617"/>
      <c r="LRM2" s="617"/>
      <c r="LRN2" s="617"/>
      <c r="LRO2" s="617"/>
      <c r="LRP2" s="617"/>
      <c r="LRQ2" s="617"/>
      <c r="LRR2" s="617"/>
      <c r="LRS2" s="617"/>
      <c r="LRT2" s="617"/>
      <c r="LRU2" s="617"/>
      <c r="LRV2" s="617"/>
      <c r="LRW2" s="617"/>
      <c r="LRX2" s="617"/>
      <c r="LRY2" s="617"/>
      <c r="LRZ2" s="617"/>
      <c r="LSA2" s="617"/>
      <c r="LSB2" s="617"/>
      <c r="LSC2" s="617"/>
      <c r="LSD2" s="617"/>
      <c r="LSE2" s="617"/>
      <c r="LSF2" s="617"/>
      <c r="LSG2" s="617"/>
      <c r="LSH2" s="617"/>
      <c r="LSI2" s="617"/>
      <c r="LSJ2" s="617"/>
      <c r="LSK2" s="617"/>
      <c r="LSL2" s="617"/>
      <c r="LSM2" s="617"/>
      <c r="LSN2" s="617"/>
      <c r="LSO2" s="617"/>
      <c r="LSP2" s="617"/>
      <c r="LSQ2" s="617"/>
      <c r="LSR2" s="617"/>
      <c r="LSS2" s="617"/>
      <c r="LST2" s="617"/>
      <c r="LSU2" s="617"/>
      <c r="LSV2" s="617"/>
      <c r="LSW2" s="617"/>
      <c r="LSX2" s="617"/>
      <c r="LSY2" s="617"/>
      <c r="LSZ2" s="617"/>
      <c r="LTA2" s="617"/>
      <c r="LTB2" s="617"/>
      <c r="LTC2" s="617"/>
      <c r="LTD2" s="617"/>
      <c r="LTE2" s="617"/>
      <c r="LTF2" s="617"/>
      <c r="LTG2" s="617"/>
      <c r="LTH2" s="617"/>
      <c r="LTI2" s="617"/>
      <c r="LTJ2" s="617"/>
      <c r="LTK2" s="617"/>
      <c r="LTL2" s="617"/>
      <c r="LTM2" s="617"/>
      <c r="LTN2" s="617"/>
      <c r="LTO2" s="617"/>
      <c r="LTP2" s="617"/>
      <c r="LTQ2" s="617"/>
      <c r="LTR2" s="617"/>
      <c r="LTS2" s="617"/>
      <c r="LTT2" s="617"/>
      <c r="LTU2" s="617"/>
      <c r="LTV2" s="617"/>
      <c r="LTW2" s="617"/>
      <c r="LTX2" s="617"/>
      <c r="LTY2" s="617"/>
      <c r="LTZ2" s="617"/>
      <c r="LUA2" s="617"/>
      <c r="LUB2" s="617"/>
      <c r="LUC2" s="617"/>
      <c r="LUD2" s="617"/>
      <c r="LUE2" s="617"/>
      <c r="LUF2" s="617"/>
      <c r="LUG2" s="617"/>
      <c r="LUH2" s="617"/>
      <c r="LUI2" s="617"/>
      <c r="LUJ2" s="617"/>
      <c r="LUK2" s="617"/>
      <c r="LUL2" s="617"/>
      <c r="LUM2" s="617"/>
      <c r="LUN2" s="617"/>
      <c r="LUO2" s="617"/>
      <c r="LUP2" s="617"/>
      <c r="LUQ2" s="617"/>
      <c r="LUR2" s="617"/>
      <c r="LUS2" s="617"/>
      <c r="LUT2" s="617"/>
      <c r="LUU2" s="617"/>
      <c r="LUV2" s="617"/>
      <c r="LUW2" s="617"/>
      <c r="LUX2" s="617"/>
      <c r="LUY2" s="617"/>
      <c r="LUZ2" s="617"/>
      <c r="LVA2" s="617"/>
      <c r="LVB2" s="617"/>
      <c r="LVC2" s="617"/>
      <c r="LVD2" s="617"/>
      <c r="LVE2" s="617"/>
      <c r="LVF2" s="617"/>
      <c r="LVG2" s="617"/>
      <c r="LVH2" s="617"/>
      <c r="LVI2" s="617"/>
      <c r="LVJ2" s="617"/>
      <c r="LVK2" s="617"/>
      <c r="LVL2" s="617"/>
      <c r="LVM2" s="617"/>
      <c r="LVN2" s="617"/>
      <c r="LVO2" s="617"/>
      <c r="LVP2" s="617"/>
      <c r="LVQ2" s="617"/>
      <c r="LVR2" s="617"/>
      <c r="LVS2" s="617"/>
      <c r="LVT2" s="617"/>
      <c r="LVU2" s="617"/>
      <c r="LVV2" s="617"/>
      <c r="LVW2" s="617"/>
      <c r="LVX2" s="617"/>
      <c r="LVY2" s="617"/>
      <c r="LVZ2" s="617"/>
      <c r="LWA2" s="617"/>
      <c r="LWB2" s="617"/>
      <c r="LWC2" s="617"/>
      <c r="LWD2" s="617"/>
      <c r="LWE2" s="617"/>
      <c r="LWF2" s="617"/>
      <c r="LWG2" s="617"/>
      <c r="LWH2" s="617"/>
      <c r="LWI2" s="617"/>
      <c r="LWJ2" s="617"/>
      <c r="LWK2" s="617"/>
      <c r="LWL2" s="617"/>
      <c r="LWM2" s="617"/>
      <c r="LWN2" s="617"/>
      <c r="LWO2" s="617"/>
      <c r="LWP2" s="617"/>
      <c r="LWQ2" s="617"/>
      <c r="LWR2" s="617"/>
      <c r="LWS2" s="617"/>
      <c r="LWT2" s="617"/>
      <c r="LWU2" s="617"/>
      <c r="LWV2" s="617"/>
      <c r="LWW2" s="617"/>
      <c r="LWX2" s="617"/>
      <c r="LWY2" s="617"/>
      <c r="LWZ2" s="617"/>
      <c r="LXA2" s="617"/>
      <c r="LXB2" s="617"/>
      <c r="LXC2" s="617"/>
      <c r="LXD2" s="617"/>
      <c r="LXE2" s="617"/>
      <c r="LXF2" s="617"/>
      <c r="LXG2" s="617"/>
      <c r="LXH2" s="617"/>
      <c r="LXI2" s="617"/>
      <c r="LXJ2" s="617"/>
      <c r="LXK2" s="617"/>
      <c r="LXL2" s="617"/>
      <c r="LXM2" s="617"/>
      <c r="LXN2" s="617"/>
      <c r="LXO2" s="617"/>
      <c r="LXP2" s="617"/>
      <c r="LXQ2" s="617"/>
      <c r="LXR2" s="617"/>
      <c r="LXS2" s="617"/>
      <c r="LXT2" s="617"/>
      <c r="LXU2" s="617"/>
      <c r="LXV2" s="617"/>
      <c r="LXW2" s="617"/>
      <c r="LXX2" s="617"/>
      <c r="LXY2" s="617"/>
      <c r="LXZ2" s="617"/>
      <c r="LYA2" s="617"/>
      <c r="LYB2" s="617"/>
      <c r="LYC2" s="617"/>
      <c r="LYD2" s="617"/>
      <c r="LYE2" s="617"/>
      <c r="LYF2" s="617"/>
      <c r="LYG2" s="617"/>
      <c r="LYH2" s="617"/>
      <c r="LYI2" s="617"/>
      <c r="LYJ2" s="617"/>
      <c r="LYK2" s="617"/>
      <c r="LYL2" s="617"/>
      <c r="LYM2" s="617"/>
      <c r="LYN2" s="617"/>
      <c r="LYO2" s="617"/>
      <c r="LYP2" s="617"/>
      <c r="LYQ2" s="617"/>
      <c r="LYR2" s="617"/>
      <c r="LYS2" s="617"/>
      <c r="LYT2" s="617"/>
      <c r="LYU2" s="617"/>
      <c r="LYV2" s="617"/>
      <c r="LYW2" s="617"/>
      <c r="LYX2" s="617"/>
      <c r="LYY2" s="617"/>
      <c r="LYZ2" s="617"/>
      <c r="LZA2" s="617"/>
      <c r="LZB2" s="617"/>
      <c r="LZC2" s="617"/>
      <c r="LZD2" s="617"/>
      <c r="LZE2" s="617"/>
      <c r="LZF2" s="617"/>
      <c r="LZG2" s="617"/>
      <c r="LZH2" s="617"/>
      <c r="LZI2" s="617"/>
      <c r="LZJ2" s="617"/>
      <c r="LZK2" s="617"/>
      <c r="LZL2" s="617"/>
      <c r="LZM2" s="617"/>
      <c r="LZN2" s="617"/>
      <c r="LZO2" s="617"/>
      <c r="LZP2" s="617"/>
      <c r="LZQ2" s="617"/>
      <c r="LZR2" s="617"/>
      <c r="LZS2" s="617"/>
      <c r="LZT2" s="617"/>
      <c r="LZU2" s="617"/>
      <c r="LZV2" s="617"/>
      <c r="LZW2" s="617"/>
      <c r="LZX2" s="617"/>
      <c r="LZY2" s="617"/>
      <c r="LZZ2" s="617"/>
      <c r="MAA2" s="617"/>
      <c r="MAB2" s="617"/>
      <c r="MAC2" s="617"/>
      <c r="MAD2" s="617"/>
      <c r="MAE2" s="617"/>
      <c r="MAF2" s="617"/>
      <c r="MAG2" s="617"/>
      <c r="MAH2" s="617"/>
      <c r="MAI2" s="617"/>
      <c r="MAJ2" s="617"/>
      <c r="MAK2" s="617"/>
      <c r="MAL2" s="617"/>
      <c r="MAM2" s="617"/>
      <c r="MAN2" s="617"/>
      <c r="MAO2" s="617"/>
      <c r="MAP2" s="617"/>
      <c r="MAQ2" s="617"/>
      <c r="MAR2" s="617"/>
      <c r="MAS2" s="617"/>
      <c r="MAT2" s="617"/>
      <c r="MAU2" s="617"/>
      <c r="MAV2" s="617"/>
      <c r="MAW2" s="617"/>
      <c r="MAX2" s="617"/>
      <c r="MAY2" s="617"/>
      <c r="MAZ2" s="617"/>
      <c r="MBA2" s="617"/>
      <c r="MBB2" s="617"/>
      <c r="MBC2" s="617"/>
      <c r="MBD2" s="617"/>
      <c r="MBE2" s="617"/>
      <c r="MBF2" s="617"/>
      <c r="MBG2" s="617"/>
      <c r="MBH2" s="617"/>
      <c r="MBI2" s="617"/>
      <c r="MBJ2" s="617"/>
      <c r="MBK2" s="617"/>
      <c r="MBL2" s="617"/>
      <c r="MBM2" s="617"/>
      <c r="MBN2" s="617"/>
      <c r="MBO2" s="617"/>
      <c r="MBP2" s="617"/>
      <c r="MBQ2" s="617"/>
      <c r="MBR2" s="617"/>
      <c r="MBS2" s="617"/>
      <c r="MBT2" s="617"/>
      <c r="MBU2" s="617"/>
      <c r="MBV2" s="617"/>
      <c r="MBW2" s="617"/>
      <c r="MBX2" s="617"/>
      <c r="MBY2" s="617"/>
      <c r="MBZ2" s="617"/>
      <c r="MCA2" s="617"/>
      <c r="MCB2" s="617"/>
      <c r="MCC2" s="617"/>
      <c r="MCD2" s="617"/>
      <c r="MCE2" s="617"/>
      <c r="MCF2" s="617"/>
      <c r="MCG2" s="617"/>
      <c r="MCH2" s="617"/>
      <c r="MCI2" s="617"/>
      <c r="MCJ2" s="617"/>
      <c r="MCK2" s="617"/>
      <c r="MCL2" s="617"/>
      <c r="MCM2" s="617"/>
      <c r="MCN2" s="617"/>
      <c r="MCO2" s="617"/>
      <c r="MCP2" s="617"/>
      <c r="MCQ2" s="617"/>
      <c r="MCR2" s="617"/>
      <c r="MCS2" s="617"/>
      <c r="MCT2" s="617"/>
      <c r="MCU2" s="617"/>
      <c r="MCV2" s="617"/>
      <c r="MCW2" s="617"/>
      <c r="MCX2" s="617"/>
      <c r="MCY2" s="617"/>
      <c r="MCZ2" s="617"/>
      <c r="MDA2" s="617"/>
      <c r="MDB2" s="617"/>
      <c r="MDC2" s="617"/>
      <c r="MDD2" s="617"/>
      <c r="MDE2" s="617"/>
      <c r="MDF2" s="617"/>
      <c r="MDG2" s="617"/>
      <c r="MDH2" s="617"/>
      <c r="MDI2" s="617"/>
      <c r="MDJ2" s="617"/>
      <c r="MDK2" s="617"/>
      <c r="MDL2" s="617"/>
      <c r="MDM2" s="617"/>
      <c r="MDN2" s="617"/>
      <c r="MDO2" s="617"/>
      <c r="MDP2" s="617"/>
      <c r="MDQ2" s="617"/>
      <c r="MDR2" s="617"/>
      <c r="MDS2" s="617"/>
      <c r="MDT2" s="617"/>
      <c r="MDU2" s="617"/>
      <c r="MDV2" s="617"/>
      <c r="MDW2" s="617"/>
      <c r="MDX2" s="617"/>
      <c r="MDY2" s="617"/>
      <c r="MDZ2" s="617"/>
      <c r="MEA2" s="617"/>
      <c r="MEB2" s="617"/>
      <c r="MEC2" s="617"/>
      <c r="MED2" s="617"/>
      <c r="MEE2" s="617"/>
      <c r="MEF2" s="617"/>
      <c r="MEG2" s="617"/>
      <c r="MEH2" s="617"/>
      <c r="MEI2" s="617"/>
      <c r="MEJ2" s="617"/>
      <c r="MEK2" s="617"/>
      <c r="MEL2" s="617"/>
      <c r="MEM2" s="617"/>
      <c r="MEN2" s="617"/>
      <c r="MEO2" s="617"/>
      <c r="MEP2" s="617"/>
      <c r="MEQ2" s="617"/>
      <c r="MER2" s="617"/>
      <c r="MES2" s="617"/>
      <c r="MET2" s="617"/>
      <c r="MEU2" s="617"/>
      <c r="MEV2" s="617"/>
      <c r="MEW2" s="617"/>
      <c r="MEX2" s="617"/>
      <c r="MEY2" s="617"/>
      <c r="MEZ2" s="617"/>
      <c r="MFA2" s="617"/>
      <c r="MFB2" s="617"/>
      <c r="MFC2" s="617"/>
      <c r="MFD2" s="617"/>
      <c r="MFE2" s="617"/>
      <c r="MFF2" s="617"/>
      <c r="MFG2" s="617"/>
      <c r="MFH2" s="617"/>
      <c r="MFI2" s="617"/>
      <c r="MFJ2" s="617"/>
      <c r="MFK2" s="617"/>
      <c r="MFL2" s="617"/>
      <c r="MFM2" s="617"/>
      <c r="MFN2" s="617"/>
      <c r="MFO2" s="617"/>
      <c r="MFP2" s="617"/>
      <c r="MFQ2" s="617"/>
      <c r="MFR2" s="617"/>
      <c r="MFS2" s="617"/>
      <c r="MFT2" s="617"/>
      <c r="MFU2" s="617"/>
      <c r="MFV2" s="617"/>
      <c r="MFW2" s="617"/>
      <c r="MFX2" s="617"/>
      <c r="MFY2" s="617"/>
      <c r="MFZ2" s="617"/>
      <c r="MGA2" s="617"/>
      <c r="MGB2" s="617"/>
      <c r="MGC2" s="617"/>
      <c r="MGD2" s="617"/>
      <c r="MGE2" s="617"/>
      <c r="MGF2" s="617"/>
      <c r="MGG2" s="617"/>
      <c r="MGH2" s="617"/>
      <c r="MGI2" s="617"/>
      <c r="MGJ2" s="617"/>
      <c r="MGK2" s="617"/>
      <c r="MGL2" s="617"/>
      <c r="MGM2" s="617"/>
      <c r="MGN2" s="617"/>
      <c r="MGO2" s="617"/>
      <c r="MGP2" s="617"/>
      <c r="MGQ2" s="617"/>
      <c r="MGR2" s="617"/>
      <c r="MGS2" s="617"/>
      <c r="MGT2" s="617"/>
      <c r="MGU2" s="617"/>
      <c r="MGV2" s="617"/>
      <c r="MGW2" s="617"/>
      <c r="MGX2" s="617"/>
      <c r="MGY2" s="617"/>
      <c r="MGZ2" s="617"/>
      <c r="MHA2" s="617"/>
      <c r="MHB2" s="617"/>
      <c r="MHC2" s="617"/>
      <c r="MHD2" s="617"/>
      <c r="MHE2" s="617"/>
      <c r="MHF2" s="617"/>
      <c r="MHG2" s="617"/>
      <c r="MHH2" s="617"/>
      <c r="MHI2" s="617"/>
      <c r="MHJ2" s="617"/>
      <c r="MHK2" s="617"/>
      <c r="MHL2" s="617"/>
      <c r="MHM2" s="617"/>
      <c r="MHN2" s="617"/>
      <c r="MHO2" s="617"/>
      <c r="MHP2" s="617"/>
      <c r="MHQ2" s="617"/>
      <c r="MHR2" s="617"/>
      <c r="MHS2" s="617"/>
      <c r="MHT2" s="617"/>
      <c r="MHU2" s="617"/>
      <c r="MHV2" s="617"/>
      <c r="MHW2" s="617"/>
      <c r="MHX2" s="617"/>
      <c r="MHY2" s="617"/>
      <c r="MHZ2" s="617"/>
      <c r="MIA2" s="617"/>
      <c r="MIB2" s="617"/>
      <c r="MIC2" s="617"/>
      <c r="MID2" s="617"/>
      <c r="MIE2" s="617"/>
      <c r="MIF2" s="617"/>
      <c r="MIG2" s="617"/>
      <c r="MIH2" s="617"/>
      <c r="MII2" s="617"/>
      <c r="MIJ2" s="617"/>
      <c r="MIK2" s="617"/>
      <c r="MIL2" s="617"/>
      <c r="MIM2" s="617"/>
      <c r="MIN2" s="617"/>
      <c r="MIO2" s="617"/>
      <c r="MIP2" s="617"/>
      <c r="MIQ2" s="617"/>
      <c r="MIR2" s="617"/>
      <c r="MIS2" s="617"/>
      <c r="MIT2" s="617"/>
      <c r="MIU2" s="617"/>
      <c r="MIV2" s="617"/>
      <c r="MIW2" s="617"/>
      <c r="MIX2" s="617"/>
      <c r="MIY2" s="617"/>
      <c r="MIZ2" s="617"/>
      <c r="MJA2" s="617"/>
      <c r="MJB2" s="617"/>
      <c r="MJC2" s="617"/>
      <c r="MJD2" s="617"/>
      <c r="MJE2" s="617"/>
      <c r="MJF2" s="617"/>
      <c r="MJG2" s="617"/>
      <c r="MJH2" s="617"/>
      <c r="MJI2" s="617"/>
      <c r="MJJ2" s="617"/>
      <c r="MJK2" s="617"/>
      <c r="MJL2" s="617"/>
      <c r="MJM2" s="617"/>
      <c r="MJN2" s="617"/>
      <c r="MJO2" s="617"/>
      <c r="MJP2" s="617"/>
      <c r="MJQ2" s="617"/>
      <c r="MJR2" s="617"/>
      <c r="MJS2" s="617"/>
      <c r="MJT2" s="617"/>
      <c r="MJU2" s="617"/>
      <c r="MJV2" s="617"/>
      <c r="MJW2" s="617"/>
      <c r="MJX2" s="617"/>
      <c r="MJY2" s="617"/>
      <c r="MJZ2" s="617"/>
      <c r="MKA2" s="617"/>
      <c r="MKB2" s="617"/>
      <c r="MKC2" s="617"/>
      <c r="MKD2" s="617"/>
      <c r="MKE2" s="617"/>
      <c r="MKF2" s="617"/>
      <c r="MKG2" s="617"/>
      <c r="MKH2" s="617"/>
      <c r="MKI2" s="617"/>
      <c r="MKJ2" s="617"/>
      <c r="MKK2" s="617"/>
      <c r="MKL2" s="617"/>
      <c r="MKM2" s="617"/>
      <c r="MKN2" s="617"/>
      <c r="MKO2" s="617"/>
      <c r="MKP2" s="617"/>
      <c r="MKQ2" s="617"/>
      <c r="MKR2" s="617"/>
      <c r="MKS2" s="617"/>
      <c r="MKT2" s="617"/>
      <c r="MKU2" s="617"/>
      <c r="MKV2" s="617"/>
      <c r="MKW2" s="617"/>
      <c r="MKX2" s="617"/>
      <c r="MKY2" s="617"/>
      <c r="MKZ2" s="617"/>
      <c r="MLA2" s="617"/>
      <c r="MLB2" s="617"/>
      <c r="MLC2" s="617"/>
      <c r="MLD2" s="617"/>
      <c r="MLE2" s="617"/>
      <c r="MLF2" s="617"/>
      <c r="MLG2" s="617"/>
      <c r="MLH2" s="617"/>
      <c r="MLI2" s="617"/>
      <c r="MLJ2" s="617"/>
      <c r="MLK2" s="617"/>
      <c r="MLL2" s="617"/>
      <c r="MLM2" s="617"/>
      <c r="MLN2" s="617"/>
      <c r="MLO2" s="617"/>
      <c r="MLP2" s="617"/>
      <c r="MLQ2" s="617"/>
      <c r="MLR2" s="617"/>
      <c r="MLS2" s="617"/>
      <c r="MLT2" s="617"/>
      <c r="MLU2" s="617"/>
      <c r="MLV2" s="617"/>
      <c r="MLW2" s="617"/>
      <c r="MLX2" s="617"/>
      <c r="MLY2" s="617"/>
      <c r="MLZ2" s="617"/>
      <c r="MMA2" s="617"/>
      <c r="MMB2" s="617"/>
      <c r="MMC2" s="617"/>
      <c r="MMD2" s="617"/>
      <c r="MME2" s="617"/>
      <c r="MMF2" s="617"/>
      <c r="MMG2" s="617"/>
      <c r="MMH2" s="617"/>
      <c r="MMI2" s="617"/>
      <c r="MMJ2" s="617"/>
      <c r="MMK2" s="617"/>
      <c r="MML2" s="617"/>
      <c r="MMM2" s="617"/>
      <c r="MMN2" s="617"/>
      <c r="MMO2" s="617"/>
      <c r="MMP2" s="617"/>
      <c r="MMQ2" s="617"/>
      <c r="MMR2" s="617"/>
      <c r="MMS2" s="617"/>
      <c r="MMT2" s="617"/>
      <c r="MMU2" s="617"/>
      <c r="MMV2" s="617"/>
      <c r="MMW2" s="617"/>
      <c r="MMX2" s="617"/>
      <c r="MMY2" s="617"/>
      <c r="MMZ2" s="617"/>
      <c r="MNA2" s="617"/>
      <c r="MNB2" s="617"/>
      <c r="MNC2" s="617"/>
      <c r="MND2" s="617"/>
      <c r="MNE2" s="617"/>
      <c r="MNF2" s="617"/>
      <c r="MNG2" s="617"/>
      <c r="MNH2" s="617"/>
      <c r="MNI2" s="617"/>
      <c r="MNJ2" s="617"/>
      <c r="MNK2" s="617"/>
      <c r="MNL2" s="617"/>
      <c r="MNM2" s="617"/>
      <c r="MNN2" s="617"/>
      <c r="MNO2" s="617"/>
      <c r="MNP2" s="617"/>
      <c r="MNQ2" s="617"/>
      <c r="MNR2" s="617"/>
      <c r="MNS2" s="617"/>
      <c r="MNT2" s="617"/>
      <c r="MNU2" s="617"/>
      <c r="MNV2" s="617"/>
      <c r="MNW2" s="617"/>
      <c r="MNX2" s="617"/>
      <c r="MNY2" s="617"/>
      <c r="MNZ2" s="617"/>
      <c r="MOA2" s="617"/>
      <c r="MOB2" s="617"/>
      <c r="MOC2" s="617"/>
      <c r="MOD2" s="617"/>
      <c r="MOE2" s="617"/>
      <c r="MOF2" s="617"/>
      <c r="MOG2" s="617"/>
      <c r="MOH2" s="617"/>
      <c r="MOI2" s="617"/>
      <c r="MOJ2" s="617"/>
      <c r="MOK2" s="617"/>
      <c r="MOL2" s="617"/>
      <c r="MOM2" s="617"/>
      <c r="MON2" s="617"/>
      <c r="MOO2" s="617"/>
      <c r="MOP2" s="617"/>
      <c r="MOQ2" s="617"/>
      <c r="MOR2" s="617"/>
      <c r="MOS2" s="617"/>
      <c r="MOT2" s="617"/>
      <c r="MOU2" s="617"/>
      <c r="MOV2" s="617"/>
      <c r="MOW2" s="617"/>
      <c r="MOX2" s="617"/>
      <c r="MOY2" s="617"/>
      <c r="MOZ2" s="617"/>
      <c r="MPA2" s="617"/>
      <c r="MPB2" s="617"/>
      <c r="MPC2" s="617"/>
      <c r="MPD2" s="617"/>
      <c r="MPE2" s="617"/>
      <c r="MPF2" s="617"/>
      <c r="MPG2" s="617"/>
      <c r="MPH2" s="617"/>
      <c r="MPI2" s="617"/>
      <c r="MPJ2" s="617"/>
      <c r="MPK2" s="617"/>
      <c r="MPL2" s="617"/>
      <c r="MPM2" s="617"/>
      <c r="MPN2" s="617"/>
      <c r="MPO2" s="617"/>
      <c r="MPP2" s="617"/>
      <c r="MPQ2" s="617"/>
      <c r="MPR2" s="617"/>
      <c r="MPS2" s="617"/>
      <c r="MPT2" s="617"/>
      <c r="MPU2" s="617"/>
      <c r="MPV2" s="617"/>
      <c r="MPW2" s="617"/>
      <c r="MPX2" s="617"/>
      <c r="MPY2" s="617"/>
      <c r="MPZ2" s="617"/>
      <c r="MQA2" s="617"/>
      <c r="MQB2" s="617"/>
      <c r="MQC2" s="617"/>
      <c r="MQD2" s="617"/>
      <c r="MQE2" s="617"/>
      <c r="MQF2" s="617"/>
      <c r="MQG2" s="617"/>
      <c r="MQH2" s="617"/>
      <c r="MQI2" s="617"/>
      <c r="MQJ2" s="617"/>
      <c r="MQK2" s="617"/>
      <c r="MQL2" s="617"/>
      <c r="MQM2" s="617"/>
      <c r="MQN2" s="617"/>
      <c r="MQO2" s="617"/>
      <c r="MQP2" s="617"/>
      <c r="MQQ2" s="617"/>
      <c r="MQR2" s="617"/>
      <c r="MQS2" s="617"/>
      <c r="MQT2" s="617"/>
      <c r="MQU2" s="617"/>
      <c r="MQV2" s="617"/>
      <c r="MQW2" s="617"/>
      <c r="MQX2" s="617"/>
      <c r="MQY2" s="617"/>
      <c r="MQZ2" s="617"/>
      <c r="MRA2" s="617"/>
      <c r="MRB2" s="617"/>
      <c r="MRC2" s="617"/>
      <c r="MRD2" s="617"/>
      <c r="MRE2" s="617"/>
      <c r="MRF2" s="617"/>
      <c r="MRG2" s="617"/>
      <c r="MRH2" s="617"/>
      <c r="MRI2" s="617"/>
      <c r="MRJ2" s="617"/>
      <c r="MRK2" s="617"/>
      <c r="MRL2" s="617"/>
      <c r="MRM2" s="617"/>
      <c r="MRN2" s="617"/>
      <c r="MRO2" s="617"/>
      <c r="MRP2" s="617"/>
      <c r="MRQ2" s="617"/>
      <c r="MRR2" s="617"/>
      <c r="MRS2" s="617"/>
      <c r="MRT2" s="617"/>
      <c r="MRU2" s="617"/>
      <c r="MRV2" s="617"/>
      <c r="MRW2" s="617"/>
      <c r="MRX2" s="617"/>
      <c r="MRY2" s="617"/>
      <c r="MRZ2" s="617"/>
      <c r="MSA2" s="617"/>
      <c r="MSB2" s="617"/>
      <c r="MSC2" s="617"/>
      <c r="MSD2" s="617"/>
      <c r="MSE2" s="617"/>
      <c r="MSF2" s="617"/>
      <c r="MSG2" s="617"/>
      <c r="MSH2" s="617"/>
      <c r="MSI2" s="617"/>
      <c r="MSJ2" s="617"/>
      <c r="MSK2" s="617"/>
      <c r="MSL2" s="617"/>
      <c r="MSM2" s="617"/>
      <c r="MSN2" s="617"/>
      <c r="MSO2" s="617"/>
      <c r="MSP2" s="617"/>
      <c r="MSQ2" s="617"/>
      <c r="MSR2" s="617"/>
      <c r="MSS2" s="617"/>
      <c r="MST2" s="617"/>
      <c r="MSU2" s="617"/>
      <c r="MSV2" s="617"/>
      <c r="MSW2" s="617"/>
      <c r="MSX2" s="617"/>
      <c r="MSY2" s="617"/>
      <c r="MSZ2" s="617"/>
      <c r="MTA2" s="617"/>
      <c r="MTB2" s="617"/>
      <c r="MTC2" s="617"/>
      <c r="MTD2" s="617"/>
      <c r="MTE2" s="617"/>
      <c r="MTF2" s="617"/>
      <c r="MTG2" s="617"/>
      <c r="MTH2" s="617"/>
      <c r="MTI2" s="617"/>
      <c r="MTJ2" s="617"/>
      <c r="MTK2" s="617"/>
      <c r="MTL2" s="617"/>
      <c r="MTM2" s="617"/>
      <c r="MTN2" s="617"/>
      <c r="MTO2" s="617"/>
      <c r="MTP2" s="617"/>
      <c r="MTQ2" s="617"/>
      <c r="MTR2" s="617"/>
      <c r="MTS2" s="617"/>
      <c r="MTT2" s="617"/>
      <c r="MTU2" s="617"/>
      <c r="MTV2" s="617"/>
      <c r="MTW2" s="617"/>
      <c r="MTX2" s="617"/>
      <c r="MTY2" s="617"/>
      <c r="MTZ2" s="617"/>
      <c r="MUA2" s="617"/>
      <c r="MUB2" s="617"/>
      <c r="MUC2" s="617"/>
      <c r="MUD2" s="617"/>
      <c r="MUE2" s="617"/>
      <c r="MUF2" s="617"/>
      <c r="MUG2" s="617"/>
      <c r="MUH2" s="617"/>
      <c r="MUI2" s="617"/>
      <c r="MUJ2" s="617"/>
      <c r="MUK2" s="617"/>
      <c r="MUL2" s="617"/>
      <c r="MUM2" s="617"/>
      <c r="MUN2" s="617"/>
      <c r="MUO2" s="617"/>
      <c r="MUP2" s="617"/>
      <c r="MUQ2" s="617"/>
      <c r="MUR2" s="617"/>
      <c r="MUS2" s="617"/>
      <c r="MUT2" s="617"/>
      <c r="MUU2" s="617"/>
      <c r="MUV2" s="617"/>
      <c r="MUW2" s="617"/>
      <c r="MUX2" s="617"/>
      <c r="MUY2" s="617"/>
      <c r="MUZ2" s="617"/>
      <c r="MVA2" s="617"/>
      <c r="MVB2" s="617"/>
      <c r="MVC2" s="617"/>
      <c r="MVD2" s="617"/>
      <c r="MVE2" s="617"/>
      <c r="MVF2" s="617"/>
      <c r="MVG2" s="617"/>
      <c r="MVH2" s="617"/>
      <c r="MVI2" s="617"/>
      <c r="MVJ2" s="617"/>
      <c r="MVK2" s="617"/>
      <c r="MVL2" s="617"/>
      <c r="MVM2" s="617"/>
      <c r="MVN2" s="617"/>
      <c r="MVO2" s="617"/>
      <c r="MVP2" s="617"/>
      <c r="MVQ2" s="617"/>
      <c r="MVR2" s="617"/>
      <c r="MVS2" s="617"/>
      <c r="MVT2" s="617"/>
      <c r="MVU2" s="617"/>
      <c r="MVV2" s="617"/>
      <c r="MVW2" s="617"/>
      <c r="MVX2" s="617"/>
      <c r="MVY2" s="617"/>
      <c r="MVZ2" s="617"/>
      <c r="MWA2" s="617"/>
      <c r="MWB2" s="617"/>
      <c r="MWC2" s="617"/>
      <c r="MWD2" s="617"/>
      <c r="MWE2" s="617"/>
      <c r="MWF2" s="617"/>
      <c r="MWG2" s="617"/>
      <c r="MWH2" s="617"/>
      <c r="MWI2" s="617"/>
      <c r="MWJ2" s="617"/>
      <c r="MWK2" s="617"/>
      <c r="MWL2" s="617"/>
      <c r="MWM2" s="617"/>
      <c r="MWN2" s="617"/>
      <c r="MWO2" s="617"/>
      <c r="MWP2" s="617"/>
      <c r="MWQ2" s="617"/>
      <c r="MWR2" s="617"/>
      <c r="MWS2" s="617"/>
      <c r="MWT2" s="617"/>
      <c r="MWU2" s="617"/>
      <c r="MWV2" s="617"/>
      <c r="MWW2" s="617"/>
      <c r="MWX2" s="617"/>
      <c r="MWY2" s="617"/>
      <c r="MWZ2" s="617"/>
      <c r="MXA2" s="617"/>
      <c r="MXB2" s="617"/>
      <c r="MXC2" s="617"/>
      <c r="MXD2" s="617"/>
      <c r="MXE2" s="617"/>
      <c r="MXF2" s="617"/>
      <c r="MXG2" s="617"/>
      <c r="MXH2" s="617"/>
      <c r="MXI2" s="617"/>
      <c r="MXJ2" s="617"/>
      <c r="MXK2" s="617"/>
      <c r="MXL2" s="617"/>
      <c r="MXM2" s="617"/>
      <c r="MXN2" s="617"/>
      <c r="MXO2" s="617"/>
      <c r="MXP2" s="617"/>
      <c r="MXQ2" s="617"/>
      <c r="MXR2" s="617"/>
      <c r="MXS2" s="617"/>
      <c r="MXT2" s="617"/>
      <c r="MXU2" s="617"/>
      <c r="MXV2" s="617"/>
      <c r="MXW2" s="617"/>
      <c r="MXX2" s="617"/>
      <c r="MXY2" s="617"/>
      <c r="MXZ2" s="617"/>
      <c r="MYA2" s="617"/>
      <c r="MYB2" s="617"/>
      <c r="MYC2" s="617"/>
      <c r="MYD2" s="617"/>
      <c r="MYE2" s="617"/>
      <c r="MYF2" s="617"/>
      <c r="MYG2" s="617"/>
      <c r="MYH2" s="617"/>
      <c r="MYI2" s="617"/>
      <c r="MYJ2" s="617"/>
      <c r="MYK2" s="617"/>
      <c r="MYL2" s="617"/>
      <c r="MYM2" s="617"/>
      <c r="MYN2" s="617"/>
      <c r="MYO2" s="617"/>
      <c r="MYP2" s="617"/>
      <c r="MYQ2" s="617"/>
      <c r="MYR2" s="617"/>
      <c r="MYS2" s="617"/>
      <c r="MYT2" s="617"/>
      <c r="MYU2" s="617"/>
      <c r="MYV2" s="617"/>
      <c r="MYW2" s="617"/>
      <c r="MYX2" s="617"/>
      <c r="MYY2" s="617"/>
      <c r="MYZ2" s="617"/>
      <c r="MZA2" s="617"/>
      <c r="MZB2" s="617"/>
      <c r="MZC2" s="617"/>
      <c r="MZD2" s="617"/>
      <c r="MZE2" s="617"/>
      <c r="MZF2" s="617"/>
      <c r="MZG2" s="617"/>
      <c r="MZH2" s="617"/>
      <c r="MZI2" s="617"/>
      <c r="MZJ2" s="617"/>
      <c r="MZK2" s="617"/>
      <c r="MZL2" s="617"/>
      <c r="MZM2" s="617"/>
      <c r="MZN2" s="617"/>
      <c r="MZO2" s="617"/>
      <c r="MZP2" s="617"/>
      <c r="MZQ2" s="617"/>
      <c r="MZR2" s="617"/>
      <c r="MZS2" s="617"/>
      <c r="MZT2" s="617"/>
      <c r="MZU2" s="617"/>
      <c r="MZV2" s="617"/>
      <c r="MZW2" s="617"/>
      <c r="MZX2" s="617"/>
      <c r="MZY2" s="617"/>
      <c r="MZZ2" s="617"/>
      <c r="NAA2" s="617"/>
      <c r="NAB2" s="617"/>
      <c r="NAC2" s="617"/>
      <c r="NAD2" s="617"/>
      <c r="NAE2" s="617"/>
      <c r="NAF2" s="617"/>
      <c r="NAG2" s="617"/>
      <c r="NAH2" s="617"/>
      <c r="NAI2" s="617"/>
      <c r="NAJ2" s="617"/>
      <c r="NAK2" s="617"/>
      <c r="NAL2" s="617"/>
      <c r="NAM2" s="617"/>
      <c r="NAN2" s="617"/>
      <c r="NAO2" s="617"/>
      <c r="NAP2" s="617"/>
      <c r="NAQ2" s="617"/>
      <c r="NAR2" s="617"/>
      <c r="NAS2" s="617"/>
      <c r="NAT2" s="617"/>
      <c r="NAU2" s="617"/>
      <c r="NAV2" s="617"/>
      <c r="NAW2" s="617"/>
      <c r="NAX2" s="617"/>
      <c r="NAY2" s="617"/>
      <c r="NAZ2" s="617"/>
      <c r="NBA2" s="617"/>
      <c r="NBB2" s="617"/>
      <c r="NBC2" s="617"/>
      <c r="NBD2" s="617"/>
      <c r="NBE2" s="617"/>
      <c r="NBF2" s="617"/>
      <c r="NBG2" s="617"/>
      <c r="NBH2" s="617"/>
      <c r="NBI2" s="617"/>
      <c r="NBJ2" s="617"/>
      <c r="NBK2" s="617"/>
      <c r="NBL2" s="617"/>
      <c r="NBM2" s="617"/>
      <c r="NBN2" s="617"/>
      <c r="NBO2" s="617"/>
      <c r="NBP2" s="617"/>
      <c r="NBQ2" s="617"/>
      <c r="NBR2" s="617"/>
      <c r="NBS2" s="617"/>
      <c r="NBT2" s="617"/>
      <c r="NBU2" s="617"/>
      <c r="NBV2" s="617"/>
      <c r="NBW2" s="617"/>
      <c r="NBX2" s="617"/>
      <c r="NBY2" s="617"/>
      <c r="NBZ2" s="617"/>
      <c r="NCA2" s="617"/>
      <c r="NCB2" s="617"/>
      <c r="NCC2" s="617"/>
      <c r="NCD2" s="617"/>
      <c r="NCE2" s="617"/>
      <c r="NCF2" s="617"/>
      <c r="NCG2" s="617"/>
      <c r="NCH2" s="617"/>
      <c r="NCI2" s="617"/>
      <c r="NCJ2" s="617"/>
      <c r="NCK2" s="617"/>
      <c r="NCL2" s="617"/>
      <c r="NCM2" s="617"/>
      <c r="NCN2" s="617"/>
      <c r="NCO2" s="617"/>
      <c r="NCP2" s="617"/>
      <c r="NCQ2" s="617"/>
      <c r="NCR2" s="617"/>
      <c r="NCS2" s="617"/>
      <c r="NCT2" s="617"/>
      <c r="NCU2" s="617"/>
      <c r="NCV2" s="617"/>
      <c r="NCW2" s="617"/>
      <c r="NCX2" s="617"/>
      <c r="NCY2" s="617"/>
      <c r="NCZ2" s="617"/>
      <c r="NDA2" s="617"/>
      <c r="NDB2" s="617"/>
      <c r="NDC2" s="617"/>
      <c r="NDD2" s="617"/>
      <c r="NDE2" s="617"/>
      <c r="NDF2" s="617"/>
      <c r="NDG2" s="617"/>
      <c r="NDH2" s="617"/>
      <c r="NDI2" s="617"/>
      <c r="NDJ2" s="617"/>
      <c r="NDK2" s="617"/>
      <c r="NDL2" s="617"/>
      <c r="NDM2" s="617"/>
      <c r="NDN2" s="617"/>
      <c r="NDO2" s="617"/>
      <c r="NDP2" s="617"/>
      <c r="NDQ2" s="617"/>
      <c r="NDR2" s="617"/>
      <c r="NDS2" s="617"/>
      <c r="NDT2" s="617"/>
      <c r="NDU2" s="617"/>
      <c r="NDV2" s="617"/>
      <c r="NDW2" s="617"/>
      <c r="NDX2" s="617"/>
      <c r="NDY2" s="617"/>
      <c r="NDZ2" s="617"/>
      <c r="NEA2" s="617"/>
      <c r="NEB2" s="617"/>
      <c r="NEC2" s="617"/>
      <c r="NED2" s="617"/>
      <c r="NEE2" s="617"/>
      <c r="NEF2" s="617"/>
      <c r="NEG2" s="617"/>
      <c r="NEH2" s="617"/>
      <c r="NEI2" s="617"/>
      <c r="NEJ2" s="617"/>
      <c r="NEK2" s="617"/>
      <c r="NEL2" s="617"/>
      <c r="NEM2" s="617"/>
      <c r="NEN2" s="617"/>
      <c r="NEO2" s="617"/>
      <c r="NEP2" s="617"/>
      <c r="NEQ2" s="617"/>
      <c r="NER2" s="617"/>
      <c r="NES2" s="617"/>
      <c r="NET2" s="617"/>
      <c r="NEU2" s="617"/>
      <c r="NEV2" s="617"/>
      <c r="NEW2" s="617"/>
      <c r="NEX2" s="617"/>
      <c r="NEY2" s="617"/>
      <c r="NEZ2" s="617"/>
      <c r="NFA2" s="617"/>
      <c r="NFB2" s="617"/>
      <c r="NFC2" s="617"/>
      <c r="NFD2" s="617"/>
      <c r="NFE2" s="617"/>
      <c r="NFF2" s="617"/>
      <c r="NFG2" s="617"/>
      <c r="NFH2" s="617"/>
      <c r="NFI2" s="617"/>
      <c r="NFJ2" s="617"/>
      <c r="NFK2" s="617"/>
      <c r="NFL2" s="617"/>
      <c r="NFM2" s="617"/>
      <c r="NFN2" s="617"/>
      <c r="NFO2" s="617"/>
      <c r="NFP2" s="617"/>
      <c r="NFQ2" s="617"/>
      <c r="NFR2" s="617"/>
      <c r="NFS2" s="617"/>
      <c r="NFT2" s="617"/>
      <c r="NFU2" s="617"/>
      <c r="NFV2" s="617"/>
      <c r="NFW2" s="617"/>
      <c r="NFX2" s="617"/>
      <c r="NFY2" s="617"/>
      <c r="NFZ2" s="617"/>
      <c r="NGA2" s="617"/>
      <c r="NGB2" s="617"/>
      <c r="NGC2" s="617"/>
      <c r="NGD2" s="617"/>
      <c r="NGE2" s="617"/>
      <c r="NGF2" s="617"/>
      <c r="NGG2" s="617"/>
      <c r="NGH2" s="617"/>
      <c r="NGI2" s="617"/>
      <c r="NGJ2" s="617"/>
      <c r="NGK2" s="617"/>
      <c r="NGL2" s="617"/>
      <c r="NGM2" s="617"/>
      <c r="NGN2" s="617"/>
      <c r="NGO2" s="617"/>
      <c r="NGP2" s="617"/>
      <c r="NGQ2" s="617"/>
      <c r="NGR2" s="617"/>
      <c r="NGS2" s="617"/>
      <c r="NGT2" s="617"/>
      <c r="NGU2" s="617"/>
      <c r="NGV2" s="617"/>
      <c r="NGW2" s="617"/>
      <c r="NGX2" s="617"/>
      <c r="NGY2" s="617"/>
      <c r="NGZ2" s="617"/>
      <c r="NHA2" s="617"/>
      <c r="NHB2" s="617"/>
      <c r="NHC2" s="617"/>
      <c r="NHD2" s="617"/>
      <c r="NHE2" s="617"/>
      <c r="NHF2" s="617"/>
      <c r="NHG2" s="617"/>
      <c r="NHH2" s="617"/>
      <c r="NHI2" s="617"/>
      <c r="NHJ2" s="617"/>
      <c r="NHK2" s="617"/>
      <c r="NHL2" s="617"/>
      <c r="NHM2" s="617"/>
      <c r="NHN2" s="617"/>
      <c r="NHO2" s="617"/>
      <c r="NHP2" s="617"/>
      <c r="NHQ2" s="617"/>
      <c r="NHR2" s="617"/>
      <c r="NHS2" s="617"/>
      <c r="NHT2" s="617"/>
      <c r="NHU2" s="617"/>
      <c r="NHV2" s="617"/>
      <c r="NHW2" s="617"/>
      <c r="NHX2" s="617"/>
      <c r="NHY2" s="617"/>
      <c r="NHZ2" s="617"/>
      <c r="NIA2" s="617"/>
      <c r="NIB2" s="617"/>
      <c r="NIC2" s="617"/>
      <c r="NID2" s="617"/>
      <c r="NIE2" s="617"/>
      <c r="NIF2" s="617"/>
      <c r="NIG2" s="617"/>
      <c r="NIH2" s="617"/>
      <c r="NII2" s="617"/>
      <c r="NIJ2" s="617"/>
      <c r="NIK2" s="617"/>
      <c r="NIL2" s="617"/>
      <c r="NIM2" s="617"/>
      <c r="NIN2" s="617"/>
      <c r="NIO2" s="617"/>
      <c r="NIP2" s="617"/>
      <c r="NIQ2" s="617"/>
      <c r="NIR2" s="617"/>
      <c r="NIS2" s="617"/>
      <c r="NIT2" s="617"/>
      <c r="NIU2" s="617"/>
      <c r="NIV2" s="617"/>
      <c r="NIW2" s="617"/>
      <c r="NIX2" s="617"/>
      <c r="NIY2" s="617"/>
      <c r="NIZ2" s="617"/>
      <c r="NJA2" s="617"/>
      <c r="NJB2" s="617"/>
      <c r="NJC2" s="617"/>
      <c r="NJD2" s="617"/>
      <c r="NJE2" s="617"/>
      <c r="NJF2" s="617"/>
      <c r="NJG2" s="617"/>
      <c r="NJH2" s="617"/>
      <c r="NJI2" s="617"/>
      <c r="NJJ2" s="617"/>
      <c r="NJK2" s="617"/>
      <c r="NJL2" s="617"/>
      <c r="NJM2" s="617"/>
      <c r="NJN2" s="617"/>
      <c r="NJO2" s="617"/>
      <c r="NJP2" s="617"/>
      <c r="NJQ2" s="617"/>
      <c r="NJR2" s="617"/>
      <c r="NJS2" s="617"/>
      <c r="NJT2" s="617"/>
      <c r="NJU2" s="617"/>
      <c r="NJV2" s="617"/>
      <c r="NJW2" s="617"/>
      <c r="NJX2" s="617"/>
      <c r="NJY2" s="617"/>
      <c r="NJZ2" s="617"/>
      <c r="NKA2" s="617"/>
      <c r="NKB2" s="617"/>
      <c r="NKC2" s="617"/>
      <c r="NKD2" s="617"/>
      <c r="NKE2" s="617"/>
      <c r="NKF2" s="617"/>
      <c r="NKG2" s="617"/>
      <c r="NKH2" s="617"/>
      <c r="NKI2" s="617"/>
      <c r="NKJ2" s="617"/>
      <c r="NKK2" s="617"/>
      <c r="NKL2" s="617"/>
      <c r="NKM2" s="617"/>
      <c r="NKN2" s="617"/>
      <c r="NKO2" s="617"/>
      <c r="NKP2" s="617"/>
      <c r="NKQ2" s="617"/>
      <c r="NKR2" s="617"/>
      <c r="NKS2" s="617"/>
      <c r="NKT2" s="617"/>
      <c r="NKU2" s="617"/>
      <c r="NKV2" s="617"/>
      <c r="NKW2" s="617"/>
      <c r="NKX2" s="617"/>
      <c r="NKY2" s="617"/>
      <c r="NKZ2" s="617"/>
      <c r="NLA2" s="617"/>
      <c r="NLB2" s="617"/>
      <c r="NLC2" s="617"/>
      <c r="NLD2" s="617"/>
      <c r="NLE2" s="617"/>
      <c r="NLF2" s="617"/>
      <c r="NLG2" s="617"/>
      <c r="NLH2" s="617"/>
      <c r="NLI2" s="617"/>
      <c r="NLJ2" s="617"/>
      <c r="NLK2" s="617"/>
      <c r="NLL2" s="617"/>
      <c r="NLM2" s="617"/>
      <c r="NLN2" s="617"/>
      <c r="NLO2" s="617"/>
      <c r="NLP2" s="617"/>
      <c r="NLQ2" s="617"/>
      <c r="NLR2" s="617"/>
      <c r="NLS2" s="617"/>
      <c r="NLT2" s="617"/>
      <c r="NLU2" s="617"/>
      <c r="NLV2" s="617"/>
      <c r="NLW2" s="617"/>
      <c r="NLX2" s="617"/>
      <c r="NLY2" s="617"/>
      <c r="NLZ2" s="617"/>
      <c r="NMA2" s="617"/>
      <c r="NMB2" s="617"/>
      <c r="NMC2" s="617"/>
      <c r="NMD2" s="617"/>
      <c r="NME2" s="617"/>
      <c r="NMF2" s="617"/>
      <c r="NMG2" s="617"/>
      <c r="NMH2" s="617"/>
      <c r="NMI2" s="617"/>
      <c r="NMJ2" s="617"/>
      <c r="NMK2" s="617"/>
      <c r="NML2" s="617"/>
      <c r="NMM2" s="617"/>
      <c r="NMN2" s="617"/>
      <c r="NMO2" s="617"/>
      <c r="NMP2" s="617"/>
      <c r="NMQ2" s="617"/>
      <c r="NMR2" s="617"/>
      <c r="NMS2" s="617"/>
      <c r="NMT2" s="617"/>
      <c r="NMU2" s="617"/>
      <c r="NMV2" s="617"/>
      <c r="NMW2" s="617"/>
      <c r="NMX2" s="617"/>
      <c r="NMY2" s="617"/>
      <c r="NMZ2" s="617"/>
      <c r="NNA2" s="617"/>
      <c r="NNB2" s="617"/>
      <c r="NNC2" s="617"/>
      <c r="NND2" s="617"/>
      <c r="NNE2" s="617"/>
      <c r="NNF2" s="617"/>
      <c r="NNG2" s="617"/>
      <c r="NNH2" s="617"/>
      <c r="NNI2" s="617"/>
      <c r="NNJ2" s="617"/>
      <c r="NNK2" s="617"/>
      <c r="NNL2" s="617"/>
      <c r="NNM2" s="617"/>
      <c r="NNN2" s="617"/>
      <c r="NNO2" s="617"/>
      <c r="NNP2" s="617"/>
      <c r="NNQ2" s="617"/>
      <c r="NNR2" s="617"/>
      <c r="NNS2" s="617"/>
      <c r="NNT2" s="617"/>
      <c r="NNU2" s="617"/>
      <c r="NNV2" s="617"/>
      <c r="NNW2" s="617"/>
      <c r="NNX2" s="617"/>
      <c r="NNY2" s="617"/>
      <c r="NNZ2" s="617"/>
      <c r="NOA2" s="617"/>
      <c r="NOB2" s="617"/>
      <c r="NOC2" s="617"/>
      <c r="NOD2" s="617"/>
      <c r="NOE2" s="617"/>
      <c r="NOF2" s="617"/>
      <c r="NOG2" s="617"/>
      <c r="NOH2" s="617"/>
      <c r="NOI2" s="617"/>
      <c r="NOJ2" s="617"/>
      <c r="NOK2" s="617"/>
      <c r="NOL2" s="617"/>
      <c r="NOM2" s="617"/>
      <c r="NON2" s="617"/>
      <c r="NOO2" s="617"/>
      <c r="NOP2" s="617"/>
      <c r="NOQ2" s="617"/>
      <c r="NOR2" s="617"/>
      <c r="NOS2" s="617"/>
      <c r="NOT2" s="617"/>
      <c r="NOU2" s="617"/>
      <c r="NOV2" s="617"/>
      <c r="NOW2" s="617"/>
      <c r="NOX2" s="617"/>
      <c r="NOY2" s="617"/>
      <c r="NOZ2" s="617"/>
      <c r="NPA2" s="617"/>
      <c r="NPB2" s="617"/>
      <c r="NPC2" s="617"/>
      <c r="NPD2" s="617"/>
      <c r="NPE2" s="617"/>
      <c r="NPF2" s="617"/>
      <c r="NPG2" s="617"/>
      <c r="NPH2" s="617"/>
      <c r="NPI2" s="617"/>
      <c r="NPJ2" s="617"/>
      <c r="NPK2" s="617"/>
      <c r="NPL2" s="617"/>
      <c r="NPM2" s="617"/>
      <c r="NPN2" s="617"/>
      <c r="NPO2" s="617"/>
      <c r="NPP2" s="617"/>
      <c r="NPQ2" s="617"/>
      <c r="NPR2" s="617"/>
      <c r="NPS2" s="617"/>
      <c r="NPT2" s="617"/>
      <c r="NPU2" s="617"/>
      <c r="NPV2" s="617"/>
      <c r="NPW2" s="617"/>
      <c r="NPX2" s="617"/>
      <c r="NPY2" s="617"/>
      <c r="NPZ2" s="617"/>
      <c r="NQA2" s="617"/>
      <c r="NQB2" s="617"/>
      <c r="NQC2" s="617"/>
      <c r="NQD2" s="617"/>
      <c r="NQE2" s="617"/>
      <c r="NQF2" s="617"/>
      <c r="NQG2" s="617"/>
      <c r="NQH2" s="617"/>
      <c r="NQI2" s="617"/>
      <c r="NQJ2" s="617"/>
      <c r="NQK2" s="617"/>
      <c r="NQL2" s="617"/>
      <c r="NQM2" s="617"/>
      <c r="NQN2" s="617"/>
      <c r="NQO2" s="617"/>
      <c r="NQP2" s="617"/>
      <c r="NQQ2" s="617"/>
      <c r="NQR2" s="617"/>
      <c r="NQS2" s="617"/>
      <c r="NQT2" s="617"/>
      <c r="NQU2" s="617"/>
      <c r="NQV2" s="617"/>
      <c r="NQW2" s="617"/>
      <c r="NQX2" s="617"/>
      <c r="NQY2" s="617"/>
      <c r="NQZ2" s="617"/>
      <c r="NRA2" s="617"/>
      <c r="NRB2" s="617"/>
      <c r="NRC2" s="617"/>
      <c r="NRD2" s="617"/>
      <c r="NRE2" s="617"/>
      <c r="NRF2" s="617"/>
      <c r="NRG2" s="617"/>
      <c r="NRH2" s="617"/>
      <c r="NRI2" s="617"/>
      <c r="NRJ2" s="617"/>
      <c r="NRK2" s="617"/>
      <c r="NRL2" s="617"/>
      <c r="NRM2" s="617"/>
      <c r="NRN2" s="617"/>
      <c r="NRO2" s="617"/>
      <c r="NRP2" s="617"/>
      <c r="NRQ2" s="617"/>
      <c r="NRR2" s="617"/>
      <c r="NRS2" s="617"/>
      <c r="NRT2" s="617"/>
      <c r="NRU2" s="617"/>
      <c r="NRV2" s="617"/>
      <c r="NRW2" s="617"/>
      <c r="NRX2" s="617"/>
      <c r="NRY2" s="617"/>
      <c r="NRZ2" s="617"/>
      <c r="NSA2" s="617"/>
      <c r="NSB2" s="617"/>
      <c r="NSC2" s="617"/>
      <c r="NSD2" s="617"/>
      <c r="NSE2" s="617"/>
      <c r="NSF2" s="617"/>
      <c r="NSG2" s="617"/>
      <c r="NSH2" s="617"/>
      <c r="NSI2" s="617"/>
      <c r="NSJ2" s="617"/>
      <c r="NSK2" s="617"/>
      <c r="NSL2" s="617"/>
      <c r="NSM2" s="617"/>
      <c r="NSN2" s="617"/>
      <c r="NSO2" s="617"/>
      <c r="NSP2" s="617"/>
      <c r="NSQ2" s="617"/>
      <c r="NSR2" s="617"/>
      <c r="NSS2" s="617"/>
      <c r="NST2" s="617"/>
      <c r="NSU2" s="617"/>
      <c r="NSV2" s="617"/>
      <c r="NSW2" s="617"/>
      <c r="NSX2" s="617"/>
      <c r="NSY2" s="617"/>
      <c r="NSZ2" s="617"/>
      <c r="NTA2" s="617"/>
      <c r="NTB2" s="617"/>
      <c r="NTC2" s="617"/>
      <c r="NTD2" s="617"/>
      <c r="NTE2" s="617"/>
      <c r="NTF2" s="617"/>
      <c r="NTG2" s="617"/>
      <c r="NTH2" s="617"/>
      <c r="NTI2" s="617"/>
      <c r="NTJ2" s="617"/>
      <c r="NTK2" s="617"/>
      <c r="NTL2" s="617"/>
      <c r="NTM2" s="617"/>
      <c r="NTN2" s="617"/>
      <c r="NTO2" s="617"/>
      <c r="NTP2" s="617"/>
      <c r="NTQ2" s="617"/>
      <c r="NTR2" s="617"/>
      <c r="NTS2" s="617"/>
      <c r="NTT2" s="617"/>
      <c r="NTU2" s="617"/>
      <c r="NTV2" s="617"/>
      <c r="NTW2" s="617"/>
      <c r="NTX2" s="617"/>
      <c r="NTY2" s="617"/>
      <c r="NTZ2" s="617"/>
      <c r="NUA2" s="617"/>
      <c r="NUB2" s="617"/>
      <c r="NUC2" s="617"/>
      <c r="NUD2" s="617"/>
      <c r="NUE2" s="617"/>
      <c r="NUF2" s="617"/>
      <c r="NUG2" s="617"/>
      <c r="NUH2" s="617"/>
      <c r="NUI2" s="617"/>
      <c r="NUJ2" s="617"/>
      <c r="NUK2" s="617"/>
      <c r="NUL2" s="617"/>
      <c r="NUM2" s="617"/>
      <c r="NUN2" s="617"/>
      <c r="NUO2" s="617"/>
      <c r="NUP2" s="617"/>
      <c r="NUQ2" s="617"/>
      <c r="NUR2" s="617"/>
      <c r="NUS2" s="617"/>
      <c r="NUT2" s="617"/>
      <c r="NUU2" s="617"/>
      <c r="NUV2" s="617"/>
      <c r="NUW2" s="617"/>
      <c r="NUX2" s="617"/>
      <c r="NUY2" s="617"/>
      <c r="NUZ2" s="617"/>
      <c r="NVA2" s="617"/>
      <c r="NVB2" s="617"/>
      <c r="NVC2" s="617"/>
      <c r="NVD2" s="617"/>
      <c r="NVE2" s="617"/>
      <c r="NVF2" s="617"/>
      <c r="NVG2" s="617"/>
      <c r="NVH2" s="617"/>
      <c r="NVI2" s="617"/>
      <c r="NVJ2" s="617"/>
      <c r="NVK2" s="617"/>
      <c r="NVL2" s="617"/>
      <c r="NVM2" s="617"/>
      <c r="NVN2" s="617"/>
      <c r="NVO2" s="617"/>
      <c r="NVP2" s="617"/>
      <c r="NVQ2" s="617"/>
      <c r="NVR2" s="617"/>
      <c r="NVS2" s="617"/>
      <c r="NVT2" s="617"/>
      <c r="NVU2" s="617"/>
      <c r="NVV2" s="617"/>
      <c r="NVW2" s="617"/>
      <c r="NVX2" s="617"/>
      <c r="NVY2" s="617"/>
      <c r="NVZ2" s="617"/>
      <c r="NWA2" s="617"/>
      <c r="NWB2" s="617"/>
      <c r="NWC2" s="617"/>
      <c r="NWD2" s="617"/>
      <c r="NWE2" s="617"/>
      <c r="NWF2" s="617"/>
      <c r="NWG2" s="617"/>
      <c r="NWH2" s="617"/>
      <c r="NWI2" s="617"/>
      <c r="NWJ2" s="617"/>
      <c r="NWK2" s="617"/>
      <c r="NWL2" s="617"/>
      <c r="NWM2" s="617"/>
      <c r="NWN2" s="617"/>
      <c r="NWO2" s="617"/>
      <c r="NWP2" s="617"/>
      <c r="NWQ2" s="617"/>
      <c r="NWR2" s="617"/>
      <c r="NWS2" s="617"/>
      <c r="NWT2" s="617"/>
      <c r="NWU2" s="617"/>
      <c r="NWV2" s="617"/>
      <c r="NWW2" s="617"/>
      <c r="NWX2" s="617"/>
      <c r="NWY2" s="617"/>
      <c r="NWZ2" s="617"/>
      <c r="NXA2" s="617"/>
      <c r="NXB2" s="617"/>
      <c r="NXC2" s="617"/>
      <c r="NXD2" s="617"/>
      <c r="NXE2" s="617"/>
      <c r="NXF2" s="617"/>
      <c r="NXG2" s="617"/>
      <c r="NXH2" s="617"/>
      <c r="NXI2" s="617"/>
      <c r="NXJ2" s="617"/>
      <c r="NXK2" s="617"/>
      <c r="NXL2" s="617"/>
      <c r="NXM2" s="617"/>
      <c r="NXN2" s="617"/>
      <c r="NXO2" s="617"/>
      <c r="NXP2" s="617"/>
      <c r="NXQ2" s="617"/>
      <c r="NXR2" s="617"/>
      <c r="NXS2" s="617"/>
      <c r="NXT2" s="617"/>
      <c r="NXU2" s="617"/>
      <c r="NXV2" s="617"/>
      <c r="NXW2" s="617"/>
      <c r="NXX2" s="617"/>
      <c r="NXY2" s="617"/>
      <c r="NXZ2" s="617"/>
      <c r="NYA2" s="617"/>
      <c r="NYB2" s="617"/>
      <c r="NYC2" s="617"/>
      <c r="NYD2" s="617"/>
      <c r="NYE2" s="617"/>
      <c r="NYF2" s="617"/>
      <c r="NYG2" s="617"/>
      <c r="NYH2" s="617"/>
      <c r="NYI2" s="617"/>
      <c r="NYJ2" s="617"/>
      <c r="NYK2" s="617"/>
      <c r="NYL2" s="617"/>
      <c r="NYM2" s="617"/>
      <c r="NYN2" s="617"/>
      <c r="NYO2" s="617"/>
      <c r="NYP2" s="617"/>
      <c r="NYQ2" s="617"/>
      <c r="NYR2" s="617"/>
      <c r="NYS2" s="617"/>
      <c r="NYT2" s="617"/>
      <c r="NYU2" s="617"/>
      <c r="NYV2" s="617"/>
      <c r="NYW2" s="617"/>
      <c r="NYX2" s="617"/>
      <c r="NYY2" s="617"/>
      <c r="NYZ2" s="617"/>
      <c r="NZA2" s="617"/>
      <c r="NZB2" s="617"/>
      <c r="NZC2" s="617"/>
      <c r="NZD2" s="617"/>
      <c r="NZE2" s="617"/>
      <c r="NZF2" s="617"/>
      <c r="NZG2" s="617"/>
      <c r="NZH2" s="617"/>
      <c r="NZI2" s="617"/>
      <c r="NZJ2" s="617"/>
      <c r="NZK2" s="617"/>
      <c r="NZL2" s="617"/>
      <c r="NZM2" s="617"/>
      <c r="NZN2" s="617"/>
      <c r="NZO2" s="617"/>
      <c r="NZP2" s="617"/>
      <c r="NZQ2" s="617"/>
      <c r="NZR2" s="617"/>
      <c r="NZS2" s="617"/>
      <c r="NZT2" s="617"/>
      <c r="NZU2" s="617"/>
      <c r="NZV2" s="617"/>
      <c r="NZW2" s="617"/>
      <c r="NZX2" s="617"/>
      <c r="NZY2" s="617"/>
      <c r="NZZ2" s="617"/>
      <c r="OAA2" s="617"/>
      <c r="OAB2" s="617"/>
      <c r="OAC2" s="617"/>
      <c r="OAD2" s="617"/>
      <c r="OAE2" s="617"/>
      <c r="OAF2" s="617"/>
      <c r="OAG2" s="617"/>
      <c r="OAH2" s="617"/>
      <c r="OAI2" s="617"/>
      <c r="OAJ2" s="617"/>
      <c r="OAK2" s="617"/>
      <c r="OAL2" s="617"/>
      <c r="OAM2" s="617"/>
      <c r="OAN2" s="617"/>
      <c r="OAO2" s="617"/>
      <c r="OAP2" s="617"/>
      <c r="OAQ2" s="617"/>
      <c r="OAR2" s="617"/>
      <c r="OAS2" s="617"/>
      <c r="OAT2" s="617"/>
      <c r="OAU2" s="617"/>
      <c r="OAV2" s="617"/>
      <c r="OAW2" s="617"/>
      <c r="OAX2" s="617"/>
      <c r="OAY2" s="617"/>
      <c r="OAZ2" s="617"/>
      <c r="OBA2" s="617"/>
      <c r="OBB2" s="617"/>
      <c r="OBC2" s="617"/>
      <c r="OBD2" s="617"/>
      <c r="OBE2" s="617"/>
      <c r="OBF2" s="617"/>
      <c r="OBG2" s="617"/>
      <c r="OBH2" s="617"/>
      <c r="OBI2" s="617"/>
      <c r="OBJ2" s="617"/>
      <c r="OBK2" s="617"/>
      <c r="OBL2" s="617"/>
      <c r="OBM2" s="617"/>
      <c r="OBN2" s="617"/>
      <c r="OBO2" s="617"/>
      <c r="OBP2" s="617"/>
      <c r="OBQ2" s="617"/>
      <c r="OBR2" s="617"/>
      <c r="OBS2" s="617"/>
      <c r="OBT2" s="617"/>
      <c r="OBU2" s="617"/>
      <c r="OBV2" s="617"/>
      <c r="OBW2" s="617"/>
      <c r="OBX2" s="617"/>
      <c r="OBY2" s="617"/>
      <c r="OBZ2" s="617"/>
      <c r="OCA2" s="617"/>
      <c r="OCB2" s="617"/>
      <c r="OCC2" s="617"/>
      <c r="OCD2" s="617"/>
      <c r="OCE2" s="617"/>
      <c r="OCF2" s="617"/>
      <c r="OCG2" s="617"/>
      <c r="OCH2" s="617"/>
      <c r="OCI2" s="617"/>
      <c r="OCJ2" s="617"/>
      <c r="OCK2" s="617"/>
      <c r="OCL2" s="617"/>
      <c r="OCM2" s="617"/>
      <c r="OCN2" s="617"/>
      <c r="OCO2" s="617"/>
      <c r="OCP2" s="617"/>
      <c r="OCQ2" s="617"/>
      <c r="OCR2" s="617"/>
      <c r="OCS2" s="617"/>
      <c r="OCT2" s="617"/>
      <c r="OCU2" s="617"/>
      <c r="OCV2" s="617"/>
      <c r="OCW2" s="617"/>
      <c r="OCX2" s="617"/>
      <c r="OCY2" s="617"/>
      <c r="OCZ2" s="617"/>
      <c r="ODA2" s="617"/>
      <c r="ODB2" s="617"/>
      <c r="ODC2" s="617"/>
      <c r="ODD2" s="617"/>
      <c r="ODE2" s="617"/>
      <c r="ODF2" s="617"/>
      <c r="ODG2" s="617"/>
      <c r="ODH2" s="617"/>
      <c r="ODI2" s="617"/>
      <c r="ODJ2" s="617"/>
      <c r="ODK2" s="617"/>
      <c r="ODL2" s="617"/>
      <c r="ODM2" s="617"/>
      <c r="ODN2" s="617"/>
      <c r="ODO2" s="617"/>
      <c r="ODP2" s="617"/>
      <c r="ODQ2" s="617"/>
      <c r="ODR2" s="617"/>
      <c r="ODS2" s="617"/>
      <c r="ODT2" s="617"/>
      <c r="ODU2" s="617"/>
      <c r="ODV2" s="617"/>
      <c r="ODW2" s="617"/>
      <c r="ODX2" s="617"/>
      <c r="ODY2" s="617"/>
      <c r="ODZ2" s="617"/>
      <c r="OEA2" s="617"/>
      <c r="OEB2" s="617"/>
      <c r="OEC2" s="617"/>
      <c r="OED2" s="617"/>
      <c r="OEE2" s="617"/>
      <c r="OEF2" s="617"/>
      <c r="OEG2" s="617"/>
      <c r="OEH2" s="617"/>
      <c r="OEI2" s="617"/>
      <c r="OEJ2" s="617"/>
      <c r="OEK2" s="617"/>
      <c r="OEL2" s="617"/>
      <c r="OEM2" s="617"/>
      <c r="OEN2" s="617"/>
      <c r="OEO2" s="617"/>
      <c r="OEP2" s="617"/>
      <c r="OEQ2" s="617"/>
      <c r="OER2" s="617"/>
      <c r="OES2" s="617"/>
      <c r="OET2" s="617"/>
      <c r="OEU2" s="617"/>
      <c r="OEV2" s="617"/>
      <c r="OEW2" s="617"/>
      <c r="OEX2" s="617"/>
      <c r="OEY2" s="617"/>
      <c r="OEZ2" s="617"/>
      <c r="OFA2" s="617"/>
      <c r="OFB2" s="617"/>
      <c r="OFC2" s="617"/>
      <c r="OFD2" s="617"/>
      <c r="OFE2" s="617"/>
      <c r="OFF2" s="617"/>
      <c r="OFG2" s="617"/>
      <c r="OFH2" s="617"/>
      <c r="OFI2" s="617"/>
      <c r="OFJ2" s="617"/>
      <c r="OFK2" s="617"/>
      <c r="OFL2" s="617"/>
      <c r="OFM2" s="617"/>
      <c r="OFN2" s="617"/>
      <c r="OFO2" s="617"/>
      <c r="OFP2" s="617"/>
      <c r="OFQ2" s="617"/>
      <c r="OFR2" s="617"/>
      <c r="OFS2" s="617"/>
      <c r="OFT2" s="617"/>
      <c r="OFU2" s="617"/>
      <c r="OFV2" s="617"/>
      <c r="OFW2" s="617"/>
      <c r="OFX2" s="617"/>
      <c r="OFY2" s="617"/>
      <c r="OFZ2" s="617"/>
      <c r="OGA2" s="617"/>
      <c r="OGB2" s="617"/>
      <c r="OGC2" s="617"/>
      <c r="OGD2" s="617"/>
      <c r="OGE2" s="617"/>
      <c r="OGF2" s="617"/>
      <c r="OGG2" s="617"/>
      <c r="OGH2" s="617"/>
      <c r="OGI2" s="617"/>
      <c r="OGJ2" s="617"/>
      <c r="OGK2" s="617"/>
      <c r="OGL2" s="617"/>
      <c r="OGM2" s="617"/>
      <c r="OGN2" s="617"/>
      <c r="OGO2" s="617"/>
      <c r="OGP2" s="617"/>
      <c r="OGQ2" s="617"/>
      <c r="OGR2" s="617"/>
      <c r="OGS2" s="617"/>
      <c r="OGT2" s="617"/>
      <c r="OGU2" s="617"/>
      <c r="OGV2" s="617"/>
      <c r="OGW2" s="617"/>
      <c r="OGX2" s="617"/>
      <c r="OGY2" s="617"/>
      <c r="OGZ2" s="617"/>
      <c r="OHA2" s="617"/>
      <c r="OHB2" s="617"/>
      <c r="OHC2" s="617"/>
      <c r="OHD2" s="617"/>
      <c r="OHE2" s="617"/>
      <c r="OHF2" s="617"/>
      <c r="OHG2" s="617"/>
      <c r="OHH2" s="617"/>
      <c r="OHI2" s="617"/>
      <c r="OHJ2" s="617"/>
      <c r="OHK2" s="617"/>
      <c r="OHL2" s="617"/>
      <c r="OHM2" s="617"/>
      <c r="OHN2" s="617"/>
      <c r="OHO2" s="617"/>
      <c r="OHP2" s="617"/>
      <c r="OHQ2" s="617"/>
      <c r="OHR2" s="617"/>
      <c r="OHS2" s="617"/>
      <c r="OHT2" s="617"/>
      <c r="OHU2" s="617"/>
      <c r="OHV2" s="617"/>
      <c r="OHW2" s="617"/>
      <c r="OHX2" s="617"/>
      <c r="OHY2" s="617"/>
      <c r="OHZ2" s="617"/>
      <c r="OIA2" s="617"/>
      <c r="OIB2" s="617"/>
      <c r="OIC2" s="617"/>
      <c r="OID2" s="617"/>
      <c r="OIE2" s="617"/>
      <c r="OIF2" s="617"/>
      <c r="OIG2" s="617"/>
      <c r="OIH2" s="617"/>
      <c r="OII2" s="617"/>
      <c r="OIJ2" s="617"/>
      <c r="OIK2" s="617"/>
      <c r="OIL2" s="617"/>
      <c r="OIM2" s="617"/>
      <c r="OIN2" s="617"/>
      <c r="OIO2" s="617"/>
      <c r="OIP2" s="617"/>
      <c r="OIQ2" s="617"/>
      <c r="OIR2" s="617"/>
      <c r="OIS2" s="617"/>
      <c r="OIT2" s="617"/>
      <c r="OIU2" s="617"/>
      <c r="OIV2" s="617"/>
      <c r="OIW2" s="617"/>
      <c r="OIX2" s="617"/>
      <c r="OIY2" s="617"/>
      <c r="OIZ2" s="617"/>
      <c r="OJA2" s="617"/>
      <c r="OJB2" s="617"/>
      <c r="OJC2" s="617"/>
      <c r="OJD2" s="617"/>
      <c r="OJE2" s="617"/>
      <c r="OJF2" s="617"/>
      <c r="OJG2" s="617"/>
      <c r="OJH2" s="617"/>
      <c r="OJI2" s="617"/>
      <c r="OJJ2" s="617"/>
      <c r="OJK2" s="617"/>
      <c r="OJL2" s="617"/>
      <c r="OJM2" s="617"/>
      <c r="OJN2" s="617"/>
      <c r="OJO2" s="617"/>
      <c r="OJP2" s="617"/>
      <c r="OJQ2" s="617"/>
      <c r="OJR2" s="617"/>
      <c r="OJS2" s="617"/>
      <c r="OJT2" s="617"/>
      <c r="OJU2" s="617"/>
      <c r="OJV2" s="617"/>
      <c r="OJW2" s="617"/>
      <c r="OJX2" s="617"/>
      <c r="OJY2" s="617"/>
      <c r="OJZ2" s="617"/>
      <c r="OKA2" s="617"/>
      <c r="OKB2" s="617"/>
      <c r="OKC2" s="617"/>
      <c r="OKD2" s="617"/>
      <c r="OKE2" s="617"/>
      <c r="OKF2" s="617"/>
      <c r="OKG2" s="617"/>
      <c r="OKH2" s="617"/>
      <c r="OKI2" s="617"/>
      <c r="OKJ2" s="617"/>
      <c r="OKK2" s="617"/>
      <c r="OKL2" s="617"/>
      <c r="OKM2" s="617"/>
      <c r="OKN2" s="617"/>
      <c r="OKO2" s="617"/>
      <c r="OKP2" s="617"/>
      <c r="OKQ2" s="617"/>
      <c r="OKR2" s="617"/>
      <c r="OKS2" s="617"/>
      <c r="OKT2" s="617"/>
      <c r="OKU2" s="617"/>
      <c r="OKV2" s="617"/>
      <c r="OKW2" s="617"/>
      <c r="OKX2" s="617"/>
      <c r="OKY2" s="617"/>
      <c r="OKZ2" s="617"/>
      <c r="OLA2" s="617"/>
      <c r="OLB2" s="617"/>
      <c r="OLC2" s="617"/>
      <c r="OLD2" s="617"/>
      <c r="OLE2" s="617"/>
      <c r="OLF2" s="617"/>
      <c r="OLG2" s="617"/>
      <c r="OLH2" s="617"/>
      <c r="OLI2" s="617"/>
      <c r="OLJ2" s="617"/>
      <c r="OLK2" s="617"/>
      <c r="OLL2" s="617"/>
      <c r="OLM2" s="617"/>
      <c r="OLN2" s="617"/>
      <c r="OLO2" s="617"/>
      <c r="OLP2" s="617"/>
      <c r="OLQ2" s="617"/>
      <c r="OLR2" s="617"/>
      <c r="OLS2" s="617"/>
      <c r="OLT2" s="617"/>
      <c r="OLU2" s="617"/>
      <c r="OLV2" s="617"/>
      <c r="OLW2" s="617"/>
      <c r="OLX2" s="617"/>
      <c r="OLY2" s="617"/>
      <c r="OLZ2" s="617"/>
      <c r="OMA2" s="617"/>
      <c r="OMB2" s="617"/>
      <c r="OMC2" s="617"/>
      <c r="OMD2" s="617"/>
      <c r="OME2" s="617"/>
      <c r="OMF2" s="617"/>
      <c r="OMG2" s="617"/>
      <c r="OMH2" s="617"/>
      <c r="OMI2" s="617"/>
      <c r="OMJ2" s="617"/>
      <c r="OMK2" s="617"/>
      <c r="OML2" s="617"/>
      <c r="OMM2" s="617"/>
      <c r="OMN2" s="617"/>
      <c r="OMO2" s="617"/>
      <c r="OMP2" s="617"/>
      <c r="OMQ2" s="617"/>
      <c r="OMR2" s="617"/>
      <c r="OMS2" s="617"/>
      <c r="OMT2" s="617"/>
      <c r="OMU2" s="617"/>
      <c r="OMV2" s="617"/>
      <c r="OMW2" s="617"/>
      <c r="OMX2" s="617"/>
      <c r="OMY2" s="617"/>
      <c r="OMZ2" s="617"/>
      <c r="ONA2" s="617"/>
      <c r="ONB2" s="617"/>
      <c r="ONC2" s="617"/>
      <c r="OND2" s="617"/>
      <c r="ONE2" s="617"/>
      <c r="ONF2" s="617"/>
      <c r="ONG2" s="617"/>
      <c r="ONH2" s="617"/>
      <c r="ONI2" s="617"/>
      <c r="ONJ2" s="617"/>
      <c r="ONK2" s="617"/>
      <c r="ONL2" s="617"/>
      <c r="ONM2" s="617"/>
      <c r="ONN2" s="617"/>
      <c r="ONO2" s="617"/>
      <c r="ONP2" s="617"/>
      <c r="ONQ2" s="617"/>
      <c r="ONR2" s="617"/>
      <c r="ONS2" s="617"/>
      <c r="ONT2" s="617"/>
      <c r="ONU2" s="617"/>
      <c r="ONV2" s="617"/>
      <c r="ONW2" s="617"/>
      <c r="ONX2" s="617"/>
      <c r="ONY2" s="617"/>
      <c r="ONZ2" s="617"/>
      <c r="OOA2" s="617"/>
      <c r="OOB2" s="617"/>
      <c r="OOC2" s="617"/>
      <c r="OOD2" s="617"/>
      <c r="OOE2" s="617"/>
      <c r="OOF2" s="617"/>
      <c r="OOG2" s="617"/>
      <c r="OOH2" s="617"/>
      <c r="OOI2" s="617"/>
      <c r="OOJ2" s="617"/>
      <c r="OOK2" s="617"/>
      <c r="OOL2" s="617"/>
      <c r="OOM2" s="617"/>
      <c r="OON2" s="617"/>
      <c r="OOO2" s="617"/>
      <c r="OOP2" s="617"/>
      <c r="OOQ2" s="617"/>
      <c r="OOR2" s="617"/>
      <c r="OOS2" s="617"/>
      <c r="OOT2" s="617"/>
      <c r="OOU2" s="617"/>
      <c r="OOV2" s="617"/>
      <c r="OOW2" s="617"/>
      <c r="OOX2" s="617"/>
      <c r="OOY2" s="617"/>
      <c r="OOZ2" s="617"/>
      <c r="OPA2" s="617"/>
      <c r="OPB2" s="617"/>
      <c r="OPC2" s="617"/>
      <c r="OPD2" s="617"/>
      <c r="OPE2" s="617"/>
      <c r="OPF2" s="617"/>
      <c r="OPG2" s="617"/>
      <c r="OPH2" s="617"/>
      <c r="OPI2" s="617"/>
      <c r="OPJ2" s="617"/>
      <c r="OPK2" s="617"/>
      <c r="OPL2" s="617"/>
      <c r="OPM2" s="617"/>
      <c r="OPN2" s="617"/>
      <c r="OPO2" s="617"/>
      <c r="OPP2" s="617"/>
      <c r="OPQ2" s="617"/>
      <c r="OPR2" s="617"/>
      <c r="OPS2" s="617"/>
      <c r="OPT2" s="617"/>
      <c r="OPU2" s="617"/>
      <c r="OPV2" s="617"/>
      <c r="OPW2" s="617"/>
      <c r="OPX2" s="617"/>
      <c r="OPY2" s="617"/>
      <c r="OPZ2" s="617"/>
      <c r="OQA2" s="617"/>
      <c r="OQB2" s="617"/>
      <c r="OQC2" s="617"/>
      <c r="OQD2" s="617"/>
      <c r="OQE2" s="617"/>
      <c r="OQF2" s="617"/>
      <c r="OQG2" s="617"/>
      <c r="OQH2" s="617"/>
      <c r="OQI2" s="617"/>
      <c r="OQJ2" s="617"/>
      <c r="OQK2" s="617"/>
      <c r="OQL2" s="617"/>
      <c r="OQM2" s="617"/>
      <c r="OQN2" s="617"/>
      <c r="OQO2" s="617"/>
      <c r="OQP2" s="617"/>
      <c r="OQQ2" s="617"/>
      <c r="OQR2" s="617"/>
      <c r="OQS2" s="617"/>
      <c r="OQT2" s="617"/>
      <c r="OQU2" s="617"/>
      <c r="OQV2" s="617"/>
      <c r="OQW2" s="617"/>
      <c r="OQX2" s="617"/>
      <c r="OQY2" s="617"/>
      <c r="OQZ2" s="617"/>
      <c r="ORA2" s="617"/>
      <c r="ORB2" s="617"/>
      <c r="ORC2" s="617"/>
      <c r="ORD2" s="617"/>
      <c r="ORE2" s="617"/>
      <c r="ORF2" s="617"/>
      <c r="ORG2" s="617"/>
      <c r="ORH2" s="617"/>
      <c r="ORI2" s="617"/>
      <c r="ORJ2" s="617"/>
      <c r="ORK2" s="617"/>
      <c r="ORL2" s="617"/>
      <c r="ORM2" s="617"/>
      <c r="ORN2" s="617"/>
      <c r="ORO2" s="617"/>
      <c r="ORP2" s="617"/>
      <c r="ORQ2" s="617"/>
      <c r="ORR2" s="617"/>
      <c r="ORS2" s="617"/>
      <c r="ORT2" s="617"/>
      <c r="ORU2" s="617"/>
      <c r="ORV2" s="617"/>
      <c r="ORW2" s="617"/>
      <c r="ORX2" s="617"/>
      <c r="ORY2" s="617"/>
      <c r="ORZ2" s="617"/>
      <c r="OSA2" s="617"/>
      <c r="OSB2" s="617"/>
      <c r="OSC2" s="617"/>
      <c r="OSD2" s="617"/>
      <c r="OSE2" s="617"/>
      <c r="OSF2" s="617"/>
      <c r="OSG2" s="617"/>
      <c r="OSH2" s="617"/>
      <c r="OSI2" s="617"/>
      <c r="OSJ2" s="617"/>
      <c r="OSK2" s="617"/>
      <c r="OSL2" s="617"/>
      <c r="OSM2" s="617"/>
      <c r="OSN2" s="617"/>
      <c r="OSO2" s="617"/>
      <c r="OSP2" s="617"/>
      <c r="OSQ2" s="617"/>
      <c r="OSR2" s="617"/>
      <c r="OSS2" s="617"/>
      <c r="OST2" s="617"/>
      <c r="OSU2" s="617"/>
      <c r="OSV2" s="617"/>
      <c r="OSW2" s="617"/>
      <c r="OSX2" s="617"/>
      <c r="OSY2" s="617"/>
      <c r="OSZ2" s="617"/>
      <c r="OTA2" s="617"/>
      <c r="OTB2" s="617"/>
      <c r="OTC2" s="617"/>
      <c r="OTD2" s="617"/>
      <c r="OTE2" s="617"/>
      <c r="OTF2" s="617"/>
      <c r="OTG2" s="617"/>
      <c r="OTH2" s="617"/>
      <c r="OTI2" s="617"/>
      <c r="OTJ2" s="617"/>
      <c r="OTK2" s="617"/>
      <c r="OTL2" s="617"/>
      <c r="OTM2" s="617"/>
      <c r="OTN2" s="617"/>
      <c r="OTO2" s="617"/>
      <c r="OTP2" s="617"/>
      <c r="OTQ2" s="617"/>
      <c r="OTR2" s="617"/>
      <c r="OTS2" s="617"/>
      <c r="OTT2" s="617"/>
      <c r="OTU2" s="617"/>
      <c r="OTV2" s="617"/>
      <c r="OTW2" s="617"/>
      <c r="OTX2" s="617"/>
      <c r="OTY2" s="617"/>
      <c r="OTZ2" s="617"/>
      <c r="OUA2" s="617"/>
      <c r="OUB2" s="617"/>
      <c r="OUC2" s="617"/>
      <c r="OUD2" s="617"/>
      <c r="OUE2" s="617"/>
      <c r="OUF2" s="617"/>
      <c r="OUG2" s="617"/>
      <c r="OUH2" s="617"/>
      <c r="OUI2" s="617"/>
      <c r="OUJ2" s="617"/>
      <c r="OUK2" s="617"/>
      <c r="OUL2" s="617"/>
      <c r="OUM2" s="617"/>
      <c r="OUN2" s="617"/>
      <c r="OUO2" s="617"/>
      <c r="OUP2" s="617"/>
      <c r="OUQ2" s="617"/>
      <c r="OUR2" s="617"/>
      <c r="OUS2" s="617"/>
      <c r="OUT2" s="617"/>
      <c r="OUU2" s="617"/>
      <c r="OUV2" s="617"/>
      <c r="OUW2" s="617"/>
      <c r="OUX2" s="617"/>
      <c r="OUY2" s="617"/>
      <c r="OUZ2" s="617"/>
      <c r="OVA2" s="617"/>
      <c r="OVB2" s="617"/>
      <c r="OVC2" s="617"/>
      <c r="OVD2" s="617"/>
      <c r="OVE2" s="617"/>
      <c r="OVF2" s="617"/>
      <c r="OVG2" s="617"/>
      <c r="OVH2" s="617"/>
      <c r="OVI2" s="617"/>
      <c r="OVJ2" s="617"/>
      <c r="OVK2" s="617"/>
      <c r="OVL2" s="617"/>
      <c r="OVM2" s="617"/>
      <c r="OVN2" s="617"/>
      <c r="OVO2" s="617"/>
      <c r="OVP2" s="617"/>
      <c r="OVQ2" s="617"/>
      <c r="OVR2" s="617"/>
      <c r="OVS2" s="617"/>
      <c r="OVT2" s="617"/>
      <c r="OVU2" s="617"/>
      <c r="OVV2" s="617"/>
      <c r="OVW2" s="617"/>
      <c r="OVX2" s="617"/>
      <c r="OVY2" s="617"/>
      <c r="OVZ2" s="617"/>
      <c r="OWA2" s="617"/>
      <c r="OWB2" s="617"/>
      <c r="OWC2" s="617"/>
      <c r="OWD2" s="617"/>
      <c r="OWE2" s="617"/>
      <c r="OWF2" s="617"/>
      <c r="OWG2" s="617"/>
      <c r="OWH2" s="617"/>
      <c r="OWI2" s="617"/>
      <c r="OWJ2" s="617"/>
      <c r="OWK2" s="617"/>
      <c r="OWL2" s="617"/>
      <c r="OWM2" s="617"/>
      <c r="OWN2" s="617"/>
      <c r="OWO2" s="617"/>
      <c r="OWP2" s="617"/>
      <c r="OWQ2" s="617"/>
      <c r="OWR2" s="617"/>
      <c r="OWS2" s="617"/>
      <c r="OWT2" s="617"/>
      <c r="OWU2" s="617"/>
      <c r="OWV2" s="617"/>
      <c r="OWW2" s="617"/>
      <c r="OWX2" s="617"/>
      <c r="OWY2" s="617"/>
      <c r="OWZ2" s="617"/>
      <c r="OXA2" s="617"/>
      <c r="OXB2" s="617"/>
      <c r="OXC2" s="617"/>
      <c r="OXD2" s="617"/>
      <c r="OXE2" s="617"/>
      <c r="OXF2" s="617"/>
      <c r="OXG2" s="617"/>
      <c r="OXH2" s="617"/>
      <c r="OXI2" s="617"/>
      <c r="OXJ2" s="617"/>
      <c r="OXK2" s="617"/>
      <c r="OXL2" s="617"/>
      <c r="OXM2" s="617"/>
      <c r="OXN2" s="617"/>
      <c r="OXO2" s="617"/>
      <c r="OXP2" s="617"/>
      <c r="OXQ2" s="617"/>
      <c r="OXR2" s="617"/>
      <c r="OXS2" s="617"/>
      <c r="OXT2" s="617"/>
      <c r="OXU2" s="617"/>
      <c r="OXV2" s="617"/>
      <c r="OXW2" s="617"/>
      <c r="OXX2" s="617"/>
      <c r="OXY2" s="617"/>
      <c r="OXZ2" s="617"/>
      <c r="OYA2" s="617"/>
      <c r="OYB2" s="617"/>
      <c r="OYC2" s="617"/>
      <c r="OYD2" s="617"/>
      <c r="OYE2" s="617"/>
      <c r="OYF2" s="617"/>
      <c r="OYG2" s="617"/>
      <c r="OYH2" s="617"/>
      <c r="OYI2" s="617"/>
      <c r="OYJ2" s="617"/>
      <c r="OYK2" s="617"/>
      <c r="OYL2" s="617"/>
      <c r="OYM2" s="617"/>
      <c r="OYN2" s="617"/>
      <c r="OYO2" s="617"/>
      <c r="OYP2" s="617"/>
      <c r="OYQ2" s="617"/>
      <c r="OYR2" s="617"/>
      <c r="OYS2" s="617"/>
      <c r="OYT2" s="617"/>
      <c r="OYU2" s="617"/>
      <c r="OYV2" s="617"/>
      <c r="OYW2" s="617"/>
      <c r="OYX2" s="617"/>
      <c r="OYY2" s="617"/>
      <c r="OYZ2" s="617"/>
      <c r="OZA2" s="617"/>
      <c r="OZB2" s="617"/>
      <c r="OZC2" s="617"/>
      <c r="OZD2" s="617"/>
      <c r="OZE2" s="617"/>
      <c r="OZF2" s="617"/>
      <c r="OZG2" s="617"/>
      <c r="OZH2" s="617"/>
      <c r="OZI2" s="617"/>
      <c r="OZJ2" s="617"/>
      <c r="OZK2" s="617"/>
      <c r="OZL2" s="617"/>
      <c r="OZM2" s="617"/>
      <c r="OZN2" s="617"/>
      <c r="OZO2" s="617"/>
      <c r="OZP2" s="617"/>
      <c r="OZQ2" s="617"/>
      <c r="OZR2" s="617"/>
      <c r="OZS2" s="617"/>
      <c r="OZT2" s="617"/>
      <c r="OZU2" s="617"/>
      <c r="OZV2" s="617"/>
      <c r="OZW2" s="617"/>
      <c r="OZX2" s="617"/>
      <c r="OZY2" s="617"/>
      <c r="OZZ2" s="617"/>
      <c r="PAA2" s="617"/>
      <c r="PAB2" s="617"/>
      <c r="PAC2" s="617"/>
      <c r="PAD2" s="617"/>
      <c r="PAE2" s="617"/>
      <c r="PAF2" s="617"/>
      <c r="PAG2" s="617"/>
      <c r="PAH2" s="617"/>
      <c r="PAI2" s="617"/>
      <c r="PAJ2" s="617"/>
      <c r="PAK2" s="617"/>
      <c r="PAL2" s="617"/>
      <c r="PAM2" s="617"/>
      <c r="PAN2" s="617"/>
      <c r="PAO2" s="617"/>
      <c r="PAP2" s="617"/>
      <c r="PAQ2" s="617"/>
      <c r="PAR2" s="617"/>
      <c r="PAS2" s="617"/>
      <c r="PAT2" s="617"/>
      <c r="PAU2" s="617"/>
      <c r="PAV2" s="617"/>
      <c r="PAW2" s="617"/>
      <c r="PAX2" s="617"/>
      <c r="PAY2" s="617"/>
      <c r="PAZ2" s="617"/>
      <c r="PBA2" s="617"/>
      <c r="PBB2" s="617"/>
      <c r="PBC2" s="617"/>
      <c r="PBD2" s="617"/>
      <c r="PBE2" s="617"/>
      <c r="PBF2" s="617"/>
      <c r="PBG2" s="617"/>
      <c r="PBH2" s="617"/>
      <c r="PBI2" s="617"/>
      <c r="PBJ2" s="617"/>
      <c r="PBK2" s="617"/>
      <c r="PBL2" s="617"/>
      <c r="PBM2" s="617"/>
      <c r="PBN2" s="617"/>
      <c r="PBO2" s="617"/>
      <c r="PBP2" s="617"/>
      <c r="PBQ2" s="617"/>
      <c r="PBR2" s="617"/>
      <c r="PBS2" s="617"/>
      <c r="PBT2" s="617"/>
      <c r="PBU2" s="617"/>
      <c r="PBV2" s="617"/>
      <c r="PBW2" s="617"/>
      <c r="PBX2" s="617"/>
      <c r="PBY2" s="617"/>
      <c r="PBZ2" s="617"/>
      <c r="PCA2" s="617"/>
      <c r="PCB2" s="617"/>
      <c r="PCC2" s="617"/>
      <c r="PCD2" s="617"/>
      <c r="PCE2" s="617"/>
      <c r="PCF2" s="617"/>
      <c r="PCG2" s="617"/>
      <c r="PCH2" s="617"/>
      <c r="PCI2" s="617"/>
      <c r="PCJ2" s="617"/>
      <c r="PCK2" s="617"/>
      <c r="PCL2" s="617"/>
      <c r="PCM2" s="617"/>
      <c r="PCN2" s="617"/>
      <c r="PCO2" s="617"/>
      <c r="PCP2" s="617"/>
      <c r="PCQ2" s="617"/>
      <c r="PCR2" s="617"/>
      <c r="PCS2" s="617"/>
      <c r="PCT2" s="617"/>
      <c r="PCU2" s="617"/>
      <c r="PCV2" s="617"/>
      <c r="PCW2" s="617"/>
      <c r="PCX2" s="617"/>
      <c r="PCY2" s="617"/>
      <c r="PCZ2" s="617"/>
      <c r="PDA2" s="617"/>
      <c r="PDB2" s="617"/>
      <c r="PDC2" s="617"/>
      <c r="PDD2" s="617"/>
      <c r="PDE2" s="617"/>
      <c r="PDF2" s="617"/>
      <c r="PDG2" s="617"/>
      <c r="PDH2" s="617"/>
      <c r="PDI2" s="617"/>
      <c r="PDJ2" s="617"/>
      <c r="PDK2" s="617"/>
      <c r="PDL2" s="617"/>
      <c r="PDM2" s="617"/>
      <c r="PDN2" s="617"/>
      <c r="PDO2" s="617"/>
      <c r="PDP2" s="617"/>
      <c r="PDQ2" s="617"/>
      <c r="PDR2" s="617"/>
      <c r="PDS2" s="617"/>
      <c r="PDT2" s="617"/>
      <c r="PDU2" s="617"/>
      <c r="PDV2" s="617"/>
      <c r="PDW2" s="617"/>
      <c r="PDX2" s="617"/>
      <c r="PDY2" s="617"/>
      <c r="PDZ2" s="617"/>
      <c r="PEA2" s="617"/>
      <c r="PEB2" s="617"/>
      <c r="PEC2" s="617"/>
      <c r="PED2" s="617"/>
      <c r="PEE2" s="617"/>
      <c r="PEF2" s="617"/>
      <c r="PEG2" s="617"/>
      <c r="PEH2" s="617"/>
      <c r="PEI2" s="617"/>
      <c r="PEJ2" s="617"/>
      <c r="PEK2" s="617"/>
      <c r="PEL2" s="617"/>
      <c r="PEM2" s="617"/>
      <c r="PEN2" s="617"/>
      <c r="PEO2" s="617"/>
      <c r="PEP2" s="617"/>
      <c r="PEQ2" s="617"/>
      <c r="PER2" s="617"/>
      <c r="PES2" s="617"/>
      <c r="PET2" s="617"/>
      <c r="PEU2" s="617"/>
      <c r="PEV2" s="617"/>
      <c r="PEW2" s="617"/>
      <c r="PEX2" s="617"/>
      <c r="PEY2" s="617"/>
      <c r="PEZ2" s="617"/>
      <c r="PFA2" s="617"/>
      <c r="PFB2" s="617"/>
      <c r="PFC2" s="617"/>
      <c r="PFD2" s="617"/>
      <c r="PFE2" s="617"/>
      <c r="PFF2" s="617"/>
      <c r="PFG2" s="617"/>
      <c r="PFH2" s="617"/>
      <c r="PFI2" s="617"/>
      <c r="PFJ2" s="617"/>
      <c r="PFK2" s="617"/>
      <c r="PFL2" s="617"/>
      <c r="PFM2" s="617"/>
      <c r="PFN2" s="617"/>
      <c r="PFO2" s="617"/>
      <c r="PFP2" s="617"/>
      <c r="PFQ2" s="617"/>
      <c r="PFR2" s="617"/>
      <c r="PFS2" s="617"/>
      <c r="PFT2" s="617"/>
      <c r="PFU2" s="617"/>
      <c r="PFV2" s="617"/>
      <c r="PFW2" s="617"/>
      <c r="PFX2" s="617"/>
      <c r="PFY2" s="617"/>
      <c r="PFZ2" s="617"/>
      <c r="PGA2" s="617"/>
      <c r="PGB2" s="617"/>
      <c r="PGC2" s="617"/>
      <c r="PGD2" s="617"/>
      <c r="PGE2" s="617"/>
      <c r="PGF2" s="617"/>
      <c r="PGG2" s="617"/>
      <c r="PGH2" s="617"/>
      <c r="PGI2" s="617"/>
      <c r="PGJ2" s="617"/>
      <c r="PGK2" s="617"/>
      <c r="PGL2" s="617"/>
      <c r="PGM2" s="617"/>
      <c r="PGN2" s="617"/>
      <c r="PGO2" s="617"/>
      <c r="PGP2" s="617"/>
      <c r="PGQ2" s="617"/>
      <c r="PGR2" s="617"/>
      <c r="PGS2" s="617"/>
      <c r="PGT2" s="617"/>
      <c r="PGU2" s="617"/>
      <c r="PGV2" s="617"/>
      <c r="PGW2" s="617"/>
      <c r="PGX2" s="617"/>
      <c r="PGY2" s="617"/>
      <c r="PGZ2" s="617"/>
      <c r="PHA2" s="617"/>
      <c r="PHB2" s="617"/>
      <c r="PHC2" s="617"/>
      <c r="PHD2" s="617"/>
      <c r="PHE2" s="617"/>
      <c r="PHF2" s="617"/>
      <c r="PHG2" s="617"/>
      <c r="PHH2" s="617"/>
      <c r="PHI2" s="617"/>
      <c r="PHJ2" s="617"/>
      <c r="PHK2" s="617"/>
      <c r="PHL2" s="617"/>
      <c r="PHM2" s="617"/>
      <c r="PHN2" s="617"/>
      <c r="PHO2" s="617"/>
      <c r="PHP2" s="617"/>
      <c r="PHQ2" s="617"/>
      <c r="PHR2" s="617"/>
      <c r="PHS2" s="617"/>
      <c r="PHT2" s="617"/>
      <c r="PHU2" s="617"/>
      <c r="PHV2" s="617"/>
      <c r="PHW2" s="617"/>
      <c r="PHX2" s="617"/>
      <c r="PHY2" s="617"/>
      <c r="PHZ2" s="617"/>
      <c r="PIA2" s="617"/>
      <c r="PIB2" s="617"/>
      <c r="PIC2" s="617"/>
      <c r="PID2" s="617"/>
      <c r="PIE2" s="617"/>
      <c r="PIF2" s="617"/>
      <c r="PIG2" s="617"/>
      <c r="PIH2" s="617"/>
      <c r="PII2" s="617"/>
      <c r="PIJ2" s="617"/>
      <c r="PIK2" s="617"/>
      <c r="PIL2" s="617"/>
      <c r="PIM2" s="617"/>
      <c r="PIN2" s="617"/>
      <c r="PIO2" s="617"/>
      <c r="PIP2" s="617"/>
      <c r="PIQ2" s="617"/>
      <c r="PIR2" s="617"/>
      <c r="PIS2" s="617"/>
      <c r="PIT2" s="617"/>
      <c r="PIU2" s="617"/>
      <c r="PIV2" s="617"/>
      <c r="PIW2" s="617"/>
      <c r="PIX2" s="617"/>
      <c r="PIY2" s="617"/>
      <c r="PIZ2" s="617"/>
      <c r="PJA2" s="617"/>
      <c r="PJB2" s="617"/>
      <c r="PJC2" s="617"/>
      <c r="PJD2" s="617"/>
      <c r="PJE2" s="617"/>
      <c r="PJF2" s="617"/>
      <c r="PJG2" s="617"/>
      <c r="PJH2" s="617"/>
      <c r="PJI2" s="617"/>
      <c r="PJJ2" s="617"/>
      <c r="PJK2" s="617"/>
      <c r="PJL2" s="617"/>
      <c r="PJM2" s="617"/>
      <c r="PJN2" s="617"/>
      <c r="PJO2" s="617"/>
      <c r="PJP2" s="617"/>
      <c r="PJQ2" s="617"/>
      <c r="PJR2" s="617"/>
      <c r="PJS2" s="617"/>
      <c r="PJT2" s="617"/>
      <c r="PJU2" s="617"/>
      <c r="PJV2" s="617"/>
      <c r="PJW2" s="617"/>
      <c r="PJX2" s="617"/>
      <c r="PJY2" s="617"/>
      <c r="PJZ2" s="617"/>
      <c r="PKA2" s="617"/>
      <c r="PKB2" s="617"/>
      <c r="PKC2" s="617"/>
      <c r="PKD2" s="617"/>
      <c r="PKE2" s="617"/>
      <c r="PKF2" s="617"/>
      <c r="PKG2" s="617"/>
      <c r="PKH2" s="617"/>
      <c r="PKI2" s="617"/>
      <c r="PKJ2" s="617"/>
      <c r="PKK2" s="617"/>
      <c r="PKL2" s="617"/>
      <c r="PKM2" s="617"/>
      <c r="PKN2" s="617"/>
      <c r="PKO2" s="617"/>
      <c r="PKP2" s="617"/>
      <c r="PKQ2" s="617"/>
      <c r="PKR2" s="617"/>
      <c r="PKS2" s="617"/>
      <c r="PKT2" s="617"/>
      <c r="PKU2" s="617"/>
      <c r="PKV2" s="617"/>
      <c r="PKW2" s="617"/>
      <c r="PKX2" s="617"/>
      <c r="PKY2" s="617"/>
      <c r="PKZ2" s="617"/>
      <c r="PLA2" s="617"/>
      <c r="PLB2" s="617"/>
      <c r="PLC2" s="617"/>
      <c r="PLD2" s="617"/>
      <c r="PLE2" s="617"/>
      <c r="PLF2" s="617"/>
      <c r="PLG2" s="617"/>
      <c r="PLH2" s="617"/>
      <c r="PLI2" s="617"/>
      <c r="PLJ2" s="617"/>
      <c r="PLK2" s="617"/>
      <c r="PLL2" s="617"/>
      <c r="PLM2" s="617"/>
      <c r="PLN2" s="617"/>
      <c r="PLO2" s="617"/>
      <c r="PLP2" s="617"/>
      <c r="PLQ2" s="617"/>
      <c r="PLR2" s="617"/>
      <c r="PLS2" s="617"/>
      <c r="PLT2" s="617"/>
      <c r="PLU2" s="617"/>
      <c r="PLV2" s="617"/>
      <c r="PLW2" s="617"/>
      <c r="PLX2" s="617"/>
      <c r="PLY2" s="617"/>
      <c r="PLZ2" s="617"/>
      <c r="PMA2" s="617"/>
      <c r="PMB2" s="617"/>
      <c r="PMC2" s="617"/>
      <c r="PMD2" s="617"/>
      <c r="PME2" s="617"/>
      <c r="PMF2" s="617"/>
      <c r="PMG2" s="617"/>
      <c r="PMH2" s="617"/>
      <c r="PMI2" s="617"/>
      <c r="PMJ2" s="617"/>
      <c r="PMK2" s="617"/>
      <c r="PML2" s="617"/>
      <c r="PMM2" s="617"/>
      <c r="PMN2" s="617"/>
      <c r="PMO2" s="617"/>
      <c r="PMP2" s="617"/>
      <c r="PMQ2" s="617"/>
      <c r="PMR2" s="617"/>
      <c r="PMS2" s="617"/>
      <c r="PMT2" s="617"/>
      <c r="PMU2" s="617"/>
      <c r="PMV2" s="617"/>
      <c r="PMW2" s="617"/>
      <c r="PMX2" s="617"/>
      <c r="PMY2" s="617"/>
      <c r="PMZ2" s="617"/>
      <c r="PNA2" s="617"/>
      <c r="PNB2" s="617"/>
      <c r="PNC2" s="617"/>
      <c r="PND2" s="617"/>
      <c r="PNE2" s="617"/>
      <c r="PNF2" s="617"/>
      <c r="PNG2" s="617"/>
      <c r="PNH2" s="617"/>
      <c r="PNI2" s="617"/>
      <c r="PNJ2" s="617"/>
      <c r="PNK2" s="617"/>
      <c r="PNL2" s="617"/>
      <c r="PNM2" s="617"/>
      <c r="PNN2" s="617"/>
      <c r="PNO2" s="617"/>
      <c r="PNP2" s="617"/>
      <c r="PNQ2" s="617"/>
      <c r="PNR2" s="617"/>
      <c r="PNS2" s="617"/>
      <c r="PNT2" s="617"/>
      <c r="PNU2" s="617"/>
      <c r="PNV2" s="617"/>
      <c r="PNW2" s="617"/>
      <c r="PNX2" s="617"/>
      <c r="PNY2" s="617"/>
      <c r="PNZ2" s="617"/>
      <c r="POA2" s="617"/>
      <c r="POB2" s="617"/>
      <c r="POC2" s="617"/>
      <c r="POD2" s="617"/>
      <c r="POE2" s="617"/>
      <c r="POF2" s="617"/>
      <c r="POG2" s="617"/>
      <c r="POH2" s="617"/>
      <c r="POI2" s="617"/>
      <c r="POJ2" s="617"/>
      <c r="POK2" s="617"/>
      <c r="POL2" s="617"/>
      <c r="POM2" s="617"/>
      <c r="PON2" s="617"/>
      <c r="POO2" s="617"/>
      <c r="POP2" s="617"/>
      <c r="POQ2" s="617"/>
      <c r="POR2" s="617"/>
      <c r="POS2" s="617"/>
      <c r="POT2" s="617"/>
      <c r="POU2" s="617"/>
      <c r="POV2" s="617"/>
      <c r="POW2" s="617"/>
      <c r="POX2" s="617"/>
      <c r="POY2" s="617"/>
      <c r="POZ2" s="617"/>
      <c r="PPA2" s="617"/>
      <c r="PPB2" s="617"/>
      <c r="PPC2" s="617"/>
      <c r="PPD2" s="617"/>
      <c r="PPE2" s="617"/>
      <c r="PPF2" s="617"/>
      <c r="PPG2" s="617"/>
      <c r="PPH2" s="617"/>
      <c r="PPI2" s="617"/>
      <c r="PPJ2" s="617"/>
      <c r="PPK2" s="617"/>
      <c r="PPL2" s="617"/>
      <c r="PPM2" s="617"/>
      <c r="PPN2" s="617"/>
      <c r="PPO2" s="617"/>
      <c r="PPP2" s="617"/>
      <c r="PPQ2" s="617"/>
      <c r="PPR2" s="617"/>
      <c r="PPS2" s="617"/>
      <c r="PPT2" s="617"/>
      <c r="PPU2" s="617"/>
      <c r="PPV2" s="617"/>
      <c r="PPW2" s="617"/>
      <c r="PPX2" s="617"/>
      <c r="PPY2" s="617"/>
      <c r="PPZ2" s="617"/>
      <c r="PQA2" s="617"/>
      <c r="PQB2" s="617"/>
      <c r="PQC2" s="617"/>
      <c r="PQD2" s="617"/>
      <c r="PQE2" s="617"/>
      <c r="PQF2" s="617"/>
      <c r="PQG2" s="617"/>
      <c r="PQH2" s="617"/>
      <c r="PQI2" s="617"/>
      <c r="PQJ2" s="617"/>
      <c r="PQK2" s="617"/>
      <c r="PQL2" s="617"/>
      <c r="PQM2" s="617"/>
      <c r="PQN2" s="617"/>
      <c r="PQO2" s="617"/>
      <c r="PQP2" s="617"/>
      <c r="PQQ2" s="617"/>
      <c r="PQR2" s="617"/>
      <c r="PQS2" s="617"/>
      <c r="PQT2" s="617"/>
      <c r="PQU2" s="617"/>
      <c r="PQV2" s="617"/>
      <c r="PQW2" s="617"/>
      <c r="PQX2" s="617"/>
      <c r="PQY2" s="617"/>
      <c r="PQZ2" s="617"/>
      <c r="PRA2" s="617"/>
      <c r="PRB2" s="617"/>
      <c r="PRC2" s="617"/>
      <c r="PRD2" s="617"/>
      <c r="PRE2" s="617"/>
      <c r="PRF2" s="617"/>
      <c r="PRG2" s="617"/>
      <c r="PRH2" s="617"/>
      <c r="PRI2" s="617"/>
      <c r="PRJ2" s="617"/>
      <c r="PRK2" s="617"/>
      <c r="PRL2" s="617"/>
      <c r="PRM2" s="617"/>
      <c r="PRN2" s="617"/>
      <c r="PRO2" s="617"/>
      <c r="PRP2" s="617"/>
      <c r="PRQ2" s="617"/>
      <c r="PRR2" s="617"/>
      <c r="PRS2" s="617"/>
      <c r="PRT2" s="617"/>
      <c r="PRU2" s="617"/>
      <c r="PRV2" s="617"/>
      <c r="PRW2" s="617"/>
      <c r="PRX2" s="617"/>
      <c r="PRY2" s="617"/>
      <c r="PRZ2" s="617"/>
      <c r="PSA2" s="617"/>
      <c r="PSB2" s="617"/>
      <c r="PSC2" s="617"/>
      <c r="PSD2" s="617"/>
      <c r="PSE2" s="617"/>
      <c r="PSF2" s="617"/>
      <c r="PSG2" s="617"/>
      <c r="PSH2" s="617"/>
      <c r="PSI2" s="617"/>
      <c r="PSJ2" s="617"/>
      <c r="PSK2" s="617"/>
      <c r="PSL2" s="617"/>
      <c r="PSM2" s="617"/>
      <c r="PSN2" s="617"/>
      <c r="PSO2" s="617"/>
      <c r="PSP2" s="617"/>
      <c r="PSQ2" s="617"/>
      <c r="PSR2" s="617"/>
      <c r="PSS2" s="617"/>
      <c r="PST2" s="617"/>
      <c r="PSU2" s="617"/>
      <c r="PSV2" s="617"/>
      <c r="PSW2" s="617"/>
      <c r="PSX2" s="617"/>
      <c r="PSY2" s="617"/>
      <c r="PSZ2" s="617"/>
      <c r="PTA2" s="617"/>
      <c r="PTB2" s="617"/>
      <c r="PTC2" s="617"/>
      <c r="PTD2" s="617"/>
      <c r="PTE2" s="617"/>
      <c r="PTF2" s="617"/>
      <c r="PTG2" s="617"/>
      <c r="PTH2" s="617"/>
      <c r="PTI2" s="617"/>
      <c r="PTJ2" s="617"/>
      <c r="PTK2" s="617"/>
      <c r="PTL2" s="617"/>
      <c r="PTM2" s="617"/>
      <c r="PTN2" s="617"/>
      <c r="PTO2" s="617"/>
      <c r="PTP2" s="617"/>
      <c r="PTQ2" s="617"/>
      <c r="PTR2" s="617"/>
      <c r="PTS2" s="617"/>
      <c r="PTT2" s="617"/>
      <c r="PTU2" s="617"/>
      <c r="PTV2" s="617"/>
      <c r="PTW2" s="617"/>
      <c r="PTX2" s="617"/>
      <c r="PTY2" s="617"/>
      <c r="PTZ2" s="617"/>
      <c r="PUA2" s="617"/>
      <c r="PUB2" s="617"/>
      <c r="PUC2" s="617"/>
      <c r="PUD2" s="617"/>
      <c r="PUE2" s="617"/>
      <c r="PUF2" s="617"/>
      <c r="PUG2" s="617"/>
      <c r="PUH2" s="617"/>
      <c r="PUI2" s="617"/>
      <c r="PUJ2" s="617"/>
      <c r="PUK2" s="617"/>
      <c r="PUL2" s="617"/>
      <c r="PUM2" s="617"/>
      <c r="PUN2" s="617"/>
      <c r="PUO2" s="617"/>
      <c r="PUP2" s="617"/>
      <c r="PUQ2" s="617"/>
      <c r="PUR2" s="617"/>
      <c r="PUS2" s="617"/>
      <c r="PUT2" s="617"/>
      <c r="PUU2" s="617"/>
      <c r="PUV2" s="617"/>
      <c r="PUW2" s="617"/>
      <c r="PUX2" s="617"/>
      <c r="PUY2" s="617"/>
      <c r="PUZ2" s="617"/>
      <c r="PVA2" s="617"/>
      <c r="PVB2" s="617"/>
      <c r="PVC2" s="617"/>
      <c r="PVD2" s="617"/>
      <c r="PVE2" s="617"/>
      <c r="PVF2" s="617"/>
      <c r="PVG2" s="617"/>
      <c r="PVH2" s="617"/>
      <c r="PVI2" s="617"/>
      <c r="PVJ2" s="617"/>
      <c r="PVK2" s="617"/>
      <c r="PVL2" s="617"/>
      <c r="PVM2" s="617"/>
      <c r="PVN2" s="617"/>
      <c r="PVO2" s="617"/>
      <c r="PVP2" s="617"/>
      <c r="PVQ2" s="617"/>
      <c r="PVR2" s="617"/>
      <c r="PVS2" s="617"/>
      <c r="PVT2" s="617"/>
      <c r="PVU2" s="617"/>
      <c r="PVV2" s="617"/>
      <c r="PVW2" s="617"/>
      <c r="PVX2" s="617"/>
      <c r="PVY2" s="617"/>
      <c r="PVZ2" s="617"/>
      <c r="PWA2" s="617"/>
      <c r="PWB2" s="617"/>
      <c r="PWC2" s="617"/>
      <c r="PWD2" s="617"/>
      <c r="PWE2" s="617"/>
      <c r="PWF2" s="617"/>
      <c r="PWG2" s="617"/>
      <c r="PWH2" s="617"/>
      <c r="PWI2" s="617"/>
      <c r="PWJ2" s="617"/>
      <c r="PWK2" s="617"/>
      <c r="PWL2" s="617"/>
      <c r="PWM2" s="617"/>
      <c r="PWN2" s="617"/>
      <c r="PWO2" s="617"/>
      <c r="PWP2" s="617"/>
      <c r="PWQ2" s="617"/>
      <c r="PWR2" s="617"/>
      <c r="PWS2" s="617"/>
      <c r="PWT2" s="617"/>
      <c r="PWU2" s="617"/>
      <c r="PWV2" s="617"/>
      <c r="PWW2" s="617"/>
      <c r="PWX2" s="617"/>
      <c r="PWY2" s="617"/>
      <c r="PWZ2" s="617"/>
      <c r="PXA2" s="617"/>
      <c r="PXB2" s="617"/>
      <c r="PXC2" s="617"/>
      <c r="PXD2" s="617"/>
      <c r="PXE2" s="617"/>
      <c r="PXF2" s="617"/>
      <c r="PXG2" s="617"/>
      <c r="PXH2" s="617"/>
      <c r="PXI2" s="617"/>
      <c r="PXJ2" s="617"/>
      <c r="PXK2" s="617"/>
      <c r="PXL2" s="617"/>
      <c r="PXM2" s="617"/>
      <c r="PXN2" s="617"/>
      <c r="PXO2" s="617"/>
      <c r="PXP2" s="617"/>
      <c r="PXQ2" s="617"/>
      <c r="PXR2" s="617"/>
      <c r="PXS2" s="617"/>
      <c r="PXT2" s="617"/>
      <c r="PXU2" s="617"/>
      <c r="PXV2" s="617"/>
      <c r="PXW2" s="617"/>
      <c r="PXX2" s="617"/>
      <c r="PXY2" s="617"/>
      <c r="PXZ2" s="617"/>
      <c r="PYA2" s="617"/>
      <c r="PYB2" s="617"/>
      <c r="PYC2" s="617"/>
      <c r="PYD2" s="617"/>
      <c r="PYE2" s="617"/>
      <c r="PYF2" s="617"/>
      <c r="PYG2" s="617"/>
      <c r="PYH2" s="617"/>
      <c r="PYI2" s="617"/>
      <c r="PYJ2" s="617"/>
      <c r="PYK2" s="617"/>
      <c r="PYL2" s="617"/>
      <c r="PYM2" s="617"/>
      <c r="PYN2" s="617"/>
      <c r="PYO2" s="617"/>
      <c r="PYP2" s="617"/>
      <c r="PYQ2" s="617"/>
      <c r="PYR2" s="617"/>
      <c r="PYS2" s="617"/>
      <c r="PYT2" s="617"/>
      <c r="PYU2" s="617"/>
      <c r="PYV2" s="617"/>
      <c r="PYW2" s="617"/>
      <c r="PYX2" s="617"/>
      <c r="PYY2" s="617"/>
      <c r="PYZ2" s="617"/>
      <c r="PZA2" s="617"/>
      <c r="PZB2" s="617"/>
      <c r="PZC2" s="617"/>
      <c r="PZD2" s="617"/>
      <c r="PZE2" s="617"/>
      <c r="PZF2" s="617"/>
      <c r="PZG2" s="617"/>
      <c r="PZH2" s="617"/>
      <c r="PZI2" s="617"/>
      <c r="PZJ2" s="617"/>
      <c r="PZK2" s="617"/>
      <c r="PZL2" s="617"/>
      <c r="PZM2" s="617"/>
      <c r="PZN2" s="617"/>
      <c r="PZO2" s="617"/>
      <c r="PZP2" s="617"/>
      <c r="PZQ2" s="617"/>
      <c r="PZR2" s="617"/>
      <c r="PZS2" s="617"/>
      <c r="PZT2" s="617"/>
      <c r="PZU2" s="617"/>
      <c r="PZV2" s="617"/>
      <c r="PZW2" s="617"/>
      <c r="PZX2" s="617"/>
      <c r="PZY2" s="617"/>
      <c r="PZZ2" s="617"/>
      <c r="QAA2" s="617"/>
      <c r="QAB2" s="617"/>
      <c r="QAC2" s="617"/>
      <c r="QAD2" s="617"/>
      <c r="QAE2" s="617"/>
      <c r="QAF2" s="617"/>
      <c r="QAG2" s="617"/>
      <c r="QAH2" s="617"/>
      <c r="QAI2" s="617"/>
      <c r="QAJ2" s="617"/>
      <c r="QAK2" s="617"/>
      <c r="QAL2" s="617"/>
      <c r="QAM2" s="617"/>
      <c r="QAN2" s="617"/>
      <c r="QAO2" s="617"/>
      <c r="QAP2" s="617"/>
      <c r="QAQ2" s="617"/>
      <c r="QAR2" s="617"/>
      <c r="QAS2" s="617"/>
      <c r="QAT2" s="617"/>
      <c r="QAU2" s="617"/>
      <c r="QAV2" s="617"/>
      <c r="QAW2" s="617"/>
      <c r="QAX2" s="617"/>
      <c r="QAY2" s="617"/>
      <c r="QAZ2" s="617"/>
      <c r="QBA2" s="617"/>
      <c r="QBB2" s="617"/>
      <c r="QBC2" s="617"/>
      <c r="QBD2" s="617"/>
      <c r="QBE2" s="617"/>
      <c r="QBF2" s="617"/>
      <c r="QBG2" s="617"/>
      <c r="QBH2" s="617"/>
      <c r="QBI2" s="617"/>
      <c r="QBJ2" s="617"/>
      <c r="QBK2" s="617"/>
      <c r="QBL2" s="617"/>
      <c r="QBM2" s="617"/>
      <c r="QBN2" s="617"/>
      <c r="QBO2" s="617"/>
      <c r="QBP2" s="617"/>
      <c r="QBQ2" s="617"/>
      <c r="QBR2" s="617"/>
      <c r="QBS2" s="617"/>
      <c r="QBT2" s="617"/>
      <c r="QBU2" s="617"/>
      <c r="QBV2" s="617"/>
      <c r="QBW2" s="617"/>
      <c r="QBX2" s="617"/>
      <c r="QBY2" s="617"/>
      <c r="QBZ2" s="617"/>
      <c r="QCA2" s="617"/>
      <c r="QCB2" s="617"/>
      <c r="QCC2" s="617"/>
      <c r="QCD2" s="617"/>
      <c r="QCE2" s="617"/>
      <c r="QCF2" s="617"/>
      <c r="QCG2" s="617"/>
      <c r="QCH2" s="617"/>
      <c r="QCI2" s="617"/>
      <c r="QCJ2" s="617"/>
      <c r="QCK2" s="617"/>
      <c r="QCL2" s="617"/>
      <c r="QCM2" s="617"/>
      <c r="QCN2" s="617"/>
      <c r="QCO2" s="617"/>
      <c r="QCP2" s="617"/>
      <c r="QCQ2" s="617"/>
      <c r="QCR2" s="617"/>
      <c r="QCS2" s="617"/>
      <c r="QCT2" s="617"/>
      <c r="QCU2" s="617"/>
      <c r="QCV2" s="617"/>
      <c r="QCW2" s="617"/>
      <c r="QCX2" s="617"/>
      <c r="QCY2" s="617"/>
      <c r="QCZ2" s="617"/>
      <c r="QDA2" s="617"/>
      <c r="QDB2" s="617"/>
      <c r="QDC2" s="617"/>
      <c r="QDD2" s="617"/>
      <c r="QDE2" s="617"/>
      <c r="QDF2" s="617"/>
      <c r="QDG2" s="617"/>
      <c r="QDH2" s="617"/>
      <c r="QDI2" s="617"/>
      <c r="QDJ2" s="617"/>
      <c r="QDK2" s="617"/>
      <c r="QDL2" s="617"/>
      <c r="QDM2" s="617"/>
      <c r="QDN2" s="617"/>
      <c r="QDO2" s="617"/>
      <c r="QDP2" s="617"/>
      <c r="QDQ2" s="617"/>
      <c r="QDR2" s="617"/>
      <c r="QDS2" s="617"/>
      <c r="QDT2" s="617"/>
      <c r="QDU2" s="617"/>
      <c r="QDV2" s="617"/>
      <c r="QDW2" s="617"/>
      <c r="QDX2" s="617"/>
      <c r="QDY2" s="617"/>
      <c r="QDZ2" s="617"/>
      <c r="QEA2" s="617"/>
      <c r="QEB2" s="617"/>
      <c r="QEC2" s="617"/>
      <c r="QED2" s="617"/>
      <c r="QEE2" s="617"/>
      <c r="QEF2" s="617"/>
      <c r="QEG2" s="617"/>
      <c r="QEH2" s="617"/>
      <c r="QEI2" s="617"/>
      <c r="QEJ2" s="617"/>
      <c r="QEK2" s="617"/>
      <c r="QEL2" s="617"/>
      <c r="QEM2" s="617"/>
      <c r="QEN2" s="617"/>
      <c r="QEO2" s="617"/>
      <c r="QEP2" s="617"/>
      <c r="QEQ2" s="617"/>
      <c r="QER2" s="617"/>
      <c r="QES2" s="617"/>
      <c r="QET2" s="617"/>
      <c r="QEU2" s="617"/>
      <c r="QEV2" s="617"/>
      <c r="QEW2" s="617"/>
      <c r="QEX2" s="617"/>
      <c r="QEY2" s="617"/>
      <c r="QEZ2" s="617"/>
      <c r="QFA2" s="617"/>
      <c r="QFB2" s="617"/>
      <c r="QFC2" s="617"/>
      <c r="QFD2" s="617"/>
      <c r="QFE2" s="617"/>
      <c r="QFF2" s="617"/>
      <c r="QFG2" s="617"/>
      <c r="QFH2" s="617"/>
      <c r="QFI2" s="617"/>
      <c r="QFJ2" s="617"/>
      <c r="QFK2" s="617"/>
      <c r="QFL2" s="617"/>
      <c r="QFM2" s="617"/>
      <c r="QFN2" s="617"/>
      <c r="QFO2" s="617"/>
      <c r="QFP2" s="617"/>
      <c r="QFQ2" s="617"/>
      <c r="QFR2" s="617"/>
      <c r="QFS2" s="617"/>
      <c r="QFT2" s="617"/>
      <c r="QFU2" s="617"/>
      <c r="QFV2" s="617"/>
      <c r="QFW2" s="617"/>
      <c r="QFX2" s="617"/>
      <c r="QFY2" s="617"/>
      <c r="QFZ2" s="617"/>
      <c r="QGA2" s="617"/>
      <c r="QGB2" s="617"/>
      <c r="QGC2" s="617"/>
      <c r="QGD2" s="617"/>
      <c r="QGE2" s="617"/>
      <c r="QGF2" s="617"/>
      <c r="QGG2" s="617"/>
      <c r="QGH2" s="617"/>
      <c r="QGI2" s="617"/>
      <c r="QGJ2" s="617"/>
      <c r="QGK2" s="617"/>
      <c r="QGL2" s="617"/>
      <c r="QGM2" s="617"/>
      <c r="QGN2" s="617"/>
      <c r="QGO2" s="617"/>
      <c r="QGP2" s="617"/>
      <c r="QGQ2" s="617"/>
      <c r="QGR2" s="617"/>
      <c r="QGS2" s="617"/>
      <c r="QGT2" s="617"/>
      <c r="QGU2" s="617"/>
      <c r="QGV2" s="617"/>
      <c r="QGW2" s="617"/>
      <c r="QGX2" s="617"/>
      <c r="QGY2" s="617"/>
      <c r="QGZ2" s="617"/>
      <c r="QHA2" s="617"/>
      <c r="QHB2" s="617"/>
      <c r="QHC2" s="617"/>
      <c r="QHD2" s="617"/>
      <c r="QHE2" s="617"/>
      <c r="QHF2" s="617"/>
      <c r="QHG2" s="617"/>
      <c r="QHH2" s="617"/>
      <c r="QHI2" s="617"/>
      <c r="QHJ2" s="617"/>
      <c r="QHK2" s="617"/>
      <c r="QHL2" s="617"/>
      <c r="QHM2" s="617"/>
      <c r="QHN2" s="617"/>
      <c r="QHO2" s="617"/>
      <c r="QHP2" s="617"/>
      <c r="QHQ2" s="617"/>
      <c r="QHR2" s="617"/>
      <c r="QHS2" s="617"/>
      <c r="QHT2" s="617"/>
      <c r="QHU2" s="617"/>
      <c r="QHV2" s="617"/>
      <c r="QHW2" s="617"/>
      <c r="QHX2" s="617"/>
      <c r="QHY2" s="617"/>
      <c r="QHZ2" s="617"/>
      <c r="QIA2" s="617"/>
      <c r="QIB2" s="617"/>
      <c r="QIC2" s="617"/>
      <c r="QID2" s="617"/>
      <c r="QIE2" s="617"/>
      <c r="QIF2" s="617"/>
      <c r="QIG2" s="617"/>
      <c r="QIH2" s="617"/>
      <c r="QII2" s="617"/>
      <c r="QIJ2" s="617"/>
      <c r="QIK2" s="617"/>
      <c r="QIL2" s="617"/>
      <c r="QIM2" s="617"/>
      <c r="QIN2" s="617"/>
      <c r="QIO2" s="617"/>
      <c r="QIP2" s="617"/>
      <c r="QIQ2" s="617"/>
      <c r="QIR2" s="617"/>
      <c r="QIS2" s="617"/>
      <c r="QIT2" s="617"/>
      <c r="QIU2" s="617"/>
      <c r="QIV2" s="617"/>
      <c r="QIW2" s="617"/>
      <c r="QIX2" s="617"/>
      <c r="QIY2" s="617"/>
      <c r="QIZ2" s="617"/>
      <c r="QJA2" s="617"/>
      <c r="QJB2" s="617"/>
      <c r="QJC2" s="617"/>
      <c r="QJD2" s="617"/>
      <c r="QJE2" s="617"/>
      <c r="QJF2" s="617"/>
      <c r="QJG2" s="617"/>
      <c r="QJH2" s="617"/>
      <c r="QJI2" s="617"/>
      <c r="QJJ2" s="617"/>
      <c r="QJK2" s="617"/>
      <c r="QJL2" s="617"/>
      <c r="QJM2" s="617"/>
      <c r="QJN2" s="617"/>
      <c r="QJO2" s="617"/>
      <c r="QJP2" s="617"/>
      <c r="QJQ2" s="617"/>
      <c r="QJR2" s="617"/>
      <c r="QJS2" s="617"/>
      <c r="QJT2" s="617"/>
      <c r="QJU2" s="617"/>
      <c r="QJV2" s="617"/>
      <c r="QJW2" s="617"/>
      <c r="QJX2" s="617"/>
      <c r="QJY2" s="617"/>
      <c r="QJZ2" s="617"/>
      <c r="QKA2" s="617"/>
      <c r="QKB2" s="617"/>
      <c r="QKC2" s="617"/>
      <c r="QKD2" s="617"/>
      <c r="QKE2" s="617"/>
      <c r="QKF2" s="617"/>
      <c r="QKG2" s="617"/>
      <c r="QKH2" s="617"/>
      <c r="QKI2" s="617"/>
      <c r="QKJ2" s="617"/>
      <c r="QKK2" s="617"/>
      <c r="QKL2" s="617"/>
      <c r="QKM2" s="617"/>
      <c r="QKN2" s="617"/>
      <c r="QKO2" s="617"/>
      <c r="QKP2" s="617"/>
      <c r="QKQ2" s="617"/>
      <c r="QKR2" s="617"/>
      <c r="QKS2" s="617"/>
      <c r="QKT2" s="617"/>
      <c r="QKU2" s="617"/>
      <c r="QKV2" s="617"/>
      <c r="QKW2" s="617"/>
      <c r="QKX2" s="617"/>
      <c r="QKY2" s="617"/>
      <c r="QKZ2" s="617"/>
      <c r="QLA2" s="617"/>
      <c r="QLB2" s="617"/>
      <c r="QLC2" s="617"/>
      <c r="QLD2" s="617"/>
      <c r="QLE2" s="617"/>
      <c r="QLF2" s="617"/>
      <c r="QLG2" s="617"/>
      <c r="QLH2" s="617"/>
      <c r="QLI2" s="617"/>
      <c r="QLJ2" s="617"/>
      <c r="QLK2" s="617"/>
      <c r="QLL2" s="617"/>
      <c r="QLM2" s="617"/>
      <c r="QLN2" s="617"/>
      <c r="QLO2" s="617"/>
      <c r="QLP2" s="617"/>
      <c r="QLQ2" s="617"/>
      <c r="QLR2" s="617"/>
      <c r="QLS2" s="617"/>
      <c r="QLT2" s="617"/>
      <c r="QLU2" s="617"/>
      <c r="QLV2" s="617"/>
      <c r="QLW2" s="617"/>
      <c r="QLX2" s="617"/>
      <c r="QLY2" s="617"/>
      <c r="QLZ2" s="617"/>
      <c r="QMA2" s="617"/>
      <c r="QMB2" s="617"/>
      <c r="QMC2" s="617"/>
      <c r="QMD2" s="617"/>
      <c r="QME2" s="617"/>
      <c r="QMF2" s="617"/>
      <c r="QMG2" s="617"/>
      <c r="QMH2" s="617"/>
      <c r="QMI2" s="617"/>
      <c r="QMJ2" s="617"/>
      <c r="QMK2" s="617"/>
      <c r="QML2" s="617"/>
      <c r="QMM2" s="617"/>
      <c r="QMN2" s="617"/>
      <c r="QMO2" s="617"/>
      <c r="QMP2" s="617"/>
      <c r="QMQ2" s="617"/>
      <c r="QMR2" s="617"/>
      <c r="QMS2" s="617"/>
      <c r="QMT2" s="617"/>
      <c r="QMU2" s="617"/>
      <c r="QMV2" s="617"/>
      <c r="QMW2" s="617"/>
      <c r="QMX2" s="617"/>
      <c r="QMY2" s="617"/>
      <c r="QMZ2" s="617"/>
      <c r="QNA2" s="617"/>
      <c r="QNB2" s="617"/>
      <c r="QNC2" s="617"/>
      <c r="QND2" s="617"/>
      <c r="QNE2" s="617"/>
      <c r="QNF2" s="617"/>
      <c r="QNG2" s="617"/>
      <c r="QNH2" s="617"/>
      <c r="QNI2" s="617"/>
      <c r="QNJ2" s="617"/>
      <c r="QNK2" s="617"/>
      <c r="QNL2" s="617"/>
      <c r="QNM2" s="617"/>
      <c r="QNN2" s="617"/>
      <c r="QNO2" s="617"/>
      <c r="QNP2" s="617"/>
      <c r="QNQ2" s="617"/>
      <c r="QNR2" s="617"/>
      <c r="QNS2" s="617"/>
      <c r="QNT2" s="617"/>
      <c r="QNU2" s="617"/>
      <c r="QNV2" s="617"/>
      <c r="QNW2" s="617"/>
      <c r="QNX2" s="617"/>
      <c r="QNY2" s="617"/>
      <c r="QNZ2" s="617"/>
      <c r="QOA2" s="617"/>
      <c r="QOB2" s="617"/>
      <c r="QOC2" s="617"/>
      <c r="QOD2" s="617"/>
      <c r="QOE2" s="617"/>
      <c r="QOF2" s="617"/>
      <c r="QOG2" s="617"/>
      <c r="QOH2" s="617"/>
      <c r="QOI2" s="617"/>
      <c r="QOJ2" s="617"/>
      <c r="QOK2" s="617"/>
      <c r="QOL2" s="617"/>
      <c r="QOM2" s="617"/>
      <c r="QON2" s="617"/>
      <c r="QOO2" s="617"/>
      <c r="QOP2" s="617"/>
      <c r="QOQ2" s="617"/>
      <c r="QOR2" s="617"/>
      <c r="QOS2" s="617"/>
      <c r="QOT2" s="617"/>
      <c r="QOU2" s="617"/>
      <c r="QOV2" s="617"/>
      <c r="QOW2" s="617"/>
      <c r="QOX2" s="617"/>
      <c r="QOY2" s="617"/>
      <c r="QOZ2" s="617"/>
      <c r="QPA2" s="617"/>
      <c r="QPB2" s="617"/>
      <c r="QPC2" s="617"/>
      <c r="QPD2" s="617"/>
      <c r="QPE2" s="617"/>
      <c r="QPF2" s="617"/>
      <c r="QPG2" s="617"/>
      <c r="QPH2" s="617"/>
      <c r="QPI2" s="617"/>
      <c r="QPJ2" s="617"/>
      <c r="QPK2" s="617"/>
      <c r="QPL2" s="617"/>
      <c r="QPM2" s="617"/>
      <c r="QPN2" s="617"/>
      <c r="QPO2" s="617"/>
      <c r="QPP2" s="617"/>
      <c r="QPQ2" s="617"/>
      <c r="QPR2" s="617"/>
      <c r="QPS2" s="617"/>
      <c r="QPT2" s="617"/>
      <c r="QPU2" s="617"/>
      <c r="QPV2" s="617"/>
      <c r="QPW2" s="617"/>
      <c r="QPX2" s="617"/>
      <c r="QPY2" s="617"/>
      <c r="QPZ2" s="617"/>
      <c r="QQA2" s="617"/>
      <c r="QQB2" s="617"/>
      <c r="QQC2" s="617"/>
      <c r="QQD2" s="617"/>
      <c r="QQE2" s="617"/>
      <c r="QQF2" s="617"/>
      <c r="QQG2" s="617"/>
      <c r="QQH2" s="617"/>
      <c r="QQI2" s="617"/>
      <c r="QQJ2" s="617"/>
      <c r="QQK2" s="617"/>
      <c r="QQL2" s="617"/>
      <c r="QQM2" s="617"/>
      <c r="QQN2" s="617"/>
      <c r="QQO2" s="617"/>
      <c r="QQP2" s="617"/>
      <c r="QQQ2" s="617"/>
      <c r="QQR2" s="617"/>
      <c r="QQS2" s="617"/>
      <c r="QQT2" s="617"/>
      <c r="QQU2" s="617"/>
      <c r="QQV2" s="617"/>
      <c r="QQW2" s="617"/>
      <c r="QQX2" s="617"/>
      <c r="QQY2" s="617"/>
      <c r="QQZ2" s="617"/>
      <c r="QRA2" s="617"/>
      <c r="QRB2" s="617"/>
      <c r="QRC2" s="617"/>
      <c r="QRD2" s="617"/>
      <c r="QRE2" s="617"/>
      <c r="QRF2" s="617"/>
      <c r="QRG2" s="617"/>
      <c r="QRH2" s="617"/>
      <c r="QRI2" s="617"/>
      <c r="QRJ2" s="617"/>
      <c r="QRK2" s="617"/>
      <c r="QRL2" s="617"/>
      <c r="QRM2" s="617"/>
      <c r="QRN2" s="617"/>
      <c r="QRO2" s="617"/>
      <c r="QRP2" s="617"/>
      <c r="QRQ2" s="617"/>
      <c r="QRR2" s="617"/>
      <c r="QRS2" s="617"/>
      <c r="QRT2" s="617"/>
      <c r="QRU2" s="617"/>
      <c r="QRV2" s="617"/>
      <c r="QRW2" s="617"/>
      <c r="QRX2" s="617"/>
      <c r="QRY2" s="617"/>
      <c r="QRZ2" s="617"/>
      <c r="QSA2" s="617"/>
      <c r="QSB2" s="617"/>
      <c r="QSC2" s="617"/>
      <c r="QSD2" s="617"/>
      <c r="QSE2" s="617"/>
      <c r="QSF2" s="617"/>
      <c r="QSG2" s="617"/>
      <c r="QSH2" s="617"/>
      <c r="QSI2" s="617"/>
      <c r="QSJ2" s="617"/>
      <c r="QSK2" s="617"/>
      <c r="QSL2" s="617"/>
      <c r="QSM2" s="617"/>
      <c r="QSN2" s="617"/>
      <c r="QSO2" s="617"/>
      <c r="QSP2" s="617"/>
      <c r="QSQ2" s="617"/>
      <c r="QSR2" s="617"/>
      <c r="QSS2" s="617"/>
      <c r="QST2" s="617"/>
      <c r="QSU2" s="617"/>
      <c r="QSV2" s="617"/>
      <c r="QSW2" s="617"/>
      <c r="QSX2" s="617"/>
      <c r="QSY2" s="617"/>
      <c r="QSZ2" s="617"/>
      <c r="QTA2" s="617"/>
      <c r="QTB2" s="617"/>
      <c r="QTC2" s="617"/>
      <c r="QTD2" s="617"/>
      <c r="QTE2" s="617"/>
      <c r="QTF2" s="617"/>
      <c r="QTG2" s="617"/>
      <c r="QTH2" s="617"/>
      <c r="QTI2" s="617"/>
      <c r="QTJ2" s="617"/>
      <c r="QTK2" s="617"/>
      <c r="QTL2" s="617"/>
      <c r="QTM2" s="617"/>
      <c r="QTN2" s="617"/>
      <c r="QTO2" s="617"/>
      <c r="QTP2" s="617"/>
      <c r="QTQ2" s="617"/>
      <c r="QTR2" s="617"/>
      <c r="QTS2" s="617"/>
      <c r="QTT2" s="617"/>
      <c r="QTU2" s="617"/>
      <c r="QTV2" s="617"/>
      <c r="QTW2" s="617"/>
      <c r="QTX2" s="617"/>
      <c r="QTY2" s="617"/>
      <c r="QTZ2" s="617"/>
      <c r="QUA2" s="617"/>
      <c r="QUB2" s="617"/>
      <c r="QUC2" s="617"/>
      <c r="QUD2" s="617"/>
      <c r="QUE2" s="617"/>
      <c r="QUF2" s="617"/>
      <c r="QUG2" s="617"/>
      <c r="QUH2" s="617"/>
      <c r="QUI2" s="617"/>
      <c r="QUJ2" s="617"/>
      <c r="QUK2" s="617"/>
      <c r="QUL2" s="617"/>
      <c r="QUM2" s="617"/>
      <c r="QUN2" s="617"/>
      <c r="QUO2" s="617"/>
      <c r="QUP2" s="617"/>
      <c r="QUQ2" s="617"/>
      <c r="QUR2" s="617"/>
      <c r="QUS2" s="617"/>
      <c r="QUT2" s="617"/>
      <c r="QUU2" s="617"/>
      <c r="QUV2" s="617"/>
      <c r="QUW2" s="617"/>
      <c r="QUX2" s="617"/>
      <c r="QUY2" s="617"/>
      <c r="QUZ2" s="617"/>
      <c r="QVA2" s="617"/>
      <c r="QVB2" s="617"/>
      <c r="QVC2" s="617"/>
      <c r="QVD2" s="617"/>
      <c r="QVE2" s="617"/>
      <c r="QVF2" s="617"/>
      <c r="QVG2" s="617"/>
      <c r="QVH2" s="617"/>
      <c r="QVI2" s="617"/>
      <c r="QVJ2" s="617"/>
      <c r="QVK2" s="617"/>
      <c r="QVL2" s="617"/>
      <c r="QVM2" s="617"/>
      <c r="QVN2" s="617"/>
      <c r="QVO2" s="617"/>
      <c r="QVP2" s="617"/>
      <c r="QVQ2" s="617"/>
      <c r="QVR2" s="617"/>
      <c r="QVS2" s="617"/>
      <c r="QVT2" s="617"/>
      <c r="QVU2" s="617"/>
      <c r="QVV2" s="617"/>
      <c r="QVW2" s="617"/>
      <c r="QVX2" s="617"/>
      <c r="QVY2" s="617"/>
      <c r="QVZ2" s="617"/>
      <c r="QWA2" s="617"/>
      <c r="QWB2" s="617"/>
      <c r="QWC2" s="617"/>
      <c r="QWD2" s="617"/>
      <c r="QWE2" s="617"/>
      <c r="QWF2" s="617"/>
      <c r="QWG2" s="617"/>
      <c r="QWH2" s="617"/>
      <c r="QWI2" s="617"/>
      <c r="QWJ2" s="617"/>
      <c r="QWK2" s="617"/>
      <c r="QWL2" s="617"/>
      <c r="QWM2" s="617"/>
      <c r="QWN2" s="617"/>
      <c r="QWO2" s="617"/>
      <c r="QWP2" s="617"/>
      <c r="QWQ2" s="617"/>
      <c r="QWR2" s="617"/>
      <c r="QWS2" s="617"/>
      <c r="QWT2" s="617"/>
      <c r="QWU2" s="617"/>
      <c r="QWV2" s="617"/>
      <c r="QWW2" s="617"/>
      <c r="QWX2" s="617"/>
      <c r="QWY2" s="617"/>
      <c r="QWZ2" s="617"/>
      <c r="QXA2" s="617"/>
      <c r="QXB2" s="617"/>
      <c r="QXC2" s="617"/>
      <c r="QXD2" s="617"/>
      <c r="QXE2" s="617"/>
      <c r="QXF2" s="617"/>
      <c r="QXG2" s="617"/>
      <c r="QXH2" s="617"/>
      <c r="QXI2" s="617"/>
      <c r="QXJ2" s="617"/>
      <c r="QXK2" s="617"/>
      <c r="QXL2" s="617"/>
      <c r="QXM2" s="617"/>
      <c r="QXN2" s="617"/>
      <c r="QXO2" s="617"/>
      <c r="QXP2" s="617"/>
      <c r="QXQ2" s="617"/>
      <c r="QXR2" s="617"/>
      <c r="QXS2" s="617"/>
      <c r="QXT2" s="617"/>
      <c r="QXU2" s="617"/>
      <c r="QXV2" s="617"/>
      <c r="QXW2" s="617"/>
      <c r="QXX2" s="617"/>
      <c r="QXY2" s="617"/>
      <c r="QXZ2" s="617"/>
      <c r="QYA2" s="617"/>
      <c r="QYB2" s="617"/>
      <c r="QYC2" s="617"/>
      <c r="QYD2" s="617"/>
      <c r="QYE2" s="617"/>
      <c r="QYF2" s="617"/>
      <c r="QYG2" s="617"/>
      <c r="QYH2" s="617"/>
      <c r="QYI2" s="617"/>
      <c r="QYJ2" s="617"/>
      <c r="QYK2" s="617"/>
      <c r="QYL2" s="617"/>
      <c r="QYM2" s="617"/>
      <c r="QYN2" s="617"/>
      <c r="QYO2" s="617"/>
      <c r="QYP2" s="617"/>
      <c r="QYQ2" s="617"/>
      <c r="QYR2" s="617"/>
      <c r="QYS2" s="617"/>
      <c r="QYT2" s="617"/>
      <c r="QYU2" s="617"/>
      <c r="QYV2" s="617"/>
      <c r="QYW2" s="617"/>
      <c r="QYX2" s="617"/>
      <c r="QYY2" s="617"/>
      <c r="QYZ2" s="617"/>
      <c r="QZA2" s="617"/>
      <c r="QZB2" s="617"/>
      <c r="QZC2" s="617"/>
      <c r="QZD2" s="617"/>
      <c r="QZE2" s="617"/>
      <c r="QZF2" s="617"/>
      <c r="QZG2" s="617"/>
      <c r="QZH2" s="617"/>
      <c r="QZI2" s="617"/>
      <c r="QZJ2" s="617"/>
      <c r="QZK2" s="617"/>
      <c r="QZL2" s="617"/>
      <c r="QZM2" s="617"/>
      <c r="QZN2" s="617"/>
      <c r="QZO2" s="617"/>
      <c r="QZP2" s="617"/>
      <c r="QZQ2" s="617"/>
      <c r="QZR2" s="617"/>
      <c r="QZS2" s="617"/>
      <c r="QZT2" s="617"/>
      <c r="QZU2" s="617"/>
      <c r="QZV2" s="617"/>
      <c r="QZW2" s="617"/>
      <c r="QZX2" s="617"/>
      <c r="QZY2" s="617"/>
      <c r="QZZ2" s="617"/>
      <c r="RAA2" s="617"/>
      <c r="RAB2" s="617"/>
      <c r="RAC2" s="617"/>
      <c r="RAD2" s="617"/>
      <c r="RAE2" s="617"/>
      <c r="RAF2" s="617"/>
      <c r="RAG2" s="617"/>
      <c r="RAH2" s="617"/>
      <c r="RAI2" s="617"/>
      <c r="RAJ2" s="617"/>
      <c r="RAK2" s="617"/>
      <c r="RAL2" s="617"/>
      <c r="RAM2" s="617"/>
      <c r="RAN2" s="617"/>
      <c r="RAO2" s="617"/>
      <c r="RAP2" s="617"/>
      <c r="RAQ2" s="617"/>
      <c r="RAR2" s="617"/>
      <c r="RAS2" s="617"/>
      <c r="RAT2" s="617"/>
      <c r="RAU2" s="617"/>
      <c r="RAV2" s="617"/>
      <c r="RAW2" s="617"/>
      <c r="RAX2" s="617"/>
      <c r="RAY2" s="617"/>
      <c r="RAZ2" s="617"/>
      <c r="RBA2" s="617"/>
      <c r="RBB2" s="617"/>
      <c r="RBC2" s="617"/>
      <c r="RBD2" s="617"/>
      <c r="RBE2" s="617"/>
      <c r="RBF2" s="617"/>
      <c r="RBG2" s="617"/>
      <c r="RBH2" s="617"/>
      <c r="RBI2" s="617"/>
      <c r="RBJ2" s="617"/>
      <c r="RBK2" s="617"/>
      <c r="RBL2" s="617"/>
      <c r="RBM2" s="617"/>
      <c r="RBN2" s="617"/>
      <c r="RBO2" s="617"/>
      <c r="RBP2" s="617"/>
      <c r="RBQ2" s="617"/>
      <c r="RBR2" s="617"/>
      <c r="RBS2" s="617"/>
      <c r="RBT2" s="617"/>
      <c r="RBU2" s="617"/>
      <c r="RBV2" s="617"/>
      <c r="RBW2" s="617"/>
      <c r="RBX2" s="617"/>
      <c r="RBY2" s="617"/>
      <c r="RBZ2" s="617"/>
      <c r="RCA2" s="617"/>
      <c r="RCB2" s="617"/>
      <c r="RCC2" s="617"/>
      <c r="RCD2" s="617"/>
      <c r="RCE2" s="617"/>
      <c r="RCF2" s="617"/>
      <c r="RCG2" s="617"/>
      <c r="RCH2" s="617"/>
      <c r="RCI2" s="617"/>
      <c r="RCJ2" s="617"/>
      <c r="RCK2" s="617"/>
      <c r="RCL2" s="617"/>
      <c r="RCM2" s="617"/>
      <c r="RCN2" s="617"/>
      <c r="RCO2" s="617"/>
      <c r="RCP2" s="617"/>
      <c r="RCQ2" s="617"/>
      <c r="RCR2" s="617"/>
      <c r="RCS2" s="617"/>
      <c r="RCT2" s="617"/>
      <c r="RCU2" s="617"/>
      <c r="RCV2" s="617"/>
      <c r="RCW2" s="617"/>
      <c r="RCX2" s="617"/>
      <c r="RCY2" s="617"/>
      <c r="RCZ2" s="617"/>
      <c r="RDA2" s="617"/>
      <c r="RDB2" s="617"/>
      <c r="RDC2" s="617"/>
      <c r="RDD2" s="617"/>
      <c r="RDE2" s="617"/>
      <c r="RDF2" s="617"/>
      <c r="RDG2" s="617"/>
      <c r="RDH2" s="617"/>
      <c r="RDI2" s="617"/>
      <c r="RDJ2" s="617"/>
      <c r="RDK2" s="617"/>
      <c r="RDL2" s="617"/>
      <c r="RDM2" s="617"/>
      <c r="RDN2" s="617"/>
      <c r="RDO2" s="617"/>
      <c r="RDP2" s="617"/>
      <c r="RDQ2" s="617"/>
      <c r="RDR2" s="617"/>
      <c r="RDS2" s="617"/>
      <c r="RDT2" s="617"/>
      <c r="RDU2" s="617"/>
      <c r="RDV2" s="617"/>
      <c r="RDW2" s="617"/>
      <c r="RDX2" s="617"/>
      <c r="RDY2" s="617"/>
      <c r="RDZ2" s="617"/>
      <c r="REA2" s="617"/>
      <c r="REB2" s="617"/>
      <c r="REC2" s="617"/>
      <c r="RED2" s="617"/>
      <c r="REE2" s="617"/>
      <c r="REF2" s="617"/>
      <c r="REG2" s="617"/>
      <c r="REH2" s="617"/>
      <c r="REI2" s="617"/>
      <c r="REJ2" s="617"/>
      <c r="REK2" s="617"/>
      <c r="REL2" s="617"/>
      <c r="REM2" s="617"/>
      <c r="REN2" s="617"/>
      <c r="REO2" s="617"/>
      <c r="REP2" s="617"/>
      <c r="REQ2" s="617"/>
      <c r="RER2" s="617"/>
      <c r="RES2" s="617"/>
      <c r="RET2" s="617"/>
      <c r="REU2" s="617"/>
      <c r="REV2" s="617"/>
      <c r="REW2" s="617"/>
      <c r="REX2" s="617"/>
      <c r="REY2" s="617"/>
      <c r="REZ2" s="617"/>
      <c r="RFA2" s="617"/>
      <c r="RFB2" s="617"/>
      <c r="RFC2" s="617"/>
      <c r="RFD2" s="617"/>
      <c r="RFE2" s="617"/>
      <c r="RFF2" s="617"/>
      <c r="RFG2" s="617"/>
      <c r="RFH2" s="617"/>
      <c r="RFI2" s="617"/>
      <c r="RFJ2" s="617"/>
      <c r="RFK2" s="617"/>
      <c r="RFL2" s="617"/>
      <c r="RFM2" s="617"/>
      <c r="RFN2" s="617"/>
      <c r="RFO2" s="617"/>
      <c r="RFP2" s="617"/>
      <c r="RFQ2" s="617"/>
      <c r="RFR2" s="617"/>
      <c r="RFS2" s="617"/>
      <c r="RFT2" s="617"/>
      <c r="RFU2" s="617"/>
      <c r="RFV2" s="617"/>
      <c r="RFW2" s="617"/>
      <c r="RFX2" s="617"/>
      <c r="RFY2" s="617"/>
      <c r="RFZ2" s="617"/>
      <c r="RGA2" s="617"/>
      <c r="RGB2" s="617"/>
      <c r="RGC2" s="617"/>
      <c r="RGD2" s="617"/>
      <c r="RGE2" s="617"/>
      <c r="RGF2" s="617"/>
      <c r="RGG2" s="617"/>
      <c r="RGH2" s="617"/>
      <c r="RGI2" s="617"/>
      <c r="RGJ2" s="617"/>
      <c r="RGK2" s="617"/>
      <c r="RGL2" s="617"/>
      <c r="RGM2" s="617"/>
      <c r="RGN2" s="617"/>
      <c r="RGO2" s="617"/>
      <c r="RGP2" s="617"/>
      <c r="RGQ2" s="617"/>
      <c r="RGR2" s="617"/>
      <c r="RGS2" s="617"/>
      <c r="RGT2" s="617"/>
      <c r="RGU2" s="617"/>
      <c r="RGV2" s="617"/>
      <c r="RGW2" s="617"/>
      <c r="RGX2" s="617"/>
      <c r="RGY2" s="617"/>
      <c r="RGZ2" s="617"/>
      <c r="RHA2" s="617"/>
      <c r="RHB2" s="617"/>
      <c r="RHC2" s="617"/>
      <c r="RHD2" s="617"/>
      <c r="RHE2" s="617"/>
      <c r="RHF2" s="617"/>
      <c r="RHG2" s="617"/>
      <c r="RHH2" s="617"/>
      <c r="RHI2" s="617"/>
      <c r="RHJ2" s="617"/>
      <c r="RHK2" s="617"/>
      <c r="RHL2" s="617"/>
      <c r="RHM2" s="617"/>
      <c r="RHN2" s="617"/>
      <c r="RHO2" s="617"/>
      <c r="RHP2" s="617"/>
      <c r="RHQ2" s="617"/>
      <c r="RHR2" s="617"/>
      <c r="RHS2" s="617"/>
      <c r="RHT2" s="617"/>
      <c r="RHU2" s="617"/>
      <c r="RHV2" s="617"/>
      <c r="RHW2" s="617"/>
      <c r="RHX2" s="617"/>
      <c r="RHY2" s="617"/>
      <c r="RHZ2" s="617"/>
      <c r="RIA2" s="617"/>
      <c r="RIB2" s="617"/>
      <c r="RIC2" s="617"/>
      <c r="RID2" s="617"/>
      <c r="RIE2" s="617"/>
      <c r="RIF2" s="617"/>
      <c r="RIG2" s="617"/>
      <c r="RIH2" s="617"/>
      <c r="RII2" s="617"/>
      <c r="RIJ2" s="617"/>
      <c r="RIK2" s="617"/>
      <c r="RIL2" s="617"/>
      <c r="RIM2" s="617"/>
      <c r="RIN2" s="617"/>
      <c r="RIO2" s="617"/>
      <c r="RIP2" s="617"/>
      <c r="RIQ2" s="617"/>
      <c r="RIR2" s="617"/>
      <c r="RIS2" s="617"/>
      <c r="RIT2" s="617"/>
      <c r="RIU2" s="617"/>
      <c r="RIV2" s="617"/>
      <c r="RIW2" s="617"/>
      <c r="RIX2" s="617"/>
      <c r="RIY2" s="617"/>
      <c r="RIZ2" s="617"/>
      <c r="RJA2" s="617"/>
      <c r="RJB2" s="617"/>
      <c r="RJC2" s="617"/>
      <c r="RJD2" s="617"/>
      <c r="RJE2" s="617"/>
      <c r="RJF2" s="617"/>
      <c r="RJG2" s="617"/>
      <c r="RJH2" s="617"/>
      <c r="RJI2" s="617"/>
      <c r="RJJ2" s="617"/>
      <c r="RJK2" s="617"/>
      <c r="RJL2" s="617"/>
      <c r="RJM2" s="617"/>
      <c r="RJN2" s="617"/>
      <c r="RJO2" s="617"/>
      <c r="RJP2" s="617"/>
      <c r="RJQ2" s="617"/>
      <c r="RJR2" s="617"/>
      <c r="RJS2" s="617"/>
      <c r="RJT2" s="617"/>
      <c r="RJU2" s="617"/>
      <c r="RJV2" s="617"/>
      <c r="RJW2" s="617"/>
      <c r="RJX2" s="617"/>
      <c r="RJY2" s="617"/>
      <c r="RJZ2" s="617"/>
      <c r="RKA2" s="617"/>
      <c r="RKB2" s="617"/>
      <c r="RKC2" s="617"/>
      <c r="RKD2" s="617"/>
      <c r="RKE2" s="617"/>
      <c r="RKF2" s="617"/>
      <c r="RKG2" s="617"/>
      <c r="RKH2" s="617"/>
      <c r="RKI2" s="617"/>
      <c r="RKJ2" s="617"/>
      <c r="RKK2" s="617"/>
      <c r="RKL2" s="617"/>
      <c r="RKM2" s="617"/>
      <c r="RKN2" s="617"/>
      <c r="RKO2" s="617"/>
      <c r="RKP2" s="617"/>
      <c r="RKQ2" s="617"/>
      <c r="RKR2" s="617"/>
      <c r="RKS2" s="617"/>
      <c r="RKT2" s="617"/>
      <c r="RKU2" s="617"/>
      <c r="RKV2" s="617"/>
      <c r="RKW2" s="617"/>
      <c r="RKX2" s="617"/>
      <c r="RKY2" s="617"/>
      <c r="RKZ2" s="617"/>
      <c r="RLA2" s="617"/>
      <c r="RLB2" s="617"/>
      <c r="RLC2" s="617"/>
      <c r="RLD2" s="617"/>
      <c r="RLE2" s="617"/>
      <c r="RLF2" s="617"/>
      <c r="RLG2" s="617"/>
      <c r="RLH2" s="617"/>
      <c r="RLI2" s="617"/>
      <c r="RLJ2" s="617"/>
      <c r="RLK2" s="617"/>
      <c r="RLL2" s="617"/>
      <c r="RLM2" s="617"/>
      <c r="RLN2" s="617"/>
      <c r="RLO2" s="617"/>
      <c r="RLP2" s="617"/>
      <c r="RLQ2" s="617"/>
      <c r="RLR2" s="617"/>
      <c r="RLS2" s="617"/>
      <c r="RLT2" s="617"/>
      <c r="RLU2" s="617"/>
      <c r="RLV2" s="617"/>
      <c r="RLW2" s="617"/>
      <c r="RLX2" s="617"/>
      <c r="RLY2" s="617"/>
      <c r="RLZ2" s="617"/>
      <c r="RMA2" s="617"/>
      <c r="RMB2" s="617"/>
      <c r="RMC2" s="617"/>
      <c r="RMD2" s="617"/>
      <c r="RME2" s="617"/>
      <c r="RMF2" s="617"/>
      <c r="RMG2" s="617"/>
      <c r="RMH2" s="617"/>
      <c r="RMI2" s="617"/>
      <c r="RMJ2" s="617"/>
      <c r="RMK2" s="617"/>
      <c r="RML2" s="617"/>
      <c r="RMM2" s="617"/>
      <c r="RMN2" s="617"/>
      <c r="RMO2" s="617"/>
      <c r="RMP2" s="617"/>
      <c r="RMQ2" s="617"/>
      <c r="RMR2" s="617"/>
      <c r="RMS2" s="617"/>
      <c r="RMT2" s="617"/>
      <c r="RMU2" s="617"/>
      <c r="RMV2" s="617"/>
      <c r="RMW2" s="617"/>
      <c r="RMX2" s="617"/>
      <c r="RMY2" s="617"/>
      <c r="RMZ2" s="617"/>
      <c r="RNA2" s="617"/>
      <c r="RNB2" s="617"/>
      <c r="RNC2" s="617"/>
      <c r="RND2" s="617"/>
      <c r="RNE2" s="617"/>
      <c r="RNF2" s="617"/>
      <c r="RNG2" s="617"/>
      <c r="RNH2" s="617"/>
      <c r="RNI2" s="617"/>
      <c r="RNJ2" s="617"/>
      <c r="RNK2" s="617"/>
      <c r="RNL2" s="617"/>
      <c r="RNM2" s="617"/>
      <c r="RNN2" s="617"/>
      <c r="RNO2" s="617"/>
      <c r="RNP2" s="617"/>
      <c r="RNQ2" s="617"/>
      <c r="RNR2" s="617"/>
      <c r="RNS2" s="617"/>
      <c r="RNT2" s="617"/>
      <c r="RNU2" s="617"/>
      <c r="RNV2" s="617"/>
      <c r="RNW2" s="617"/>
      <c r="RNX2" s="617"/>
      <c r="RNY2" s="617"/>
      <c r="RNZ2" s="617"/>
      <c r="ROA2" s="617"/>
      <c r="ROB2" s="617"/>
      <c r="ROC2" s="617"/>
      <c r="ROD2" s="617"/>
      <c r="ROE2" s="617"/>
      <c r="ROF2" s="617"/>
      <c r="ROG2" s="617"/>
      <c r="ROH2" s="617"/>
      <c r="ROI2" s="617"/>
      <c r="ROJ2" s="617"/>
      <c r="ROK2" s="617"/>
      <c r="ROL2" s="617"/>
      <c r="ROM2" s="617"/>
      <c r="RON2" s="617"/>
      <c r="ROO2" s="617"/>
      <c r="ROP2" s="617"/>
      <c r="ROQ2" s="617"/>
      <c r="ROR2" s="617"/>
      <c r="ROS2" s="617"/>
      <c r="ROT2" s="617"/>
      <c r="ROU2" s="617"/>
      <c r="ROV2" s="617"/>
      <c r="ROW2" s="617"/>
      <c r="ROX2" s="617"/>
      <c r="ROY2" s="617"/>
      <c r="ROZ2" s="617"/>
      <c r="RPA2" s="617"/>
      <c r="RPB2" s="617"/>
      <c r="RPC2" s="617"/>
      <c r="RPD2" s="617"/>
      <c r="RPE2" s="617"/>
      <c r="RPF2" s="617"/>
      <c r="RPG2" s="617"/>
      <c r="RPH2" s="617"/>
      <c r="RPI2" s="617"/>
      <c r="RPJ2" s="617"/>
      <c r="RPK2" s="617"/>
      <c r="RPL2" s="617"/>
      <c r="RPM2" s="617"/>
      <c r="RPN2" s="617"/>
      <c r="RPO2" s="617"/>
      <c r="RPP2" s="617"/>
      <c r="RPQ2" s="617"/>
      <c r="RPR2" s="617"/>
      <c r="RPS2" s="617"/>
      <c r="RPT2" s="617"/>
      <c r="RPU2" s="617"/>
      <c r="RPV2" s="617"/>
      <c r="RPW2" s="617"/>
      <c r="RPX2" s="617"/>
      <c r="RPY2" s="617"/>
      <c r="RPZ2" s="617"/>
      <c r="RQA2" s="617"/>
      <c r="RQB2" s="617"/>
      <c r="RQC2" s="617"/>
      <c r="RQD2" s="617"/>
      <c r="RQE2" s="617"/>
      <c r="RQF2" s="617"/>
      <c r="RQG2" s="617"/>
      <c r="RQH2" s="617"/>
      <c r="RQI2" s="617"/>
      <c r="RQJ2" s="617"/>
      <c r="RQK2" s="617"/>
      <c r="RQL2" s="617"/>
      <c r="RQM2" s="617"/>
      <c r="RQN2" s="617"/>
      <c r="RQO2" s="617"/>
      <c r="RQP2" s="617"/>
      <c r="RQQ2" s="617"/>
      <c r="RQR2" s="617"/>
      <c r="RQS2" s="617"/>
      <c r="RQT2" s="617"/>
      <c r="RQU2" s="617"/>
      <c r="RQV2" s="617"/>
      <c r="RQW2" s="617"/>
      <c r="RQX2" s="617"/>
      <c r="RQY2" s="617"/>
      <c r="RQZ2" s="617"/>
      <c r="RRA2" s="617"/>
      <c r="RRB2" s="617"/>
      <c r="RRC2" s="617"/>
      <c r="RRD2" s="617"/>
      <c r="RRE2" s="617"/>
      <c r="RRF2" s="617"/>
      <c r="RRG2" s="617"/>
      <c r="RRH2" s="617"/>
      <c r="RRI2" s="617"/>
      <c r="RRJ2" s="617"/>
      <c r="RRK2" s="617"/>
      <c r="RRL2" s="617"/>
      <c r="RRM2" s="617"/>
      <c r="RRN2" s="617"/>
      <c r="RRO2" s="617"/>
      <c r="RRP2" s="617"/>
      <c r="RRQ2" s="617"/>
      <c r="RRR2" s="617"/>
      <c r="RRS2" s="617"/>
      <c r="RRT2" s="617"/>
      <c r="RRU2" s="617"/>
      <c r="RRV2" s="617"/>
      <c r="RRW2" s="617"/>
      <c r="RRX2" s="617"/>
      <c r="RRY2" s="617"/>
      <c r="RRZ2" s="617"/>
      <c r="RSA2" s="617"/>
      <c r="RSB2" s="617"/>
      <c r="RSC2" s="617"/>
      <c r="RSD2" s="617"/>
      <c r="RSE2" s="617"/>
      <c r="RSF2" s="617"/>
      <c r="RSG2" s="617"/>
      <c r="RSH2" s="617"/>
      <c r="RSI2" s="617"/>
      <c r="RSJ2" s="617"/>
      <c r="RSK2" s="617"/>
      <c r="RSL2" s="617"/>
      <c r="RSM2" s="617"/>
      <c r="RSN2" s="617"/>
      <c r="RSO2" s="617"/>
      <c r="RSP2" s="617"/>
      <c r="RSQ2" s="617"/>
      <c r="RSR2" s="617"/>
      <c r="RSS2" s="617"/>
      <c r="RST2" s="617"/>
      <c r="RSU2" s="617"/>
      <c r="RSV2" s="617"/>
      <c r="RSW2" s="617"/>
      <c r="RSX2" s="617"/>
      <c r="RSY2" s="617"/>
      <c r="RSZ2" s="617"/>
      <c r="RTA2" s="617"/>
      <c r="RTB2" s="617"/>
      <c r="RTC2" s="617"/>
      <c r="RTD2" s="617"/>
      <c r="RTE2" s="617"/>
      <c r="RTF2" s="617"/>
      <c r="RTG2" s="617"/>
      <c r="RTH2" s="617"/>
      <c r="RTI2" s="617"/>
      <c r="RTJ2" s="617"/>
      <c r="RTK2" s="617"/>
      <c r="RTL2" s="617"/>
      <c r="RTM2" s="617"/>
      <c r="RTN2" s="617"/>
      <c r="RTO2" s="617"/>
      <c r="RTP2" s="617"/>
      <c r="RTQ2" s="617"/>
      <c r="RTR2" s="617"/>
      <c r="RTS2" s="617"/>
      <c r="RTT2" s="617"/>
      <c r="RTU2" s="617"/>
      <c r="RTV2" s="617"/>
      <c r="RTW2" s="617"/>
      <c r="RTX2" s="617"/>
      <c r="RTY2" s="617"/>
      <c r="RTZ2" s="617"/>
      <c r="RUA2" s="617"/>
      <c r="RUB2" s="617"/>
      <c r="RUC2" s="617"/>
      <c r="RUD2" s="617"/>
      <c r="RUE2" s="617"/>
      <c r="RUF2" s="617"/>
      <c r="RUG2" s="617"/>
      <c r="RUH2" s="617"/>
      <c r="RUI2" s="617"/>
      <c r="RUJ2" s="617"/>
      <c r="RUK2" s="617"/>
      <c r="RUL2" s="617"/>
      <c r="RUM2" s="617"/>
      <c r="RUN2" s="617"/>
      <c r="RUO2" s="617"/>
      <c r="RUP2" s="617"/>
      <c r="RUQ2" s="617"/>
      <c r="RUR2" s="617"/>
      <c r="RUS2" s="617"/>
      <c r="RUT2" s="617"/>
      <c r="RUU2" s="617"/>
      <c r="RUV2" s="617"/>
      <c r="RUW2" s="617"/>
      <c r="RUX2" s="617"/>
      <c r="RUY2" s="617"/>
      <c r="RUZ2" s="617"/>
      <c r="RVA2" s="617"/>
      <c r="RVB2" s="617"/>
      <c r="RVC2" s="617"/>
      <c r="RVD2" s="617"/>
      <c r="RVE2" s="617"/>
      <c r="RVF2" s="617"/>
      <c r="RVG2" s="617"/>
      <c r="RVH2" s="617"/>
      <c r="RVI2" s="617"/>
      <c r="RVJ2" s="617"/>
      <c r="RVK2" s="617"/>
      <c r="RVL2" s="617"/>
      <c r="RVM2" s="617"/>
      <c r="RVN2" s="617"/>
      <c r="RVO2" s="617"/>
      <c r="RVP2" s="617"/>
      <c r="RVQ2" s="617"/>
      <c r="RVR2" s="617"/>
      <c r="RVS2" s="617"/>
      <c r="RVT2" s="617"/>
      <c r="RVU2" s="617"/>
      <c r="RVV2" s="617"/>
      <c r="RVW2" s="617"/>
      <c r="RVX2" s="617"/>
      <c r="RVY2" s="617"/>
      <c r="RVZ2" s="617"/>
      <c r="RWA2" s="617"/>
      <c r="RWB2" s="617"/>
      <c r="RWC2" s="617"/>
      <c r="RWD2" s="617"/>
      <c r="RWE2" s="617"/>
      <c r="RWF2" s="617"/>
      <c r="RWG2" s="617"/>
      <c r="RWH2" s="617"/>
      <c r="RWI2" s="617"/>
      <c r="RWJ2" s="617"/>
      <c r="RWK2" s="617"/>
      <c r="RWL2" s="617"/>
      <c r="RWM2" s="617"/>
      <c r="RWN2" s="617"/>
      <c r="RWO2" s="617"/>
      <c r="RWP2" s="617"/>
      <c r="RWQ2" s="617"/>
      <c r="RWR2" s="617"/>
      <c r="RWS2" s="617"/>
      <c r="RWT2" s="617"/>
      <c r="RWU2" s="617"/>
      <c r="RWV2" s="617"/>
      <c r="RWW2" s="617"/>
      <c r="RWX2" s="617"/>
      <c r="RWY2" s="617"/>
      <c r="RWZ2" s="617"/>
      <c r="RXA2" s="617"/>
      <c r="RXB2" s="617"/>
      <c r="RXC2" s="617"/>
      <c r="RXD2" s="617"/>
      <c r="RXE2" s="617"/>
      <c r="RXF2" s="617"/>
      <c r="RXG2" s="617"/>
      <c r="RXH2" s="617"/>
      <c r="RXI2" s="617"/>
      <c r="RXJ2" s="617"/>
      <c r="RXK2" s="617"/>
      <c r="RXL2" s="617"/>
      <c r="RXM2" s="617"/>
      <c r="RXN2" s="617"/>
      <c r="RXO2" s="617"/>
      <c r="RXP2" s="617"/>
      <c r="RXQ2" s="617"/>
      <c r="RXR2" s="617"/>
      <c r="RXS2" s="617"/>
      <c r="RXT2" s="617"/>
      <c r="RXU2" s="617"/>
      <c r="RXV2" s="617"/>
      <c r="RXW2" s="617"/>
      <c r="RXX2" s="617"/>
      <c r="RXY2" s="617"/>
      <c r="RXZ2" s="617"/>
      <c r="RYA2" s="617"/>
      <c r="RYB2" s="617"/>
      <c r="RYC2" s="617"/>
      <c r="RYD2" s="617"/>
      <c r="RYE2" s="617"/>
      <c r="RYF2" s="617"/>
      <c r="RYG2" s="617"/>
      <c r="RYH2" s="617"/>
      <c r="RYI2" s="617"/>
      <c r="RYJ2" s="617"/>
      <c r="RYK2" s="617"/>
      <c r="RYL2" s="617"/>
      <c r="RYM2" s="617"/>
      <c r="RYN2" s="617"/>
      <c r="RYO2" s="617"/>
      <c r="RYP2" s="617"/>
      <c r="RYQ2" s="617"/>
      <c r="RYR2" s="617"/>
      <c r="RYS2" s="617"/>
      <c r="RYT2" s="617"/>
      <c r="RYU2" s="617"/>
      <c r="RYV2" s="617"/>
      <c r="RYW2" s="617"/>
      <c r="RYX2" s="617"/>
      <c r="RYY2" s="617"/>
      <c r="RYZ2" s="617"/>
      <c r="RZA2" s="617"/>
      <c r="RZB2" s="617"/>
      <c r="RZC2" s="617"/>
      <c r="RZD2" s="617"/>
      <c r="RZE2" s="617"/>
      <c r="RZF2" s="617"/>
      <c r="RZG2" s="617"/>
      <c r="RZH2" s="617"/>
      <c r="RZI2" s="617"/>
      <c r="RZJ2" s="617"/>
      <c r="RZK2" s="617"/>
      <c r="RZL2" s="617"/>
      <c r="RZM2" s="617"/>
      <c r="RZN2" s="617"/>
      <c r="RZO2" s="617"/>
      <c r="RZP2" s="617"/>
      <c r="RZQ2" s="617"/>
      <c r="RZR2" s="617"/>
      <c r="RZS2" s="617"/>
      <c r="RZT2" s="617"/>
      <c r="RZU2" s="617"/>
      <c r="RZV2" s="617"/>
      <c r="RZW2" s="617"/>
      <c r="RZX2" s="617"/>
      <c r="RZY2" s="617"/>
      <c r="RZZ2" s="617"/>
      <c r="SAA2" s="617"/>
      <c r="SAB2" s="617"/>
      <c r="SAC2" s="617"/>
      <c r="SAD2" s="617"/>
      <c r="SAE2" s="617"/>
      <c r="SAF2" s="617"/>
      <c r="SAG2" s="617"/>
      <c r="SAH2" s="617"/>
      <c r="SAI2" s="617"/>
      <c r="SAJ2" s="617"/>
      <c r="SAK2" s="617"/>
      <c r="SAL2" s="617"/>
      <c r="SAM2" s="617"/>
      <c r="SAN2" s="617"/>
      <c r="SAO2" s="617"/>
      <c r="SAP2" s="617"/>
      <c r="SAQ2" s="617"/>
      <c r="SAR2" s="617"/>
      <c r="SAS2" s="617"/>
      <c r="SAT2" s="617"/>
      <c r="SAU2" s="617"/>
      <c r="SAV2" s="617"/>
      <c r="SAW2" s="617"/>
      <c r="SAX2" s="617"/>
      <c r="SAY2" s="617"/>
      <c r="SAZ2" s="617"/>
      <c r="SBA2" s="617"/>
      <c r="SBB2" s="617"/>
      <c r="SBC2" s="617"/>
      <c r="SBD2" s="617"/>
      <c r="SBE2" s="617"/>
      <c r="SBF2" s="617"/>
      <c r="SBG2" s="617"/>
      <c r="SBH2" s="617"/>
      <c r="SBI2" s="617"/>
      <c r="SBJ2" s="617"/>
      <c r="SBK2" s="617"/>
      <c r="SBL2" s="617"/>
      <c r="SBM2" s="617"/>
      <c r="SBN2" s="617"/>
      <c r="SBO2" s="617"/>
      <c r="SBP2" s="617"/>
      <c r="SBQ2" s="617"/>
      <c r="SBR2" s="617"/>
      <c r="SBS2" s="617"/>
      <c r="SBT2" s="617"/>
      <c r="SBU2" s="617"/>
      <c r="SBV2" s="617"/>
      <c r="SBW2" s="617"/>
      <c r="SBX2" s="617"/>
      <c r="SBY2" s="617"/>
      <c r="SBZ2" s="617"/>
      <c r="SCA2" s="617"/>
      <c r="SCB2" s="617"/>
      <c r="SCC2" s="617"/>
      <c r="SCD2" s="617"/>
      <c r="SCE2" s="617"/>
      <c r="SCF2" s="617"/>
      <c r="SCG2" s="617"/>
      <c r="SCH2" s="617"/>
      <c r="SCI2" s="617"/>
      <c r="SCJ2" s="617"/>
      <c r="SCK2" s="617"/>
      <c r="SCL2" s="617"/>
      <c r="SCM2" s="617"/>
      <c r="SCN2" s="617"/>
      <c r="SCO2" s="617"/>
      <c r="SCP2" s="617"/>
      <c r="SCQ2" s="617"/>
      <c r="SCR2" s="617"/>
      <c r="SCS2" s="617"/>
      <c r="SCT2" s="617"/>
      <c r="SCU2" s="617"/>
      <c r="SCV2" s="617"/>
      <c r="SCW2" s="617"/>
      <c r="SCX2" s="617"/>
      <c r="SCY2" s="617"/>
      <c r="SCZ2" s="617"/>
      <c r="SDA2" s="617"/>
      <c r="SDB2" s="617"/>
      <c r="SDC2" s="617"/>
      <c r="SDD2" s="617"/>
      <c r="SDE2" s="617"/>
      <c r="SDF2" s="617"/>
      <c r="SDG2" s="617"/>
      <c r="SDH2" s="617"/>
      <c r="SDI2" s="617"/>
      <c r="SDJ2" s="617"/>
      <c r="SDK2" s="617"/>
      <c r="SDL2" s="617"/>
      <c r="SDM2" s="617"/>
      <c r="SDN2" s="617"/>
      <c r="SDO2" s="617"/>
      <c r="SDP2" s="617"/>
      <c r="SDQ2" s="617"/>
      <c r="SDR2" s="617"/>
      <c r="SDS2" s="617"/>
      <c r="SDT2" s="617"/>
      <c r="SDU2" s="617"/>
      <c r="SDV2" s="617"/>
      <c r="SDW2" s="617"/>
      <c r="SDX2" s="617"/>
      <c r="SDY2" s="617"/>
      <c r="SDZ2" s="617"/>
      <c r="SEA2" s="617"/>
      <c r="SEB2" s="617"/>
      <c r="SEC2" s="617"/>
      <c r="SED2" s="617"/>
      <c r="SEE2" s="617"/>
      <c r="SEF2" s="617"/>
      <c r="SEG2" s="617"/>
      <c r="SEH2" s="617"/>
      <c r="SEI2" s="617"/>
      <c r="SEJ2" s="617"/>
      <c r="SEK2" s="617"/>
      <c r="SEL2" s="617"/>
      <c r="SEM2" s="617"/>
      <c r="SEN2" s="617"/>
      <c r="SEO2" s="617"/>
      <c r="SEP2" s="617"/>
      <c r="SEQ2" s="617"/>
      <c r="SER2" s="617"/>
      <c r="SES2" s="617"/>
      <c r="SET2" s="617"/>
      <c r="SEU2" s="617"/>
      <c r="SEV2" s="617"/>
      <c r="SEW2" s="617"/>
      <c r="SEX2" s="617"/>
      <c r="SEY2" s="617"/>
      <c r="SEZ2" s="617"/>
      <c r="SFA2" s="617"/>
      <c r="SFB2" s="617"/>
      <c r="SFC2" s="617"/>
      <c r="SFD2" s="617"/>
      <c r="SFE2" s="617"/>
      <c r="SFF2" s="617"/>
      <c r="SFG2" s="617"/>
      <c r="SFH2" s="617"/>
      <c r="SFI2" s="617"/>
      <c r="SFJ2" s="617"/>
      <c r="SFK2" s="617"/>
      <c r="SFL2" s="617"/>
      <c r="SFM2" s="617"/>
      <c r="SFN2" s="617"/>
      <c r="SFO2" s="617"/>
      <c r="SFP2" s="617"/>
      <c r="SFQ2" s="617"/>
      <c r="SFR2" s="617"/>
      <c r="SFS2" s="617"/>
      <c r="SFT2" s="617"/>
      <c r="SFU2" s="617"/>
      <c r="SFV2" s="617"/>
      <c r="SFW2" s="617"/>
      <c r="SFX2" s="617"/>
      <c r="SFY2" s="617"/>
      <c r="SFZ2" s="617"/>
      <c r="SGA2" s="617"/>
      <c r="SGB2" s="617"/>
      <c r="SGC2" s="617"/>
      <c r="SGD2" s="617"/>
      <c r="SGE2" s="617"/>
      <c r="SGF2" s="617"/>
      <c r="SGG2" s="617"/>
      <c r="SGH2" s="617"/>
      <c r="SGI2" s="617"/>
      <c r="SGJ2" s="617"/>
      <c r="SGK2" s="617"/>
      <c r="SGL2" s="617"/>
      <c r="SGM2" s="617"/>
      <c r="SGN2" s="617"/>
      <c r="SGO2" s="617"/>
      <c r="SGP2" s="617"/>
      <c r="SGQ2" s="617"/>
      <c r="SGR2" s="617"/>
      <c r="SGS2" s="617"/>
      <c r="SGT2" s="617"/>
      <c r="SGU2" s="617"/>
      <c r="SGV2" s="617"/>
      <c r="SGW2" s="617"/>
      <c r="SGX2" s="617"/>
      <c r="SGY2" s="617"/>
      <c r="SGZ2" s="617"/>
      <c r="SHA2" s="617"/>
      <c r="SHB2" s="617"/>
      <c r="SHC2" s="617"/>
      <c r="SHD2" s="617"/>
      <c r="SHE2" s="617"/>
      <c r="SHF2" s="617"/>
      <c r="SHG2" s="617"/>
      <c r="SHH2" s="617"/>
      <c r="SHI2" s="617"/>
      <c r="SHJ2" s="617"/>
      <c r="SHK2" s="617"/>
      <c r="SHL2" s="617"/>
      <c r="SHM2" s="617"/>
      <c r="SHN2" s="617"/>
      <c r="SHO2" s="617"/>
      <c r="SHP2" s="617"/>
      <c r="SHQ2" s="617"/>
      <c r="SHR2" s="617"/>
      <c r="SHS2" s="617"/>
      <c r="SHT2" s="617"/>
      <c r="SHU2" s="617"/>
      <c r="SHV2" s="617"/>
      <c r="SHW2" s="617"/>
      <c r="SHX2" s="617"/>
      <c r="SHY2" s="617"/>
      <c r="SHZ2" s="617"/>
      <c r="SIA2" s="617"/>
      <c r="SIB2" s="617"/>
      <c r="SIC2" s="617"/>
      <c r="SID2" s="617"/>
      <c r="SIE2" s="617"/>
      <c r="SIF2" s="617"/>
      <c r="SIG2" s="617"/>
      <c r="SIH2" s="617"/>
      <c r="SII2" s="617"/>
      <c r="SIJ2" s="617"/>
      <c r="SIK2" s="617"/>
      <c r="SIL2" s="617"/>
      <c r="SIM2" s="617"/>
      <c r="SIN2" s="617"/>
      <c r="SIO2" s="617"/>
      <c r="SIP2" s="617"/>
      <c r="SIQ2" s="617"/>
      <c r="SIR2" s="617"/>
      <c r="SIS2" s="617"/>
      <c r="SIT2" s="617"/>
      <c r="SIU2" s="617"/>
      <c r="SIV2" s="617"/>
      <c r="SIW2" s="617"/>
      <c r="SIX2" s="617"/>
      <c r="SIY2" s="617"/>
      <c r="SIZ2" s="617"/>
      <c r="SJA2" s="617"/>
      <c r="SJB2" s="617"/>
      <c r="SJC2" s="617"/>
      <c r="SJD2" s="617"/>
      <c r="SJE2" s="617"/>
      <c r="SJF2" s="617"/>
      <c r="SJG2" s="617"/>
      <c r="SJH2" s="617"/>
      <c r="SJI2" s="617"/>
      <c r="SJJ2" s="617"/>
      <c r="SJK2" s="617"/>
      <c r="SJL2" s="617"/>
      <c r="SJM2" s="617"/>
      <c r="SJN2" s="617"/>
      <c r="SJO2" s="617"/>
      <c r="SJP2" s="617"/>
      <c r="SJQ2" s="617"/>
      <c r="SJR2" s="617"/>
      <c r="SJS2" s="617"/>
      <c r="SJT2" s="617"/>
      <c r="SJU2" s="617"/>
      <c r="SJV2" s="617"/>
      <c r="SJW2" s="617"/>
      <c r="SJX2" s="617"/>
      <c r="SJY2" s="617"/>
      <c r="SJZ2" s="617"/>
      <c r="SKA2" s="617"/>
      <c r="SKB2" s="617"/>
      <c r="SKC2" s="617"/>
      <c r="SKD2" s="617"/>
      <c r="SKE2" s="617"/>
      <c r="SKF2" s="617"/>
      <c r="SKG2" s="617"/>
      <c r="SKH2" s="617"/>
      <c r="SKI2" s="617"/>
      <c r="SKJ2" s="617"/>
      <c r="SKK2" s="617"/>
      <c r="SKL2" s="617"/>
      <c r="SKM2" s="617"/>
      <c r="SKN2" s="617"/>
      <c r="SKO2" s="617"/>
      <c r="SKP2" s="617"/>
      <c r="SKQ2" s="617"/>
      <c r="SKR2" s="617"/>
      <c r="SKS2" s="617"/>
      <c r="SKT2" s="617"/>
      <c r="SKU2" s="617"/>
      <c r="SKV2" s="617"/>
      <c r="SKW2" s="617"/>
      <c r="SKX2" s="617"/>
      <c r="SKY2" s="617"/>
      <c r="SKZ2" s="617"/>
      <c r="SLA2" s="617"/>
      <c r="SLB2" s="617"/>
      <c r="SLC2" s="617"/>
      <c r="SLD2" s="617"/>
      <c r="SLE2" s="617"/>
      <c r="SLF2" s="617"/>
      <c r="SLG2" s="617"/>
      <c r="SLH2" s="617"/>
      <c r="SLI2" s="617"/>
      <c r="SLJ2" s="617"/>
      <c r="SLK2" s="617"/>
      <c r="SLL2" s="617"/>
      <c r="SLM2" s="617"/>
      <c r="SLN2" s="617"/>
      <c r="SLO2" s="617"/>
      <c r="SLP2" s="617"/>
      <c r="SLQ2" s="617"/>
      <c r="SLR2" s="617"/>
      <c r="SLS2" s="617"/>
      <c r="SLT2" s="617"/>
      <c r="SLU2" s="617"/>
      <c r="SLV2" s="617"/>
      <c r="SLW2" s="617"/>
      <c r="SLX2" s="617"/>
      <c r="SLY2" s="617"/>
      <c r="SLZ2" s="617"/>
      <c r="SMA2" s="617"/>
      <c r="SMB2" s="617"/>
      <c r="SMC2" s="617"/>
      <c r="SMD2" s="617"/>
      <c r="SME2" s="617"/>
      <c r="SMF2" s="617"/>
      <c r="SMG2" s="617"/>
      <c r="SMH2" s="617"/>
      <c r="SMI2" s="617"/>
      <c r="SMJ2" s="617"/>
      <c r="SMK2" s="617"/>
      <c r="SML2" s="617"/>
      <c r="SMM2" s="617"/>
      <c r="SMN2" s="617"/>
      <c r="SMO2" s="617"/>
      <c r="SMP2" s="617"/>
      <c r="SMQ2" s="617"/>
      <c r="SMR2" s="617"/>
      <c r="SMS2" s="617"/>
      <c r="SMT2" s="617"/>
      <c r="SMU2" s="617"/>
      <c r="SMV2" s="617"/>
      <c r="SMW2" s="617"/>
      <c r="SMX2" s="617"/>
      <c r="SMY2" s="617"/>
      <c r="SMZ2" s="617"/>
      <c r="SNA2" s="617"/>
      <c r="SNB2" s="617"/>
      <c r="SNC2" s="617"/>
      <c r="SND2" s="617"/>
      <c r="SNE2" s="617"/>
      <c r="SNF2" s="617"/>
      <c r="SNG2" s="617"/>
      <c r="SNH2" s="617"/>
      <c r="SNI2" s="617"/>
      <c r="SNJ2" s="617"/>
      <c r="SNK2" s="617"/>
      <c r="SNL2" s="617"/>
      <c r="SNM2" s="617"/>
      <c r="SNN2" s="617"/>
      <c r="SNO2" s="617"/>
      <c r="SNP2" s="617"/>
      <c r="SNQ2" s="617"/>
      <c r="SNR2" s="617"/>
      <c r="SNS2" s="617"/>
      <c r="SNT2" s="617"/>
      <c r="SNU2" s="617"/>
      <c r="SNV2" s="617"/>
      <c r="SNW2" s="617"/>
      <c r="SNX2" s="617"/>
      <c r="SNY2" s="617"/>
      <c r="SNZ2" s="617"/>
      <c r="SOA2" s="617"/>
      <c r="SOB2" s="617"/>
      <c r="SOC2" s="617"/>
      <c r="SOD2" s="617"/>
      <c r="SOE2" s="617"/>
      <c r="SOF2" s="617"/>
      <c r="SOG2" s="617"/>
      <c r="SOH2" s="617"/>
      <c r="SOI2" s="617"/>
      <c r="SOJ2" s="617"/>
      <c r="SOK2" s="617"/>
      <c r="SOL2" s="617"/>
      <c r="SOM2" s="617"/>
      <c r="SON2" s="617"/>
      <c r="SOO2" s="617"/>
      <c r="SOP2" s="617"/>
      <c r="SOQ2" s="617"/>
      <c r="SOR2" s="617"/>
      <c r="SOS2" s="617"/>
      <c r="SOT2" s="617"/>
      <c r="SOU2" s="617"/>
      <c r="SOV2" s="617"/>
      <c r="SOW2" s="617"/>
      <c r="SOX2" s="617"/>
      <c r="SOY2" s="617"/>
      <c r="SOZ2" s="617"/>
      <c r="SPA2" s="617"/>
      <c r="SPB2" s="617"/>
      <c r="SPC2" s="617"/>
      <c r="SPD2" s="617"/>
      <c r="SPE2" s="617"/>
      <c r="SPF2" s="617"/>
      <c r="SPG2" s="617"/>
      <c r="SPH2" s="617"/>
      <c r="SPI2" s="617"/>
      <c r="SPJ2" s="617"/>
      <c r="SPK2" s="617"/>
      <c r="SPL2" s="617"/>
      <c r="SPM2" s="617"/>
      <c r="SPN2" s="617"/>
      <c r="SPO2" s="617"/>
      <c r="SPP2" s="617"/>
      <c r="SPQ2" s="617"/>
      <c r="SPR2" s="617"/>
      <c r="SPS2" s="617"/>
      <c r="SPT2" s="617"/>
      <c r="SPU2" s="617"/>
      <c r="SPV2" s="617"/>
      <c r="SPW2" s="617"/>
      <c r="SPX2" s="617"/>
      <c r="SPY2" s="617"/>
      <c r="SPZ2" s="617"/>
      <c r="SQA2" s="617"/>
      <c r="SQB2" s="617"/>
      <c r="SQC2" s="617"/>
      <c r="SQD2" s="617"/>
      <c r="SQE2" s="617"/>
      <c r="SQF2" s="617"/>
      <c r="SQG2" s="617"/>
      <c r="SQH2" s="617"/>
      <c r="SQI2" s="617"/>
      <c r="SQJ2" s="617"/>
      <c r="SQK2" s="617"/>
      <c r="SQL2" s="617"/>
      <c r="SQM2" s="617"/>
      <c r="SQN2" s="617"/>
      <c r="SQO2" s="617"/>
      <c r="SQP2" s="617"/>
      <c r="SQQ2" s="617"/>
      <c r="SQR2" s="617"/>
      <c r="SQS2" s="617"/>
      <c r="SQT2" s="617"/>
      <c r="SQU2" s="617"/>
      <c r="SQV2" s="617"/>
      <c r="SQW2" s="617"/>
      <c r="SQX2" s="617"/>
      <c r="SQY2" s="617"/>
      <c r="SQZ2" s="617"/>
      <c r="SRA2" s="617"/>
      <c r="SRB2" s="617"/>
      <c r="SRC2" s="617"/>
      <c r="SRD2" s="617"/>
      <c r="SRE2" s="617"/>
      <c r="SRF2" s="617"/>
      <c r="SRG2" s="617"/>
      <c r="SRH2" s="617"/>
      <c r="SRI2" s="617"/>
      <c r="SRJ2" s="617"/>
      <c r="SRK2" s="617"/>
      <c r="SRL2" s="617"/>
      <c r="SRM2" s="617"/>
      <c r="SRN2" s="617"/>
      <c r="SRO2" s="617"/>
      <c r="SRP2" s="617"/>
      <c r="SRQ2" s="617"/>
      <c r="SRR2" s="617"/>
      <c r="SRS2" s="617"/>
      <c r="SRT2" s="617"/>
      <c r="SRU2" s="617"/>
      <c r="SRV2" s="617"/>
      <c r="SRW2" s="617"/>
      <c r="SRX2" s="617"/>
      <c r="SRY2" s="617"/>
      <c r="SRZ2" s="617"/>
      <c r="SSA2" s="617"/>
      <c r="SSB2" s="617"/>
      <c r="SSC2" s="617"/>
      <c r="SSD2" s="617"/>
      <c r="SSE2" s="617"/>
      <c r="SSF2" s="617"/>
      <c r="SSG2" s="617"/>
      <c r="SSH2" s="617"/>
      <c r="SSI2" s="617"/>
      <c r="SSJ2" s="617"/>
      <c r="SSK2" s="617"/>
      <c r="SSL2" s="617"/>
      <c r="SSM2" s="617"/>
      <c r="SSN2" s="617"/>
      <c r="SSO2" s="617"/>
      <c r="SSP2" s="617"/>
      <c r="SSQ2" s="617"/>
      <c r="SSR2" s="617"/>
      <c r="SSS2" s="617"/>
      <c r="SST2" s="617"/>
      <c r="SSU2" s="617"/>
      <c r="SSV2" s="617"/>
      <c r="SSW2" s="617"/>
      <c r="SSX2" s="617"/>
      <c r="SSY2" s="617"/>
      <c r="SSZ2" s="617"/>
      <c r="STA2" s="617"/>
      <c r="STB2" s="617"/>
      <c r="STC2" s="617"/>
      <c r="STD2" s="617"/>
      <c r="STE2" s="617"/>
      <c r="STF2" s="617"/>
      <c r="STG2" s="617"/>
      <c r="STH2" s="617"/>
      <c r="STI2" s="617"/>
      <c r="STJ2" s="617"/>
      <c r="STK2" s="617"/>
      <c r="STL2" s="617"/>
      <c r="STM2" s="617"/>
      <c r="STN2" s="617"/>
      <c r="STO2" s="617"/>
      <c r="STP2" s="617"/>
      <c r="STQ2" s="617"/>
      <c r="STR2" s="617"/>
      <c r="STS2" s="617"/>
      <c r="STT2" s="617"/>
      <c r="STU2" s="617"/>
      <c r="STV2" s="617"/>
      <c r="STW2" s="617"/>
      <c r="STX2" s="617"/>
      <c r="STY2" s="617"/>
      <c r="STZ2" s="617"/>
      <c r="SUA2" s="617"/>
      <c r="SUB2" s="617"/>
      <c r="SUC2" s="617"/>
      <c r="SUD2" s="617"/>
      <c r="SUE2" s="617"/>
      <c r="SUF2" s="617"/>
      <c r="SUG2" s="617"/>
      <c r="SUH2" s="617"/>
      <c r="SUI2" s="617"/>
      <c r="SUJ2" s="617"/>
      <c r="SUK2" s="617"/>
      <c r="SUL2" s="617"/>
      <c r="SUM2" s="617"/>
      <c r="SUN2" s="617"/>
      <c r="SUO2" s="617"/>
      <c r="SUP2" s="617"/>
      <c r="SUQ2" s="617"/>
      <c r="SUR2" s="617"/>
      <c r="SUS2" s="617"/>
      <c r="SUT2" s="617"/>
      <c r="SUU2" s="617"/>
      <c r="SUV2" s="617"/>
      <c r="SUW2" s="617"/>
      <c r="SUX2" s="617"/>
      <c r="SUY2" s="617"/>
      <c r="SUZ2" s="617"/>
      <c r="SVA2" s="617"/>
      <c r="SVB2" s="617"/>
      <c r="SVC2" s="617"/>
      <c r="SVD2" s="617"/>
      <c r="SVE2" s="617"/>
      <c r="SVF2" s="617"/>
      <c r="SVG2" s="617"/>
      <c r="SVH2" s="617"/>
      <c r="SVI2" s="617"/>
      <c r="SVJ2" s="617"/>
      <c r="SVK2" s="617"/>
      <c r="SVL2" s="617"/>
      <c r="SVM2" s="617"/>
      <c r="SVN2" s="617"/>
      <c r="SVO2" s="617"/>
      <c r="SVP2" s="617"/>
      <c r="SVQ2" s="617"/>
      <c r="SVR2" s="617"/>
      <c r="SVS2" s="617"/>
      <c r="SVT2" s="617"/>
      <c r="SVU2" s="617"/>
      <c r="SVV2" s="617"/>
      <c r="SVW2" s="617"/>
      <c r="SVX2" s="617"/>
      <c r="SVY2" s="617"/>
      <c r="SVZ2" s="617"/>
      <c r="SWA2" s="617"/>
      <c r="SWB2" s="617"/>
      <c r="SWC2" s="617"/>
      <c r="SWD2" s="617"/>
      <c r="SWE2" s="617"/>
      <c r="SWF2" s="617"/>
      <c r="SWG2" s="617"/>
      <c r="SWH2" s="617"/>
      <c r="SWI2" s="617"/>
      <c r="SWJ2" s="617"/>
      <c r="SWK2" s="617"/>
      <c r="SWL2" s="617"/>
      <c r="SWM2" s="617"/>
      <c r="SWN2" s="617"/>
      <c r="SWO2" s="617"/>
      <c r="SWP2" s="617"/>
      <c r="SWQ2" s="617"/>
      <c r="SWR2" s="617"/>
      <c r="SWS2" s="617"/>
      <c r="SWT2" s="617"/>
      <c r="SWU2" s="617"/>
      <c r="SWV2" s="617"/>
      <c r="SWW2" s="617"/>
      <c r="SWX2" s="617"/>
      <c r="SWY2" s="617"/>
      <c r="SWZ2" s="617"/>
      <c r="SXA2" s="617"/>
      <c r="SXB2" s="617"/>
      <c r="SXC2" s="617"/>
      <c r="SXD2" s="617"/>
      <c r="SXE2" s="617"/>
      <c r="SXF2" s="617"/>
      <c r="SXG2" s="617"/>
      <c r="SXH2" s="617"/>
      <c r="SXI2" s="617"/>
      <c r="SXJ2" s="617"/>
      <c r="SXK2" s="617"/>
      <c r="SXL2" s="617"/>
      <c r="SXM2" s="617"/>
      <c r="SXN2" s="617"/>
      <c r="SXO2" s="617"/>
      <c r="SXP2" s="617"/>
      <c r="SXQ2" s="617"/>
      <c r="SXR2" s="617"/>
      <c r="SXS2" s="617"/>
      <c r="SXT2" s="617"/>
      <c r="SXU2" s="617"/>
      <c r="SXV2" s="617"/>
      <c r="SXW2" s="617"/>
      <c r="SXX2" s="617"/>
      <c r="SXY2" s="617"/>
      <c r="SXZ2" s="617"/>
      <c r="SYA2" s="617"/>
      <c r="SYB2" s="617"/>
      <c r="SYC2" s="617"/>
      <c r="SYD2" s="617"/>
      <c r="SYE2" s="617"/>
      <c r="SYF2" s="617"/>
      <c r="SYG2" s="617"/>
      <c r="SYH2" s="617"/>
      <c r="SYI2" s="617"/>
      <c r="SYJ2" s="617"/>
      <c r="SYK2" s="617"/>
      <c r="SYL2" s="617"/>
      <c r="SYM2" s="617"/>
      <c r="SYN2" s="617"/>
      <c r="SYO2" s="617"/>
      <c r="SYP2" s="617"/>
      <c r="SYQ2" s="617"/>
      <c r="SYR2" s="617"/>
      <c r="SYS2" s="617"/>
      <c r="SYT2" s="617"/>
      <c r="SYU2" s="617"/>
      <c r="SYV2" s="617"/>
      <c r="SYW2" s="617"/>
      <c r="SYX2" s="617"/>
      <c r="SYY2" s="617"/>
      <c r="SYZ2" s="617"/>
      <c r="SZA2" s="617"/>
      <c r="SZB2" s="617"/>
      <c r="SZC2" s="617"/>
      <c r="SZD2" s="617"/>
      <c r="SZE2" s="617"/>
      <c r="SZF2" s="617"/>
      <c r="SZG2" s="617"/>
      <c r="SZH2" s="617"/>
      <c r="SZI2" s="617"/>
      <c r="SZJ2" s="617"/>
      <c r="SZK2" s="617"/>
      <c r="SZL2" s="617"/>
      <c r="SZM2" s="617"/>
      <c r="SZN2" s="617"/>
      <c r="SZO2" s="617"/>
      <c r="SZP2" s="617"/>
      <c r="SZQ2" s="617"/>
      <c r="SZR2" s="617"/>
      <c r="SZS2" s="617"/>
      <c r="SZT2" s="617"/>
      <c r="SZU2" s="617"/>
      <c r="SZV2" s="617"/>
      <c r="SZW2" s="617"/>
      <c r="SZX2" s="617"/>
      <c r="SZY2" s="617"/>
      <c r="SZZ2" s="617"/>
      <c r="TAA2" s="617"/>
      <c r="TAB2" s="617"/>
      <c r="TAC2" s="617"/>
      <c r="TAD2" s="617"/>
      <c r="TAE2" s="617"/>
      <c r="TAF2" s="617"/>
      <c r="TAG2" s="617"/>
      <c r="TAH2" s="617"/>
      <c r="TAI2" s="617"/>
      <c r="TAJ2" s="617"/>
      <c r="TAK2" s="617"/>
      <c r="TAL2" s="617"/>
      <c r="TAM2" s="617"/>
      <c r="TAN2" s="617"/>
      <c r="TAO2" s="617"/>
      <c r="TAP2" s="617"/>
      <c r="TAQ2" s="617"/>
      <c r="TAR2" s="617"/>
      <c r="TAS2" s="617"/>
      <c r="TAT2" s="617"/>
      <c r="TAU2" s="617"/>
      <c r="TAV2" s="617"/>
      <c r="TAW2" s="617"/>
      <c r="TAX2" s="617"/>
      <c r="TAY2" s="617"/>
      <c r="TAZ2" s="617"/>
      <c r="TBA2" s="617"/>
      <c r="TBB2" s="617"/>
      <c r="TBC2" s="617"/>
      <c r="TBD2" s="617"/>
      <c r="TBE2" s="617"/>
      <c r="TBF2" s="617"/>
      <c r="TBG2" s="617"/>
      <c r="TBH2" s="617"/>
      <c r="TBI2" s="617"/>
      <c r="TBJ2" s="617"/>
      <c r="TBK2" s="617"/>
      <c r="TBL2" s="617"/>
      <c r="TBM2" s="617"/>
      <c r="TBN2" s="617"/>
      <c r="TBO2" s="617"/>
      <c r="TBP2" s="617"/>
      <c r="TBQ2" s="617"/>
      <c r="TBR2" s="617"/>
      <c r="TBS2" s="617"/>
      <c r="TBT2" s="617"/>
      <c r="TBU2" s="617"/>
      <c r="TBV2" s="617"/>
      <c r="TBW2" s="617"/>
      <c r="TBX2" s="617"/>
      <c r="TBY2" s="617"/>
      <c r="TBZ2" s="617"/>
      <c r="TCA2" s="617"/>
      <c r="TCB2" s="617"/>
      <c r="TCC2" s="617"/>
      <c r="TCD2" s="617"/>
      <c r="TCE2" s="617"/>
      <c r="TCF2" s="617"/>
      <c r="TCG2" s="617"/>
      <c r="TCH2" s="617"/>
      <c r="TCI2" s="617"/>
      <c r="TCJ2" s="617"/>
      <c r="TCK2" s="617"/>
      <c r="TCL2" s="617"/>
      <c r="TCM2" s="617"/>
      <c r="TCN2" s="617"/>
      <c r="TCO2" s="617"/>
      <c r="TCP2" s="617"/>
      <c r="TCQ2" s="617"/>
      <c r="TCR2" s="617"/>
      <c r="TCS2" s="617"/>
      <c r="TCT2" s="617"/>
      <c r="TCU2" s="617"/>
      <c r="TCV2" s="617"/>
      <c r="TCW2" s="617"/>
      <c r="TCX2" s="617"/>
      <c r="TCY2" s="617"/>
      <c r="TCZ2" s="617"/>
      <c r="TDA2" s="617"/>
      <c r="TDB2" s="617"/>
      <c r="TDC2" s="617"/>
      <c r="TDD2" s="617"/>
      <c r="TDE2" s="617"/>
      <c r="TDF2" s="617"/>
      <c r="TDG2" s="617"/>
      <c r="TDH2" s="617"/>
      <c r="TDI2" s="617"/>
      <c r="TDJ2" s="617"/>
      <c r="TDK2" s="617"/>
      <c r="TDL2" s="617"/>
      <c r="TDM2" s="617"/>
      <c r="TDN2" s="617"/>
      <c r="TDO2" s="617"/>
      <c r="TDP2" s="617"/>
      <c r="TDQ2" s="617"/>
      <c r="TDR2" s="617"/>
      <c r="TDS2" s="617"/>
      <c r="TDT2" s="617"/>
      <c r="TDU2" s="617"/>
      <c r="TDV2" s="617"/>
      <c r="TDW2" s="617"/>
      <c r="TDX2" s="617"/>
      <c r="TDY2" s="617"/>
      <c r="TDZ2" s="617"/>
      <c r="TEA2" s="617"/>
      <c r="TEB2" s="617"/>
      <c r="TEC2" s="617"/>
      <c r="TED2" s="617"/>
      <c r="TEE2" s="617"/>
      <c r="TEF2" s="617"/>
      <c r="TEG2" s="617"/>
      <c r="TEH2" s="617"/>
      <c r="TEI2" s="617"/>
      <c r="TEJ2" s="617"/>
      <c r="TEK2" s="617"/>
      <c r="TEL2" s="617"/>
      <c r="TEM2" s="617"/>
      <c r="TEN2" s="617"/>
      <c r="TEO2" s="617"/>
      <c r="TEP2" s="617"/>
      <c r="TEQ2" s="617"/>
      <c r="TER2" s="617"/>
      <c r="TES2" s="617"/>
      <c r="TET2" s="617"/>
      <c r="TEU2" s="617"/>
      <c r="TEV2" s="617"/>
      <c r="TEW2" s="617"/>
      <c r="TEX2" s="617"/>
      <c r="TEY2" s="617"/>
      <c r="TEZ2" s="617"/>
      <c r="TFA2" s="617"/>
      <c r="TFB2" s="617"/>
      <c r="TFC2" s="617"/>
      <c r="TFD2" s="617"/>
      <c r="TFE2" s="617"/>
      <c r="TFF2" s="617"/>
      <c r="TFG2" s="617"/>
      <c r="TFH2" s="617"/>
      <c r="TFI2" s="617"/>
      <c r="TFJ2" s="617"/>
      <c r="TFK2" s="617"/>
      <c r="TFL2" s="617"/>
      <c r="TFM2" s="617"/>
      <c r="TFN2" s="617"/>
      <c r="TFO2" s="617"/>
      <c r="TFP2" s="617"/>
      <c r="TFQ2" s="617"/>
      <c r="TFR2" s="617"/>
      <c r="TFS2" s="617"/>
      <c r="TFT2" s="617"/>
      <c r="TFU2" s="617"/>
      <c r="TFV2" s="617"/>
      <c r="TFW2" s="617"/>
      <c r="TFX2" s="617"/>
      <c r="TFY2" s="617"/>
      <c r="TFZ2" s="617"/>
      <c r="TGA2" s="617"/>
      <c r="TGB2" s="617"/>
      <c r="TGC2" s="617"/>
      <c r="TGD2" s="617"/>
      <c r="TGE2" s="617"/>
      <c r="TGF2" s="617"/>
      <c r="TGG2" s="617"/>
      <c r="TGH2" s="617"/>
      <c r="TGI2" s="617"/>
      <c r="TGJ2" s="617"/>
      <c r="TGK2" s="617"/>
      <c r="TGL2" s="617"/>
      <c r="TGM2" s="617"/>
      <c r="TGN2" s="617"/>
      <c r="TGO2" s="617"/>
      <c r="TGP2" s="617"/>
      <c r="TGQ2" s="617"/>
      <c r="TGR2" s="617"/>
      <c r="TGS2" s="617"/>
      <c r="TGT2" s="617"/>
      <c r="TGU2" s="617"/>
      <c r="TGV2" s="617"/>
      <c r="TGW2" s="617"/>
      <c r="TGX2" s="617"/>
      <c r="TGY2" s="617"/>
      <c r="TGZ2" s="617"/>
      <c r="THA2" s="617"/>
      <c r="THB2" s="617"/>
      <c r="THC2" s="617"/>
      <c r="THD2" s="617"/>
      <c r="THE2" s="617"/>
      <c r="THF2" s="617"/>
      <c r="THG2" s="617"/>
      <c r="THH2" s="617"/>
      <c r="THI2" s="617"/>
      <c r="THJ2" s="617"/>
      <c r="THK2" s="617"/>
      <c r="THL2" s="617"/>
      <c r="THM2" s="617"/>
      <c r="THN2" s="617"/>
      <c r="THO2" s="617"/>
      <c r="THP2" s="617"/>
      <c r="THQ2" s="617"/>
      <c r="THR2" s="617"/>
      <c r="THS2" s="617"/>
      <c r="THT2" s="617"/>
      <c r="THU2" s="617"/>
      <c r="THV2" s="617"/>
      <c r="THW2" s="617"/>
      <c r="THX2" s="617"/>
      <c r="THY2" s="617"/>
      <c r="THZ2" s="617"/>
      <c r="TIA2" s="617"/>
      <c r="TIB2" s="617"/>
      <c r="TIC2" s="617"/>
      <c r="TID2" s="617"/>
      <c r="TIE2" s="617"/>
      <c r="TIF2" s="617"/>
      <c r="TIG2" s="617"/>
      <c r="TIH2" s="617"/>
      <c r="TII2" s="617"/>
      <c r="TIJ2" s="617"/>
      <c r="TIK2" s="617"/>
      <c r="TIL2" s="617"/>
      <c r="TIM2" s="617"/>
      <c r="TIN2" s="617"/>
      <c r="TIO2" s="617"/>
      <c r="TIP2" s="617"/>
      <c r="TIQ2" s="617"/>
      <c r="TIR2" s="617"/>
      <c r="TIS2" s="617"/>
      <c r="TIT2" s="617"/>
      <c r="TIU2" s="617"/>
      <c r="TIV2" s="617"/>
      <c r="TIW2" s="617"/>
      <c r="TIX2" s="617"/>
      <c r="TIY2" s="617"/>
      <c r="TIZ2" s="617"/>
      <c r="TJA2" s="617"/>
      <c r="TJB2" s="617"/>
      <c r="TJC2" s="617"/>
      <c r="TJD2" s="617"/>
      <c r="TJE2" s="617"/>
      <c r="TJF2" s="617"/>
      <c r="TJG2" s="617"/>
      <c r="TJH2" s="617"/>
      <c r="TJI2" s="617"/>
      <c r="TJJ2" s="617"/>
      <c r="TJK2" s="617"/>
      <c r="TJL2" s="617"/>
      <c r="TJM2" s="617"/>
      <c r="TJN2" s="617"/>
      <c r="TJO2" s="617"/>
      <c r="TJP2" s="617"/>
      <c r="TJQ2" s="617"/>
      <c r="TJR2" s="617"/>
      <c r="TJS2" s="617"/>
      <c r="TJT2" s="617"/>
      <c r="TJU2" s="617"/>
      <c r="TJV2" s="617"/>
      <c r="TJW2" s="617"/>
      <c r="TJX2" s="617"/>
      <c r="TJY2" s="617"/>
      <c r="TJZ2" s="617"/>
      <c r="TKA2" s="617"/>
      <c r="TKB2" s="617"/>
      <c r="TKC2" s="617"/>
      <c r="TKD2" s="617"/>
      <c r="TKE2" s="617"/>
      <c r="TKF2" s="617"/>
      <c r="TKG2" s="617"/>
      <c r="TKH2" s="617"/>
      <c r="TKI2" s="617"/>
      <c r="TKJ2" s="617"/>
      <c r="TKK2" s="617"/>
      <c r="TKL2" s="617"/>
      <c r="TKM2" s="617"/>
      <c r="TKN2" s="617"/>
      <c r="TKO2" s="617"/>
      <c r="TKP2" s="617"/>
      <c r="TKQ2" s="617"/>
      <c r="TKR2" s="617"/>
      <c r="TKS2" s="617"/>
      <c r="TKT2" s="617"/>
      <c r="TKU2" s="617"/>
      <c r="TKV2" s="617"/>
      <c r="TKW2" s="617"/>
      <c r="TKX2" s="617"/>
      <c r="TKY2" s="617"/>
      <c r="TKZ2" s="617"/>
      <c r="TLA2" s="617"/>
      <c r="TLB2" s="617"/>
      <c r="TLC2" s="617"/>
      <c r="TLD2" s="617"/>
      <c r="TLE2" s="617"/>
      <c r="TLF2" s="617"/>
      <c r="TLG2" s="617"/>
      <c r="TLH2" s="617"/>
      <c r="TLI2" s="617"/>
      <c r="TLJ2" s="617"/>
      <c r="TLK2" s="617"/>
      <c r="TLL2" s="617"/>
      <c r="TLM2" s="617"/>
      <c r="TLN2" s="617"/>
      <c r="TLO2" s="617"/>
      <c r="TLP2" s="617"/>
      <c r="TLQ2" s="617"/>
      <c r="TLR2" s="617"/>
      <c r="TLS2" s="617"/>
      <c r="TLT2" s="617"/>
      <c r="TLU2" s="617"/>
      <c r="TLV2" s="617"/>
      <c r="TLW2" s="617"/>
      <c r="TLX2" s="617"/>
      <c r="TLY2" s="617"/>
      <c r="TLZ2" s="617"/>
      <c r="TMA2" s="617"/>
      <c r="TMB2" s="617"/>
      <c r="TMC2" s="617"/>
      <c r="TMD2" s="617"/>
      <c r="TME2" s="617"/>
      <c r="TMF2" s="617"/>
      <c r="TMG2" s="617"/>
      <c r="TMH2" s="617"/>
      <c r="TMI2" s="617"/>
      <c r="TMJ2" s="617"/>
      <c r="TMK2" s="617"/>
      <c r="TML2" s="617"/>
      <c r="TMM2" s="617"/>
      <c r="TMN2" s="617"/>
      <c r="TMO2" s="617"/>
      <c r="TMP2" s="617"/>
      <c r="TMQ2" s="617"/>
      <c r="TMR2" s="617"/>
      <c r="TMS2" s="617"/>
      <c r="TMT2" s="617"/>
      <c r="TMU2" s="617"/>
      <c r="TMV2" s="617"/>
      <c r="TMW2" s="617"/>
      <c r="TMX2" s="617"/>
      <c r="TMY2" s="617"/>
      <c r="TMZ2" s="617"/>
      <c r="TNA2" s="617"/>
      <c r="TNB2" s="617"/>
      <c r="TNC2" s="617"/>
      <c r="TND2" s="617"/>
      <c r="TNE2" s="617"/>
      <c r="TNF2" s="617"/>
      <c r="TNG2" s="617"/>
      <c r="TNH2" s="617"/>
      <c r="TNI2" s="617"/>
      <c r="TNJ2" s="617"/>
      <c r="TNK2" s="617"/>
      <c r="TNL2" s="617"/>
      <c r="TNM2" s="617"/>
      <c r="TNN2" s="617"/>
      <c r="TNO2" s="617"/>
      <c r="TNP2" s="617"/>
      <c r="TNQ2" s="617"/>
      <c r="TNR2" s="617"/>
      <c r="TNS2" s="617"/>
      <c r="TNT2" s="617"/>
      <c r="TNU2" s="617"/>
      <c r="TNV2" s="617"/>
      <c r="TNW2" s="617"/>
      <c r="TNX2" s="617"/>
      <c r="TNY2" s="617"/>
      <c r="TNZ2" s="617"/>
      <c r="TOA2" s="617"/>
      <c r="TOB2" s="617"/>
      <c r="TOC2" s="617"/>
      <c r="TOD2" s="617"/>
      <c r="TOE2" s="617"/>
      <c r="TOF2" s="617"/>
      <c r="TOG2" s="617"/>
      <c r="TOH2" s="617"/>
      <c r="TOI2" s="617"/>
      <c r="TOJ2" s="617"/>
      <c r="TOK2" s="617"/>
      <c r="TOL2" s="617"/>
      <c r="TOM2" s="617"/>
      <c r="TON2" s="617"/>
      <c r="TOO2" s="617"/>
      <c r="TOP2" s="617"/>
      <c r="TOQ2" s="617"/>
      <c r="TOR2" s="617"/>
      <c r="TOS2" s="617"/>
      <c r="TOT2" s="617"/>
      <c r="TOU2" s="617"/>
      <c r="TOV2" s="617"/>
      <c r="TOW2" s="617"/>
      <c r="TOX2" s="617"/>
      <c r="TOY2" s="617"/>
      <c r="TOZ2" s="617"/>
      <c r="TPA2" s="617"/>
      <c r="TPB2" s="617"/>
      <c r="TPC2" s="617"/>
      <c r="TPD2" s="617"/>
      <c r="TPE2" s="617"/>
      <c r="TPF2" s="617"/>
      <c r="TPG2" s="617"/>
      <c r="TPH2" s="617"/>
      <c r="TPI2" s="617"/>
      <c r="TPJ2" s="617"/>
      <c r="TPK2" s="617"/>
      <c r="TPL2" s="617"/>
      <c r="TPM2" s="617"/>
      <c r="TPN2" s="617"/>
      <c r="TPO2" s="617"/>
      <c r="TPP2" s="617"/>
      <c r="TPQ2" s="617"/>
      <c r="TPR2" s="617"/>
      <c r="TPS2" s="617"/>
      <c r="TPT2" s="617"/>
      <c r="TPU2" s="617"/>
      <c r="TPV2" s="617"/>
      <c r="TPW2" s="617"/>
      <c r="TPX2" s="617"/>
      <c r="TPY2" s="617"/>
      <c r="TPZ2" s="617"/>
      <c r="TQA2" s="617"/>
      <c r="TQB2" s="617"/>
      <c r="TQC2" s="617"/>
      <c r="TQD2" s="617"/>
      <c r="TQE2" s="617"/>
      <c r="TQF2" s="617"/>
      <c r="TQG2" s="617"/>
      <c r="TQH2" s="617"/>
      <c r="TQI2" s="617"/>
      <c r="TQJ2" s="617"/>
      <c r="TQK2" s="617"/>
      <c r="TQL2" s="617"/>
      <c r="TQM2" s="617"/>
      <c r="TQN2" s="617"/>
      <c r="TQO2" s="617"/>
      <c r="TQP2" s="617"/>
      <c r="TQQ2" s="617"/>
      <c r="TQR2" s="617"/>
      <c r="TQS2" s="617"/>
      <c r="TQT2" s="617"/>
      <c r="TQU2" s="617"/>
      <c r="TQV2" s="617"/>
      <c r="TQW2" s="617"/>
      <c r="TQX2" s="617"/>
      <c r="TQY2" s="617"/>
      <c r="TQZ2" s="617"/>
      <c r="TRA2" s="617"/>
      <c r="TRB2" s="617"/>
      <c r="TRC2" s="617"/>
      <c r="TRD2" s="617"/>
      <c r="TRE2" s="617"/>
      <c r="TRF2" s="617"/>
      <c r="TRG2" s="617"/>
      <c r="TRH2" s="617"/>
      <c r="TRI2" s="617"/>
      <c r="TRJ2" s="617"/>
      <c r="TRK2" s="617"/>
      <c r="TRL2" s="617"/>
      <c r="TRM2" s="617"/>
      <c r="TRN2" s="617"/>
      <c r="TRO2" s="617"/>
      <c r="TRP2" s="617"/>
      <c r="TRQ2" s="617"/>
      <c r="TRR2" s="617"/>
      <c r="TRS2" s="617"/>
      <c r="TRT2" s="617"/>
      <c r="TRU2" s="617"/>
      <c r="TRV2" s="617"/>
      <c r="TRW2" s="617"/>
      <c r="TRX2" s="617"/>
      <c r="TRY2" s="617"/>
      <c r="TRZ2" s="617"/>
      <c r="TSA2" s="617"/>
      <c r="TSB2" s="617"/>
      <c r="TSC2" s="617"/>
      <c r="TSD2" s="617"/>
      <c r="TSE2" s="617"/>
      <c r="TSF2" s="617"/>
      <c r="TSG2" s="617"/>
      <c r="TSH2" s="617"/>
      <c r="TSI2" s="617"/>
      <c r="TSJ2" s="617"/>
      <c r="TSK2" s="617"/>
      <c r="TSL2" s="617"/>
      <c r="TSM2" s="617"/>
      <c r="TSN2" s="617"/>
      <c r="TSO2" s="617"/>
      <c r="TSP2" s="617"/>
      <c r="TSQ2" s="617"/>
      <c r="TSR2" s="617"/>
      <c r="TSS2" s="617"/>
      <c r="TST2" s="617"/>
      <c r="TSU2" s="617"/>
      <c r="TSV2" s="617"/>
      <c r="TSW2" s="617"/>
      <c r="TSX2" s="617"/>
      <c r="TSY2" s="617"/>
      <c r="TSZ2" s="617"/>
      <c r="TTA2" s="617"/>
      <c r="TTB2" s="617"/>
      <c r="TTC2" s="617"/>
      <c r="TTD2" s="617"/>
      <c r="TTE2" s="617"/>
      <c r="TTF2" s="617"/>
      <c r="TTG2" s="617"/>
      <c r="TTH2" s="617"/>
      <c r="TTI2" s="617"/>
      <c r="TTJ2" s="617"/>
      <c r="TTK2" s="617"/>
      <c r="TTL2" s="617"/>
      <c r="TTM2" s="617"/>
      <c r="TTN2" s="617"/>
      <c r="TTO2" s="617"/>
      <c r="TTP2" s="617"/>
      <c r="TTQ2" s="617"/>
      <c r="TTR2" s="617"/>
      <c r="TTS2" s="617"/>
      <c r="TTT2" s="617"/>
      <c r="TTU2" s="617"/>
      <c r="TTV2" s="617"/>
      <c r="TTW2" s="617"/>
      <c r="TTX2" s="617"/>
      <c r="TTY2" s="617"/>
      <c r="TTZ2" s="617"/>
      <c r="TUA2" s="617"/>
      <c r="TUB2" s="617"/>
      <c r="TUC2" s="617"/>
      <c r="TUD2" s="617"/>
      <c r="TUE2" s="617"/>
      <c r="TUF2" s="617"/>
      <c r="TUG2" s="617"/>
      <c r="TUH2" s="617"/>
      <c r="TUI2" s="617"/>
      <c r="TUJ2" s="617"/>
      <c r="TUK2" s="617"/>
      <c r="TUL2" s="617"/>
      <c r="TUM2" s="617"/>
      <c r="TUN2" s="617"/>
      <c r="TUO2" s="617"/>
      <c r="TUP2" s="617"/>
      <c r="TUQ2" s="617"/>
      <c r="TUR2" s="617"/>
      <c r="TUS2" s="617"/>
      <c r="TUT2" s="617"/>
      <c r="TUU2" s="617"/>
      <c r="TUV2" s="617"/>
      <c r="TUW2" s="617"/>
      <c r="TUX2" s="617"/>
      <c r="TUY2" s="617"/>
      <c r="TUZ2" s="617"/>
      <c r="TVA2" s="617"/>
      <c r="TVB2" s="617"/>
      <c r="TVC2" s="617"/>
      <c r="TVD2" s="617"/>
      <c r="TVE2" s="617"/>
      <c r="TVF2" s="617"/>
      <c r="TVG2" s="617"/>
      <c r="TVH2" s="617"/>
      <c r="TVI2" s="617"/>
      <c r="TVJ2" s="617"/>
      <c r="TVK2" s="617"/>
      <c r="TVL2" s="617"/>
      <c r="TVM2" s="617"/>
      <c r="TVN2" s="617"/>
      <c r="TVO2" s="617"/>
      <c r="TVP2" s="617"/>
      <c r="TVQ2" s="617"/>
      <c r="TVR2" s="617"/>
      <c r="TVS2" s="617"/>
      <c r="TVT2" s="617"/>
      <c r="TVU2" s="617"/>
      <c r="TVV2" s="617"/>
      <c r="TVW2" s="617"/>
      <c r="TVX2" s="617"/>
      <c r="TVY2" s="617"/>
      <c r="TVZ2" s="617"/>
      <c r="TWA2" s="617"/>
      <c r="TWB2" s="617"/>
      <c r="TWC2" s="617"/>
      <c r="TWD2" s="617"/>
      <c r="TWE2" s="617"/>
      <c r="TWF2" s="617"/>
      <c r="TWG2" s="617"/>
      <c r="TWH2" s="617"/>
      <c r="TWI2" s="617"/>
      <c r="TWJ2" s="617"/>
      <c r="TWK2" s="617"/>
      <c r="TWL2" s="617"/>
      <c r="TWM2" s="617"/>
      <c r="TWN2" s="617"/>
      <c r="TWO2" s="617"/>
      <c r="TWP2" s="617"/>
      <c r="TWQ2" s="617"/>
      <c r="TWR2" s="617"/>
      <c r="TWS2" s="617"/>
      <c r="TWT2" s="617"/>
      <c r="TWU2" s="617"/>
      <c r="TWV2" s="617"/>
      <c r="TWW2" s="617"/>
      <c r="TWX2" s="617"/>
      <c r="TWY2" s="617"/>
      <c r="TWZ2" s="617"/>
      <c r="TXA2" s="617"/>
      <c r="TXB2" s="617"/>
      <c r="TXC2" s="617"/>
      <c r="TXD2" s="617"/>
      <c r="TXE2" s="617"/>
      <c r="TXF2" s="617"/>
      <c r="TXG2" s="617"/>
      <c r="TXH2" s="617"/>
      <c r="TXI2" s="617"/>
      <c r="TXJ2" s="617"/>
      <c r="TXK2" s="617"/>
      <c r="TXL2" s="617"/>
      <c r="TXM2" s="617"/>
      <c r="TXN2" s="617"/>
      <c r="TXO2" s="617"/>
      <c r="TXP2" s="617"/>
      <c r="TXQ2" s="617"/>
      <c r="TXR2" s="617"/>
      <c r="TXS2" s="617"/>
      <c r="TXT2" s="617"/>
      <c r="TXU2" s="617"/>
      <c r="TXV2" s="617"/>
      <c r="TXW2" s="617"/>
      <c r="TXX2" s="617"/>
      <c r="TXY2" s="617"/>
      <c r="TXZ2" s="617"/>
      <c r="TYA2" s="617"/>
      <c r="TYB2" s="617"/>
      <c r="TYC2" s="617"/>
      <c r="TYD2" s="617"/>
      <c r="TYE2" s="617"/>
      <c r="TYF2" s="617"/>
      <c r="TYG2" s="617"/>
      <c r="TYH2" s="617"/>
      <c r="TYI2" s="617"/>
      <c r="TYJ2" s="617"/>
      <c r="TYK2" s="617"/>
      <c r="TYL2" s="617"/>
      <c r="TYM2" s="617"/>
      <c r="TYN2" s="617"/>
      <c r="TYO2" s="617"/>
      <c r="TYP2" s="617"/>
      <c r="TYQ2" s="617"/>
      <c r="TYR2" s="617"/>
      <c r="TYS2" s="617"/>
      <c r="TYT2" s="617"/>
      <c r="TYU2" s="617"/>
      <c r="TYV2" s="617"/>
      <c r="TYW2" s="617"/>
      <c r="TYX2" s="617"/>
      <c r="TYY2" s="617"/>
      <c r="TYZ2" s="617"/>
      <c r="TZA2" s="617"/>
      <c r="TZB2" s="617"/>
      <c r="TZC2" s="617"/>
      <c r="TZD2" s="617"/>
      <c r="TZE2" s="617"/>
      <c r="TZF2" s="617"/>
      <c r="TZG2" s="617"/>
      <c r="TZH2" s="617"/>
      <c r="TZI2" s="617"/>
      <c r="TZJ2" s="617"/>
      <c r="TZK2" s="617"/>
      <c r="TZL2" s="617"/>
      <c r="TZM2" s="617"/>
      <c r="TZN2" s="617"/>
      <c r="TZO2" s="617"/>
      <c r="TZP2" s="617"/>
      <c r="TZQ2" s="617"/>
      <c r="TZR2" s="617"/>
      <c r="TZS2" s="617"/>
      <c r="TZT2" s="617"/>
      <c r="TZU2" s="617"/>
      <c r="TZV2" s="617"/>
      <c r="TZW2" s="617"/>
      <c r="TZX2" s="617"/>
      <c r="TZY2" s="617"/>
      <c r="TZZ2" s="617"/>
      <c r="UAA2" s="617"/>
      <c r="UAB2" s="617"/>
      <c r="UAC2" s="617"/>
      <c r="UAD2" s="617"/>
      <c r="UAE2" s="617"/>
      <c r="UAF2" s="617"/>
      <c r="UAG2" s="617"/>
      <c r="UAH2" s="617"/>
      <c r="UAI2" s="617"/>
      <c r="UAJ2" s="617"/>
      <c r="UAK2" s="617"/>
      <c r="UAL2" s="617"/>
      <c r="UAM2" s="617"/>
      <c r="UAN2" s="617"/>
      <c r="UAO2" s="617"/>
      <c r="UAP2" s="617"/>
      <c r="UAQ2" s="617"/>
      <c r="UAR2" s="617"/>
      <c r="UAS2" s="617"/>
      <c r="UAT2" s="617"/>
      <c r="UAU2" s="617"/>
      <c r="UAV2" s="617"/>
      <c r="UAW2" s="617"/>
      <c r="UAX2" s="617"/>
      <c r="UAY2" s="617"/>
      <c r="UAZ2" s="617"/>
      <c r="UBA2" s="617"/>
      <c r="UBB2" s="617"/>
      <c r="UBC2" s="617"/>
      <c r="UBD2" s="617"/>
      <c r="UBE2" s="617"/>
      <c r="UBF2" s="617"/>
      <c r="UBG2" s="617"/>
      <c r="UBH2" s="617"/>
      <c r="UBI2" s="617"/>
      <c r="UBJ2" s="617"/>
      <c r="UBK2" s="617"/>
      <c r="UBL2" s="617"/>
      <c r="UBM2" s="617"/>
      <c r="UBN2" s="617"/>
      <c r="UBO2" s="617"/>
      <c r="UBP2" s="617"/>
      <c r="UBQ2" s="617"/>
      <c r="UBR2" s="617"/>
      <c r="UBS2" s="617"/>
      <c r="UBT2" s="617"/>
      <c r="UBU2" s="617"/>
      <c r="UBV2" s="617"/>
      <c r="UBW2" s="617"/>
      <c r="UBX2" s="617"/>
      <c r="UBY2" s="617"/>
      <c r="UBZ2" s="617"/>
      <c r="UCA2" s="617"/>
      <c r="UCB2" s="617"/>
      <c r="UCC2" s="617"/>
      <c r="UCD2" s="617"/>
      <c r="UCE2" s="617"/>
      <c r="UCF2" s="617"/>
      <c r="UCG2" s="617"/>
      <c r="UCH2" s="617"/>
      <c r="UCI2" s="617"/>
      <c r="UCJ2" s="617"/>
      <c r="UCK2" s="617"/>
      <c r="UCL2" s="617"/>
      <c r="UCM2" s="617"/>
      <c r="UCN2" s="617"/>
      <c r="UCO2" s="617"/>
      <c r="UCP2" s="617"/>
      <c r="UCQ2" s="617"/>
      <c r="UCR2" s="617"/>
      <c r="UCS2" s="617"/>
      <c r="UCT2" s="617"/>
      <c r="UCU2" s="617"/>
      <c r="UCV2" s="617"/>
      <c r="UCW2" s="617"/>
      <c r="UCX2" s="617"/>
      <c r="UCY2" s="617"/>
      <c r="UCZ2" s="617"/>
      <c r="UDA2" s="617"/>
      <c r="UDB2" s="617"/>
      <c r="UDC2" s="617"/>
      <c r="UDD2" s="617"/>
      <c r="UDE2" s="617"/>
      <c r="UDF2" s="617"/>
      <c r="UDG2" s="617"/>
      <c r="UDH2" s="617"/>
      <c r="UDI2" s="617"/>
      <c r="UDJ2" s="617"/>
      <c r="UDK2" s="617"/>
      <c r="UDL2" s="617"/>
      <c r="UDM2" s="617"/>
      <c r="UDN2" s="617"/>
      <c r="UDO2" s="617"/>
      <c r="UDP2" s="617"/>
      <c r="UDQ2" s="617"/>
      <c r="UDR2" s="617"/>
      <c r="UDS2" s="617"/>
      <c r="UDT2" s="617"/>
      <c r="UDU2" s="617"/>
      <c r="UDV2" s="617"/>
      <c r="UDW2" s="617"/>
      <c r="UDX2" s="617"/>
      <c r="UDY2" s="617"/>
      <c r="UDZ2" s="617"/>
      <c r="UEA2" s="617"/>
      <c r="UEB2" s="617"/>
      <c r="UEC2" s="617"/>
      <c r="UED2" s="617"/>
      <c r="UEE2" s="617"/>
      <c r="UEF2" s="617"/>
      <c r="UEG2" s="617"/>
      <c r="UEH2" s="617"/>
      <c r="UEI2" s="617"/>
      <c r="UEJ2" s="617"/>
      <c r="UEK2" s="617"/>
      <c r="UEL2" s="617"/>
      <c r="UEM2" s="617"/>
      <c r="UEN2" s="617"/>
      <c r="UEO2" s="617"/>
      <c r="UEP2" s="617"/>
      <c r="UEQ2" s="617"/>
      <c r="UER2" s="617"/>
      <c r="UES2" s="617"/>
      <c r="UET2" s="617"/>
      <c r="UEU2" s="617"/>
      <c r="UEV2" s="617"/>
      <c r="UEW2" s="617"/>
      <c r="UEX2" s="617"/>
      <c r="UEY2" s="617"/>
      <c r="UEZ2" s="617"/>
      <c r="UFA2" s="617"/>
      <c r="UFB2" s="617"/>
      <c r="UFC2" s="617"/>
      <c r="UFD2" s="617"/>
      <c r="UFE2" s="617"/>
      <c r="UFF2" s="617"/>
      <c r="UFG2" s="617"/>
      <c r="UFH2" s="617"/>
      <c r="UFI2" s="617"/>
      <c r="UFJ2" s="617"/>
      <c r="UFK2" s="617"/>
      <c r="UFL2" s="617"/>
      <c r="UFM2" s="617"/>
      <c r="UFN2" s="617"/>
      <c r="UFO2" s="617"/>
      <c r="UFP2" s="617"/>
      <c r="UFQ2" s="617"/>
      <c r="UFR2" s="617"/>
      <c r="UFS2" s="617"/>
      <c r="UFT2" s="617"/>
      <c r="UFU2" s="617"/>
      <c r="UFV2" s="617"/>
      <c r="UFW2" s="617"/>
      <c r="UFX2" s="617"/>
      <c r="UFY2" s="617"/>
      <c r="UFZ2" s="617"/>
      <c r="UGA2" s="617"/>
      <c r="UGB2" s="617"/>
      <c r="UGC2" s="617"/>
      <c r="UGD2" s="617"/>
      <c r="UGE2" s="617"/>
      <c r="UGF2" s="617"/>
      <c r="UGG2" s="617"/>
      <c r="UGH2" s="617"/>
      <c r="UGI2" s="617"/>
      <c r="UGJ2" s="617"/>
      <c r="UGK2" s="617"/>
      <c r="UGL2" s="617"/>
      <c r="UGM2" s="617"/>
      <c r="UGN2" s="617"/>
      <c r="UGO2" s="617"/>
      <c r="UGP2" s="617"/>
      <c r="UGQ2" s="617"/>
      <c r="UGR2" s="617"/>
      <c r="UGS2" s="617"/>
      <c r="UGT2" s="617"/>
      <c r="UGU2" s="617"/>
      <c r="UGV2" s="617"/>
      <c r="UGW2" s="617"/>
      <c r="UGX2" s="617"/>
      <c r="UGY2" s="617"/>
      <c r="UGZ2" s="617"/>
      <c r="UHA2" s="617"/>
      <c r="UHB2" s="617"/>
      <c r="UHC2" s="617"/>
      <c r="UHD2" s="617"/>
      <c r="UHE2" s="617"/>
      <c r="UHF2" s="617"/>
      <c r="UHG2" s="617"/>
      <c r="UHH2" s="617"/>
      <c r="UHI2" s="617"/>
      <c r="UHJ2" s="617"/>
      <c r="UHK2" s="617"/>
      <c r="UHL2" s="617"/>
      <c r="UHM2" s="617"/>
      <c r="UHN2" s="617"/>
      <c r="UHO2" s="617"/>
      <c r="UHP2" s="617"/>
      <c r="UHQ2" s="617"/>
      <c r="UHR2" s="617"/>
      <c r="UHS2" s="617"/>
      <c r="UHT2" s="617"/>
      <c r="UHU2" s="617"/>
      <c r="UHV2" s="617"/>
      <c r="UHW2" s="617"/>
      <c r="UHX2" s="617"/>
      <c r="UHY2" s="617"/>
      <c r="UHZ2" s="617"/>
      <c r="UIA2" s="617"/>
      <c r="UIB2" s="617"/>
      <c r="UIC2" s="617"/>
      <c r="UID2" s="617"/>
      <c r="UIE2" s="617"/>
      <c r="UIF2" s="617"/>
      <c r="UIG2" s="617"/>
      <c r="UIH2" s="617"/>
      <c r="UII2" s="617"/>
      <c r="UIJ2" s="617"/>
      <c r="UIK2" s="617"/>
      <c r="UIL2" s="617"/>
      <c r="UIM2" s="617"/>
      <c r="UIN2" s="617"/>
      <c r="UIO2" s="617"/>
      <c r="UIP2" s="617"/>
      <c r="UIQ2" s="617"/>
      <c r="UIR2" s="617"/>
      <c r="UIS2" s="617"/>
      <c r="UIT2" s="617"/>
      <c r="UIU2" s="617"/>
      <c r="UIV2" s="617"/>
      <c r="UIW2" s="617"/>
      <c r="UIX2" s="617"/>
      <c r="UIY2" s="617"/>
      <c r="UIZ2" s="617"/>
      <c r="UJA2" s="617"/>
      <c r="UJB2" s="617"/>
      <c r="UJC2" s="617"/>
      <c r="UJD2" s="617"/>
      <c r="UJE2" s="617"/>
      <c r="UJF2" s="617"/>
      <c r="UJG2" s="617"/>
      <c r="UJH2" s="617"/>
      <c r="UJI2" s="617"/>
      <c r="UJJ2" s="617"/>
      <c r="UJK2" s="617"/>
      <c r="UJL2" s="617"/>
      <c r="UJM2" s="617"/>
      <c r="UJN2" s="617"/>
      <c r="UJO2" s="617"/>
      <c r="UJP2" s="617"/>
      <c r="UJQ2" s="617"/>
      <c r="UJR2" s="617"/>
      <c r="UJS2" s="617"/>
      <c r="UJT2" s="617"/>
      <c r="UJU2" s="617"/>
      <c r="UJV2" s="617"/>
      <c r="UJW2" s="617"/>
      <c r="UJX2" s="617"/>
      <c r="UJY2" s="617"/>
      <c r="UJZ2" s="617"/>
      <c r="UKA2" s="617"/>
      <c r="UKB2" s="617"/>
      <c r="UKC2" s="617"/>
      <c r="UKD2" s="617"/>
      <c r="UKE2" s="617"/>
      <c r="UKF2" s="617"/>
      <c r="UKG2" s="617"/>
      <c r="UKH2" s="617"/>
      <c r="UKI2" s="617"/>
      <c r="UKJ2" s="617"/>
      <c r="UKK2" s="617"/>
      <c r="UKL2" s="617"/>
      <c r="UKM2" s="617"/>
      <c r="UKN2" s="617"/>
      <c r="UKO2" s="617"/>
      <c r="UKP2" s="617"/>
      <c r="UKQ2" s="617"/>
      <c r="UKR2" s="617"/>
      <c r="UKS2" s="617"/>
      <c r="UKT2" s="617"/>
      <c r="UKU2" s="617"/>
      <c r="UKV2" s="617"/>
      <c r="UKW2" s="617"/>
      <c r="UKX2" s="617"/>
      <c r="UKY2" s="617"/>
      <c r="UKZ2" s="617"/>
      <c r="ULA2" s="617"/>
      <c r="ULB2" s="617"/>
      <c r="ULC2" s="617"/>
      <c r="ULD2" s="617"/>
      <c r="ULE2" s="617"/>
      <c r="ULF2" s="617"/>
      <c r="ULG2" s="617"/>
      <c r="ULH2" s="617"/>
      <c r="ULI2" s="617"/>
      <c r="ULJ2" s="617"/>
      <c r="ULK2" s="617"/>
      <c r="ULL2" s="617"/>
      <c r="ULM2" s="617"/>
      <c r="ULN2" s="617"/>
      <c r="ULO2" s="617"/>
      <c r="ULP2" s="617"/>
      <c r="ULQ2" s="617"/>
      <c r="ULR2" s="617"/>
      <c r="ULS2" s="617"/>
      <c r="ULT2" s="617"/>
      <c r="ULU2" s="617"/>
      <c r="ULV2" s="617"/>
      <c r="ULW2" s="617"/>
      <c r="ULX2" s="617"/>
      <c r="ULY2" s="617"/>
      <c r="ULZ2" s="617"/>
      <c r="UMA2" s="617"/>
      <c r="UMB2" s="617"/>
      <c r="UMC2" s="617"/>
      <c r="UMD2" s="617"/>
      <c r="UME2" s="617"/>
      <c r="UMF2" s="617"/>
      <c r="UMG2" s="617"/>
      <c r="UMH2" s="617"/>
      <c r="UMI2" s="617"/>
      <c r="UMJ2" s="617"/>
      <c r="UMK2" s="617"/>
      <c r="UML2" s="617"/>
      <c r="UMM2" s="617"/>
      <c r="UMN2" s="617"/>
      <c r="UMO2" s="617"/>
      <c r="UMP2" s="617"/>
      <c r="UMQ2" s="617"/>
      <c r="UMR2" s="617"/>
      <c r="UMS2" s="617"/>
      <c r="UMT2" s="617"/>
      <c r="UMU2" s="617"/>
      <c r="UMV2" s="617"/>
      <c r="UMW2" s="617"/>
      <c r="UMX2" s="617"/>
      <c r="UMY2" s="617"/>
      <c r="UMZ2" s="617"/>
      <c r="UNA2" s="617"/>
      <c r="UNB2" s="617"/>
      <c r="UNC2" s="617"/>
      <c r="UND2" s="617"/>
      <c r="UNE2" s="617"/>
      <c r="UNF2" s="617"/>
      <c r="UNG2" s="617"/>
      <c r="UNH2" s="617"/>
      <c r="UNI2" s="617"/>
      <c r="UNJ2" s="617"/>
      <c r="UNK2" s="617"/>
      <c r="UNL2" s="617"/>
      <c r="UNM2" s="617"/>
      <c r="UNN2" s="617"/>
      <c r="UNO2" s="617"/>
      <c r="UNP2" s="617"/>
      <c r="UNQ2" s="617"/>
      <c r="UNR2" s="617"/>
      <c r="UNS2" s="617"/>
      <c r="UNT2" s="617"/>
      <c r="UNU2" s="617"/>
      <c r="UNV2" s="617"/>
      <c r="UNW2" s="617"/>
      <c r="UNX2" s="617"/>
      <c r="UNY2" s="617"/>
      <c r="UNZ2" s="617"/>
      <c r="UOA2" s="617"/>
      <c r="UOB2" s="617"/>
      <c r="UOC2" s="617"/>
      <c r="UOD2" s="617"/>
      <c r="UOE2" s="617"/>
      <c r="UOF2" s="617"/>
      <c r="UOG2" s="617"/>
      <c r="UOH2" s="617"/>
      <c r="UOI2" s="617"/>
      <c r="UOJ2" s="617"/>
      <c r="UOK2" s="617"/>
      <c r="UOL2" s="617"/>
      <c r="UOM2" s="617"/>
      <c r="UON2" s="617"/>
      <c r="UOO2" s="617"/>
      <c r="UOP2" s="617"/>
      <c r="UOQ2" s="617"/>
      <c r="UOR2" s="617"/>
      <c r="UOS2" s="617"/>
      <c r="UOT2" s="617"/>
      <c r="UOU2" s="617"/>
      <c r="UOV2" s="617"/>
      <c r="UOW2" s="617"/>
      <c r="UOX2" s="617"/>
      <c r="UOY2" s="617"/>
      <c r="UOZ2" s="617"/>
      <c r="UPA2" s="617"/>
      <c r="UPB2" s="617"/>
      <c r="UPC2" s="617"/>
      <c r="UPD2" s="617"/>
      <c r="UPE2" s="617"/>
      <c r="UPF2" s="617"/>
      <c r="UPG2" s="617"/>
      <c r="UPH2" s="617"/>
      <c r="UPI2" s="617"/>
      <c r="UPJ2" s="617"/>
      <c r="UPK2" s="617"/>
      <c r="UPL2" s="617"/>
      <c r="UPM2" s="617"/>
      <c r="UPN2" s="617"/>
      <c r="UPO2" s="617"/>
      <c r="UPP2" s="617"/>
      <c r="UPQ2" s="617"/>
      <c r="UPR2" s="617"/>
      <c r="UPS2" s="617"/>
      <c r="UPT2" s="617"/>
      <c r="UPU2" s="617"/>
      <c r="UPV2" s="617"/>
      <c r="UPW2" s="617"/>
      <c r="UPX2" s="617"/>
      <c r="UPY2" s="617"/>
      <c r="UPZ2" s="617"/>
      <c r="UQA2" s="617"/>
      <c r="UQB2" s="617"/>
      <c r="UQC2" s="617"/>
      <c r="UQD2" s="617"/>
      <c r="UQE2" s="617"/>
      <c r="UQF2" s="617"/>
      <c r="UQG2" s="617"/>
      <c r="UQH2" s="617"/>
      <c r="UQI2" s="617"/>
      <c r="UQJ2" s="617"/>
      <c r="UQK2" s="617"/>
      <c r="UQL2" s="617"/>
      <c r="UQM2" s="617"/>
      <c r="UQN2" s="617"/>
      <c r="UQO2" s="617"/>
      <c r="UQP2" s="617"/>
      <c r="UQQ2" s="617"/>
      <c r="UQR2" s="617"/>
      <c r="UQS2" s="617"/>
      <c r="UQT2" s="617"/>
      <c r="UQU2" s="617"/>
      <c r="UQV2" s="617"/>
      <c r="UQW2" s="617"/>
      <c r="UQX2" s="617"/>
      <c r="UQY2" s="617"/>
      <c r="UQZ2" s="617"/>
      <c r="URA2" s="617"/>
      <c r="URB2" s="617"/>
      <c r="URC2" s="617"/>
      <c r="URD2" s="617"/>
      <c r="URE2" s="617"/>
      <c r="URF2" s="617"/>
      <c r="URG2" s="617"/>
      <c r="URH2" s="617"/>
      <c r="URI2" s="617"/>
      <c r="URJ2" s="617"/>
      <c r="URK2" s="617"/>
      <c r="URL2" s="617"/>
      <c r="URM2" s="617"/>
      <c r="URN2" s="617"/>
      <c r="URO2" s="617"/>
      <c r="URP2" s="617"/>
      <c r="URQ2" s="617"/>
      <c r="URR2" s="617"/>
      <c r="URS2" s="617"/>
      <c r="URT2" s="617"/>
      <c r="URU2" s="617"/>
      <c r="URV2" s="617"/>
      <c r="URW2" s="617"/>
      <c r="URX2" s="617"/>
      <c r="URY2" s="617"/>
      <c r="URZ2" s="617"/>
      <c r="USA2" s="617"/>
      <c r="USB2" s="617"/>
      <c r="USC2" s="617"/>
      <c r="USD2" s="617"/>
      <c r="USE2" s="617"/>
      <c r="USF2" s="617"/>
      <c r="USG2" s="617"/>
      <c r="USH2" s="617"/>
      <c r="USI2" s="617"/>
      <c r="USJ2" s="617"/>
      <c r="USK2" s="617"/>
      <c r="USL2" s="617"/>
      <c r="USM2" s="617"/>
      <c r="USN2" s="617"/>
      <c r="USO2" s="617"/>
      <c r="USP2" s="617"/>
      <c r="USQ2" s="617"/>
      <c r="USR2" s="617"/>
      <c r="USS2" s="617"/>
      <c r="UST2" s="617"/>
      <c r="USU2" s="617"/>
      <c r="USV2" s="617"/>
      <c r="USW2" s="617"/>
      <c r="USX2" s="617"/>
      <c r="USY2" s="617"/>
      <c r="USZ2" s="617"/>
      <c r="UTA2" s="617"/>
      <c r="UTB2" s="617"/>
      <c r="UTC2" s="617"/>
      <c r="UTD2" s="617"/>
      <c r="UTE2" s="617"/>
      <c r="UTF2" s="617"/>
      <c r="UTG2" s="617"/>
      <c r="UTH2" s="617"/>
      <c r="UTI2" s="617"/>
      <c r="UTJ2" s="617"/>
      <c r="UTK2" s="617"/>
      <c r="UTL2" s="617"/>
      <c r="UTM2" s="617"/>
      <c r="UTN2" s="617"/>
      <c r="UTO2" s="617"/>
      <c r="UTP2" s="617"/>
      <c r="UTQ2" s="617"/>
      <c r="UTR2" s="617"/>
      <c r="UTS2" s="617"/>
      <c r="UTT2" s="617"/>
      <c r="UTU2" s="617"/>
      <c r="UTV2" s="617"/>
      <c r="UTW2" s="617"/>
      <c r="UTX2" s="617"/>
      <c r="UTY2" s="617"/>
      <c r="UTZ2" s="617"/>
      <c r="UUA2" s="617"/>
      <c r="UUB2" s="617"/>
      <c r="UUC2" s="617"/>
      <c r="UUD2" s="617"/>
      <c r="UUE2" s="617"/>
      <c r="UUF2" s="617"/>
      <c r="UUG2" s="617"/>
      <c r="UUH2" s="617"/>
      <c r="UUI2" s="617"/>
      <c r="UUJ2" s="617"/>
      <c r="UUK2" s="617"/>
      <c r="UUL2" s="617"/>
      <c r="UUM2" s="617"/>
      <c r="UUN2" s="617"/>
      <c r="UUO2" s="617"/>
      <c r="UUP2" s="617"/>
      <c r="UUQ2" s="617"/>
      <c r="UUR2" s="617"/>
      <c r="UUS2" s="617"/>
      <c r="UUT2" s="617"/>
      <c r="UUU2" s="617"/>
      <c r="UUV2" s="617"/>
      <c r="UUW2" s="617"/>
      <c r="UUX2" s="617"/>
      <c r="UUY2" s="617"/>
      <c r="UUZ2" s="617"/>
      <c r="UVA2" s="617"/>
      <c r="UVB2" s="617"/>
      <c r="UVC2" s="617"/>
      <c r="UVD2" s="617"/>
      <c r="UVE2" s="617"/>
      <c r="UVF2" s="617"/>
      <c r="UVG2" s="617"/>
      <c r="UVH2" s="617"/>
      <c r="UVI2" s="617"/>
      <c r="UVJ2" s="617"/>
      <c r="UVK2" s="617"/>
      <c r="UVL2" s="617"/>
      <c r="UVM2" s="617"/>
      <c r="UVN2" s="617"/>
      <c r="UVO2" s="617"/>
      <c r="UVP2" s="617"/>
      <c r="UVQ2" s="617"/>
      <c r="UVR2" s="617"/>
      <c r="UVS2" s="617"/>
      <c r="UVT2" s="617"/>
      <c r="UVU2" s="617"/>
      <c r="UVV2" s="617"/>
      <c r="UVW2" s="617"/>
      <c r="UVX2" s="617"/>
      <c r="UVY2" s="617"/>
      <c r="UVZ2" s="617"/>
      <c r="UWA2" s="617"/>
      <c r="UWB2" s="617"/>
      <c r="UWC2" s="617"/>
      <c r="UWD2" s="617"/>
      <c r="UWE2" s="617"/>
      <c r="UWF2" s="617"/>
      <c r="UWG2" s="617"/>
      <c r="UWH2" s="617"/>
      <c r="UWI2" s="617"/>
      <c r="UWJ2" s="617"/>
      <c r="UWK2" s="617"/>
      <c r="UWL2" s="617"/>
      <c r="UWM2" s="617"/>
      <c r="UWN2" s="617"/>
      <c r="UWO2" s="617"/>
      <c r="UWP2" s="617"/>
      <c r="UWQ2" s="617"/>
      <c r="UWR2" s="617"/>
      <c r="UWS2" s="617"/>
      <c r="UWT2" s="617"/>
      <c r="UWU2" s="617"/>
      <c r="UWV2" s="617"/>
      <c r="UWW2" s="617"/>
      <c r="UWX2" s="617"/>
      <c r="UWY2" s="617"/>
      <c r="UWZ2" s="617"/>
      <c r="UXA2" s="617"/>
      <c r="UXB2" s="617"/>
      <c r="UXC2" s="617"/>
      <c r="UXD2" s="617"/>
      <c r="UXE2" s="617"/>
      <c r="UXF2" s="617"/>
      <c r="UXG2" s="617"/>
      <c r="UXH2" s="617"/>
      <c r="UXI2" s="617"/>
      <c r="UXJ2" s="617"/>
      <c r="UXK2" s="617"/>
      <c r="UXL2" s="617"/>
      <c r="UXM2" s="617"/>
      <c r="UXN2" s="617"/>
      <c r="UXO2" s="617"/>
      <c r="UXP2" s="617"/>
      <c r="UXQ2" s="617"/>
      <c r="UXR2" s="617"/>
      <c r="UXS2" s="617"/>
      <c r="UXT2" s="617"/>
      <c r="UXU2" s="617"/>
      <c r="UXV2" s="617"/>
      <c r="UXW2" s="617"/>
      <c r="UXX2" s="617"/>
      <c r="UXY2" s="617"/>
      <c r="UXZ2" s="617"/>
      <c r="UYA2" s="617"/>
      <c r="UYB2" s="617"/>
      <c r="UYC2" s="617"/>
      <c r="UYD2" s="617"/>
      <c r="UYE2" s="617"/>
      <c r="UYF2" s="617"/>
      <c r="UYG2" s="617"/>
      <c r="UYH2" s="617"/>
      <c r="UYI2" s="617"/>
      <c r="UYJ2" s="617"/>
      <c r="UYK2" s="617"/>
      <c r="UYL2" s="617"/>
      <c r="UYM2" s="617"/>
      <c r="UYN2" s="617"/>
      <c r="UYO2" s="617"/>
      <c r="UYP2" s="617"/>
      <c r="UYQ2" s="617"/>
      <c r="UYR2" s="617"/>
      <c r="UYS2" s="617"/>
      <c r="UYT2" s="617"/>
      <c r="UYU2" s="617"/>
      <c r="UYV2" s="617"/>
      <c r="UYW2" s="617"/>
      <c r="UYX2" s="617"/>
      <c r="UYY2" s="617"/>
      <c r="UYZ2" s="617"/>
      <c r="UZA2" s="617"/>
      <c r="UZB2" s="617"/>
      <c r="UZC2" s="617"/>
      <c r="UZD2" s="617"/>
      <c r="UZE2" s="617"/>
      <c r="UZF2" s="617"/>
      <c r="UZG2" s="617"/>
      <c r="UZH2" s="617"/>
      <c r="UZI2" s="617"/>
      <c r="UZJ2" s="617"/>
      <c r="UZK2" s="617"/>
      <c r="UZL2" s="617"/>
      <c r="UZM2" s="617"/>
      <c r="UZN2" s="617"/>
      <c r="UZO2" s="617"/>
      <c r="UZP2" s="617"/>
      <c r="UZQ2" s="617"/>
      <c r="UZR2" s="617"/>
      <c r="UZS2" s="617"/>
      <c r="UZT2" s="617"/>
      <c r="UZU2" s="617"/>
      <c r="UZV2" s="617"/>
      <c r="UZW2" s="617"/>
      <c r="UZX2" s="617"/>
      <c r="UZY2" s="617"/>
      <c r="UZZ2" s="617"/>
      <c r="VAA2" s="617"/>
      <c r="VAB2" s="617"/>
      <c r="VAC2" s="617"/>
      <c r="VAD2" s="617"/>
      <c r="VAE2" s="617"/>
      <c r="VAF2" s="617"/>
      <c r="VAG2" s="617"/>
      <c r="VAH2" s="617"/>
      <c r="VAI2" s="617"/>
      <c r="VAJ2" s="617"/>
      <c r="VAK2" s="617"/>
      <c r="VAL2" s="617"/>
      <c r="VAM2" s="617"/>
      <c r="VAN2" s="617"/>
      <c r="VAO2" s="617"/>
      <c r="VAP2" s="617"/>
      <c r="VAQ2" s="617"/>
      <c r="VAR2" s="617"/>
      <c r="VAS2" s="617"/>
      <c r="VAT2" s="617"/>
      <c r="VAU2" s="617"/>
      <c r="VAV2" s="617"/>
      <c r="VAW2" s="617"/>
      <c r="VAX2" s="617"/>
      <c r="VAY2" s="617"/>
      <c r="VAZ2" s="617"/>
      <c r="VBA2" s="617"/>
      <c r="VBB2" s="617"/>
      <c r="VBC2" s="617"/>
      <c r="VBD2" s="617"/>
      <c r="VBE2" s="617"/>
      <c r="VBF2" s="617"/>
      <c r="VBG2" s="617"/>
      <c r="VBH2" s="617"/>
      <c r="VBI2" s="617"/>
      <c r="VBJ2" s="617"/>
      <c r="VBK2" s="617"/>
      <c r="VBL2" s="617"/>
      <c r="VBM2" s="617"/>
      <c r="VBN2" s="617"/>
      <c r="VBO2" s="617"/>
      <c r="VBP2" s="617"/>
      <c r="VBQ2" s="617"/>
      <c r="VBR2" s="617"/>
      <c r="VBS2" s="617"/>
      <c r="VBT2" s="617"/>
      <c r="VBU2" s="617"/>
      <c r="VBV2" s="617"/>
      <c r="VBW2" s="617"/>
      <c r="VBX2" s="617"/>
      <c r="VBY2" s="617"/>
      <c r="VBZ2" s="617"/>
      <c r="VCA2" s="617"/>
      <c r="VCB2" s="617"/>
      <c r="VCC2" s="617"/>
      <c r="VCD2" s="617"/>
      <c r="VCE2" s="617"/>
      <c r="VCF2" s="617"/>
      <c r="VCG2" s="617"/>
      <c r="VCH2" s="617"/>
      <c r="VCI2" s="617"/>
      <c r="VCJ2" s="617"/>
      <c r="VCK2" s="617"/>
      <c r="VCL2" s="617"/>
      <c r="VCM2" s="617"/>
      <c r="VCN2" s="617"/>
      <c r="VCO2" s="617"/>
      <c r="VCP2" s="617"/>
      <c r="VCQ2" s="617"/>
      <c r="VCR2" s="617"/>
      <c r="VCS2" s="617"/>
      <c r="VCT2" s="617"/>
      <c r="VCU2" s="617"/>
      <c r="VCV2" s="617"/>
      <c r="VCW2" s="617"/>
      <c r="VCX2" s="617"/>
      <c r="VCY2" s="617"/>
      <c r="VCZ2" s="617"/>
      <c r="VDA2" s="617"/>
      <c r="VDB2" s="617"/>
      <c r="VDC2" s="617"/>
      <c r="VDD2" s="617"/>
      <c r="VDE2" s="617"/>
      <c r="VDF2" s="617"/>
      <c r="VDG2" s="617"/>
      <c r="VDH2" s="617"/>
      <c r="VDI2" s="617"/>
      <c r="VDJ2" s="617"/>
      <c r="VDK2" s="617"/>
      <c r="VDL2" s="617"/>
      <c r="VDM2" s="617"/>
      <c r="VDN2" s="617"/>
      <c r="VDO2" s="617"/>
      <c r="VDP2" s="617"/>
      <c r="VDQ2" s="617"/>
      <c r="VDR2" s="617"/>
      <c r="VDS2" s="617"/>
      <c r="VDT2" s="617"/>
      <c r="VDU2" s="617"/>
      <c r="VDV2" s="617"/>
      <c r="VDW2" s="617"/>
      <c r="VDX2" s="617"/>
      <c r="VDY2" s="617"/>
      <c r="VDZ2" s="617"/>
      <c r="VEA2" s="617"/>
      <c r="VEB2" s="617"/>
      <c r="VEC2" s="617"/>
      <c r="VED2" s="617"/>
      <c r="VEE2" s="617"/>
      <c r="VEF2" s="617"/>
      <c r="VEG2" s="617"/>
      <c r="VEH2" s="617"/>
      <c r="VEI2" s="617"/>
      <c r="VEJ2" s="617"/>
      <c r="VEK2" s="617"/>
      <c r="VEL2" s="617"/>
      <c r="VEM2" s="617"/>
      <c r="VEN2" s="617"/>
      <c r="VEO2" s="617"/>
      <c r="VEP2" s="617"/>
      <c r="VEQ2" s="617"/>
      <c r="VER2" s="617"/>
      <c r="VES2" s="617"/>
      <c r="VET2" s="617"/>
      <c r="VEU2" s="617"/>
      <c r="VEV2" s="617"/>
      <c r="VEW2" s="617"/>
      <c r="VEX2" s="617"/>
      <c r="VEY2" s="617"/>
      <c r="VEZ2" s="617"/>
      <c r="VFA2" s="617"/>
      <c r="VFB2" s="617"/>
      <c r="VFC2" s="617"/>
      <c r="VFD2" s="617"/>
      <c r="VFE2" s="617"/>
      <c r="VFF2" s="617"/>
      <c r="VFG2" s="617"/>
      <c r="VFH2" s="617"/>
      <c r="VFI2" s="617"/>
      <c r="VFJ2" s="617"/>
      <c r="VFK2" s="617"/>
      <c r="VFL2" s="617"/>
      <c r="VFM2" s="617"/>
      <c r="VFN2" s="617"/>
      <c r="VFO2" s="617"/>
      <c r="VFP2" s="617"/>
      <c r="VFQ2" s="617"/>
      <c r="VFR2" s="617"/>
      <c r="VFS2" s="617"/>
      <c r="VFT2" s="617"/>
      <c r="VFU2" s="617"/>
      <c r="VFV2" s="617"/>
      <c r="VFW2" s="617"/>
      <c r="VFX2" s="617"/>
      <c r="VFY2" s="617"/>
      <c r="VFZ2" s="617"/>
      <c r="VGA2" s="617"/>
      <c r="VGB2" s="617"/>
      <c r="VGC2" s="617"/>
      <c r="VGD2" s="617"/>
      <c r="VGE2" s="617"/>
      <c r="VGF2" s="617"/>
      <c r="VGG2" s="617"/>
      <c r="VGH2" s="617"/>
      <c r="VGI2" s="617"/>
      <c r="VGJ2" s="617"/>
      <c r="VGK2" s="617"/>
      <c r="VGL2" s="617"/>
      <c r="VGM2" s="617"/>
      <c r="VGN2" s="617"/>
      <c r="VGO2" s="617"/>
      <c r="VGP2" s="617"/>
      <c r="VGQ2" s="617"/>
      <c r="VGR2" s="617"/>
      <c r="VGS2" s="617"/>
      <c r="VGT2" s="617"/>
      <c r="VGU2" s="617"/>
      <c r="VGV2" s="617"/>
      <c r="VGW2" s="617"/>
      <c r="VGX2" s="617"/>
      <c r="VGY2" s="617"/>
      <c r="VGZ2" s="617"/>
      <c r="VHA2" s="617"/>
      <c r="VHB2" s="617"/>
      <c r="VHC2" s="617"/>
      <c r="VHD2" s="617"/>
      <c r="VHE2" s="617"/>
      <c r="VHF2" s="617"/>
      <c r="VHG2" s="617"/>
      <c r="VHH2" s="617"/>
      <c r="VHI2" s="617"/>
      <c r="VHJ2" s="617"/>
      <c r="VHK2" s="617"/>
      <c r="VHL2" s="617"/>
      <c r="VHM2" s="617"/>
      <c r="VHN2" s="617"/>
      <c r="VHO2" s="617"/>
      <c r="VHP2" s="617"/>
      <c r="VHQ2" s="617"/>
      <c r="VHR2" s="617"/>
      <c r="VHS2" s="617"/>
      <c r="VHT2" s="617"/>
      <c r="VHU2" s="617"/>
      <c r="VHV2" s="617"/>
      <c r="VHW2" s="617"/>
      <c r="VHX2" s="617"/>
      <c r="VHY2" s="617"/>
      <c r="VHZ2" s="617"/>
      <c r="VIA2" s="617"/>
      <c r="VIB2" s="617"/>
      <c r="VIC2" s="617"/>
      <c r="VID2" s="617"/>
      <c r="VIE2" s="617"/>
      <c r="VIF2" s="617"/>
      <c r="VIG2" s="617"/>
      <c r="VIH2" s="617"/>
      <c r="VII2" s="617"/>
      <c r="VIJ2" s="617"/>
      <c r="VIK2" s="617"/>
      <c r="VIL2" s="617"/>
      <c r="VIM2" s="617"/>
      <c r="VIN2" s="617"/>
      <c r="VIO2" s="617"/>
      <c r="VIP2" s="617"/>
      <c r="VIQ2" s="617"/>
      <c r="VIR2" s="617"/>
      <c r="VIS2" s="617"/>
      <c r="VIT2" s="617"/>
      <c r="VIU2" s="617"/>
      <c r="VIV2" s="617"/>
      <c r="VIW2" s="617"/>
      <c r="VIX2" s="617"/>
      <c r="VIY2" s="617"/>
      <c r="VIZ2" s="617"/>
      <c r="VJA2" s="617"/>
      <c r="VJB2" s="617"/>
      <c r="VJC2" s="617"/>
      <c r="VJD2" s="617"/>
      <c r="VJE2" s="617"/>
      <c r="VJF2" s="617"/>
      <c r="VJG2" s="617"/>
      <c r="VJH2" s="617"/>
      <c r="VJI2" s="617"/>
      <c r="VJJ2" s="617"/>
      <c r="VJK2" s="617"/>
      <c r="VJL2" s="617"/>
      <c r="VJM2" s="617"/>
      <c r="VJN2" s="617"/>
      <c r="VJO2" s="617"/>
      <c r="VJP2" s="617"/>
      <c r="VJQ2" s="617"/>
      <c r="VJR2" s="617"/>
      <c r="VJS2" s="617"/>
      <c r="VJT2" s="617"/>
      <c r="VJU2" s="617"/>
      <c r="VJV2" s="617"/>
      <c r="VJW2" s="617"/>
      <c r="VJX2" s="617"/>
      <c r="VJY2" s="617"/>
      <c r="VJZ2" s="617"/>
      <c r="VKA2" s="617"/>
      <c r="VKB2" s="617"/>
      <c r="VKC2" s="617"/>
      <c r="VKD2" s="617"/>
      <c r="VKE2" s="617"/>
      <c r="VKF2" s="617"/>
      <c r="VKG2" s="617"/>
      <c r="VKH2" s="617"/>
      <c r="VKI2" s="617"/>
      <c r="VKJ2" s="617"/>
      <c r="VKK2" s="617"/>
      <c r="VKL2" s="617"/>
      <c r="VKM2" s="617"/>
      <c r="VKN2" s="617"/>
      <c r="VKO2" s="617"/>
      <c r="VKP2" s="617"/>
      <c r="VKQ2" s="617"/>
      <c r="VKR2" s="617"/>
      <c r="VKS2" s="617"/>
      <c r="VKT2" s="617"/>
      <c r="VKU2" s="617"/>
      <c r="VKV2" s="617"/>
      <c r="VKW2" s="617"/>
      <c r="VKX2" s="617"/>
      <c r="VKY2" s="617"/>
      <c r="VKZ2" s="617"/>
      <c r="VLA2" s="617"/>
      <c r="VLB2" s="617"/>
      <c r="VLC2" s="617"/>
      <c r="VLD2" s="617"/>
      <c r="VLE2" s="617"/>
      <c r="VLF2" s="617"/>
      <c r="VLG2" s="617"/>
      <c r="VLH2" s="617"/>
      <c r="VLI2" s="617"/>
      <c r="VLJ2" s="617"/>
      <c r="VLK2" s="617"/>
      <c r="VLL2" s="617"/>
      <c r="VLM2" s="617"/>
      <c r="VLN2" s="617"/>
      <c r="VLO2" s="617"/>
      <c r="VLP2" s="617"/>
      <c r="VLQ2" s="617"/>
      <c r="VLR2" s="617"/>
      <c r="VLS2" s="617"/>
      <c r="VLT2" s="617"/>
      <c r="VLU2" s="617"/>
      <c r="VLV2" s="617"/>
      <c r="VLW2" s="617"/>
      <c r="VLX2" s="617"/>
      <c r="VLY2" s="617"/>
      <c r="VLZ2" s="617"/>
      <c r="VMA2" s="617"/>
      <c r="VMB2" s="617"/>
      <c r="VMC2" s="617"/>
      <c r="VMD2" s="617"/>
      <c r="VME2" s="617"/>
      <c r="VMF2" s="617"/>
      <c r="VMG2" s="617"/>
      <c r="VMH2" s="617"/>
      <c r="VMI2" s="617"/>
      <c r="VMJ2" s="617"/>
      <c r="VMK2" s="617"/>
      <c r="VML2" s="617"/>
      <c r="VMM2" s="617"/>
      <c r="VMN2" s="617"/>
      <c r="VMO2" s="617"/>
      <c r="VMP2" s="617"/>
      <c r="VMQ2" s="617"/>
      <c r="VMR2" s="617"/>
      <c r="VMS2" s="617"/>
      <c r="VMT2" s="617"/>
      <c r="VMU2" s="617"/>
      <c r="VMV2" s="617"/>
      <c r="VMW2" s="617"/>
      <c r="VMX2" s="617"/>
      <c r="VMY2" s="617"/>
      <c r="VMZ2" s="617"/>
      <c r="VNA2" s="617"/>
      <c r="VNB2" s="617"/>
      <c r="VNC2" s="617"/>
      <c r="VND2" s="617"/>
      <c r="VNE2" s="617"/>
      <c r="VNF2" s="617"/>
      <c r="VNG2" s="617"/>
      <c r="VNH2" s="617"/>
      <c r="VNI2" s="617"/>
      <c r="VNJ2" s="617"/>
      <c r="VNK2" s="617"/>
      <c r="VNL2" s="617"/>
      <c r="VNM2" s="617"/>
      <c r="VNN2" s="617"/>
      <c r="VNO2" s="617"/>
      <c r="VNP2" s="617"/>
      <c r="VNQ2" s="617"/>
      <c r="VNR2" s="617"/>
      <c r="VNS2" s="617"/>
      <c r="VNT2" s="617"/>
      <c r="VNU2" s="617"/>
      <c r="VNV2" s="617"/>
      <c r="VNW2" s="617"/>
      <c r="VNX2" s="617"/>
      <c r="VNY2" s="617"/>
      <c r="VNZ2" s="617"/>
      <c r="VOA2" s="617"/>
      <c r="VOB2" s="617"/>
      <c r="VOC2" s="617"/>
      <c r="VOD2" s="617"/>
      <c r="VOE2" s="617"/>
      <c r="VOF2" s="617"/>
      <c r="VOG2" s="617"/>
      <c r="VOH2" s="617"/>
      <c r="VOI2" s="617"/>
      <c r="VOJ2" s="617"/>
      <c r="VOK2" s="617"/>
      <c r="VOL2" s="617"/>
      <c r="VOM2" s="617"/>
      <c r="VON2" s="617"/>
      <c r="VOO2" s="617"/>
      <c r="VOP2" s="617"/>
      <c r="VOQ2" s="617"/>
      <c r="VOR2" s="617"/>
      <c r="VOS2" s="617"/>
      <c r="VOT2" s="617"/>
      <c r="VOU2" s="617"/>
      <c r="VOV2" s="617"/>
      <c r="VOW2" s="617"/>
      <c r="VOX2" s="617"/>
      <c r="VOY2" s="617"/>
      <c r="VOZ2" s="617"/>
      <c r="VPA2" s="617"/>
      <c r="VPB2" s="617"/>
      <c r="VPC2" s="617"/>
      <c r="VPD2" s="617"/>
      <c r="VPE2" s="617"/>
      <c r="VPF2" s="617"/>
      <c r="VPG2" s="617"/>
      <c r="VPH2" s="617"/>
      <c r="VPI2" s="617"/>
      <c r="VPJ2" s="617"/>
      <c r="VPK2" s="617"/>
      <c r="VPL2" s="617"/>
      <c r="VPM2" s="617"/>
      <c r="VPN2" s="617"/>
      <c r="VPO2" s="617"/>
      <c r="VPP2" s="617"/>
      <c r="VPQ2" s="617"/>
      <c r="VPR2" s="617"/>
      <c r="VPS2" s="617"/>
      <c r="VPT2" s="617"/>
      <c r="VPU2" s="617"/>
      <c r="VPV2" s="617"/>
      <c r="VPW2" s="617"/>
      <c r="VPX2" s="617"/>
      <c r="VPY2" s="617"/>
      <c r="VPZ2" s="617"/>
      <c r="VQA2" s="617"/>
      <c r="VQB2" s="617"/>
      <c r="VQC2" s="617"/>
      <c r="VQD2" s="617"/>
      <c r="VQE2" s="617"/>
      <c r="VQF2" s="617"/>
      <c r="VQG2" s="617"/>
      <c r="VQH2" s="617"/>
      <c r="VQI2" s="617"/>
      <c r="VQJ2" s="617"/>
      <c r="VQK2" s="617"/>
      <c r="VQL2" s="617"/>
      <c r="VQM2" s="617"/>
      <c r="VQN2" s="617"/>
      <c r="VQO2" s="617"/>
      <c r="VQP2" s="617"/>
      <c r="VQQ2" s="617"/>
      <c r="VQR2" s="617"/>
      <c r="VQS2" s="617"/>
      <c r="VQT2" s="617"/>
      <c r="VQU2" s="617"/>
      <c r="VQV2" s="617"/>
      <c r="VQW2" s="617"/>
      <c r="VQX2" s="617"/>
      <c r="VQY2" s="617"/>
      <c r="VQZ2" s="617"/>
      <c r="VRA2" s="617"/>
      <c r="VRB2" s="617"/>
      <c r="VRC2" s="617"/>
      <c r="VRD2" s="617"/>
      <c r="VRE2" s="617"/>
      <c r="VRF2" s="617"/>
      <c r="VRG2" s="617"/>
      <c r="VRH2" s="617"/>
      <c r="VRI2" s="617"/>
      <c r="VRJ2" s="617"/>
      <c r="VRK2" s="617"/>
      <c r="VRL2" s="617"/>
      <c r="VRM2" s="617"/>
      <c r="VRN2" s="617"/>
      <c r="VRO2" s="617"/>
      <c r="VRP2" s="617"/>
      <c r="VRQ2" s="617"/>
      <c r="VRR2" s="617"/>
      <c r="VRS2" s="617"/>
      <c r="VRT2" s="617"/>
      <c r="VRU2" s="617"/>
      <c r="VRV2" s="617"/>
      <c r="VRW2" s="617"/>
      <c r="VRX2" s="617"/>
      <c r="VRY2" s="617"/>
      <c r="VRZ2" s="617"/>
      <c r="VSA2" s="617"/>
      <c r="VSB2" s="617"/>
      <c r="VSC2" s="617"/>
      <c r="VSD2" s="617"/>
      <c r="VSE2" s="617"/>
      <c r="VSF2" s="617"/>
      <c r="VSG2" s="617"/>
      <c r="VSH2" s="617"/>
      <c r="VSI2" s="617"/>
      <c r="VSJ2" s="617"/>
      <c r="VSK2" s="617"/>
      <c r="VSL2" s="617"/>
      <c r="VSM2" s="617"/>
      <c r="VSN2" s="617"/>
      <c r="VSO2" s="617"/>
      <c r="VSP2" s="617"/>
      <c r="VSQ2" s="617"/>
      <c r="VSR2" s="617"/>
      <c r="VSS2" s="617"/>
      <c r="VST2" s="617"/>
      <c r="VSU2" s="617"/>
      <c r="VSV2" s="617"/>
      <c r="VSW2" s="617"/>
      <c r="VSX2" s="617"/>
      <c r="VSY2" s="617"/>
      <c r="VSZ2" s="617"/>
      <c r="VTA2" s="617"/>
      <c r="VTB2" s="617"/>
      <c r="VTC2" s="617"/>
      <c r="VTD2" s="617"/>
      <c r="VTE2" s="617"/>
      <c r="VTF2" s="617"/>
      <c r="VTG2" s="617"/>
      <c r="VTH2" s="617"/>
      <c r="VTI2" s="617"/>
      <c r="VTJ2" s="617"/>
      <c r="VTK2" s="617"/>
      <c r="VTL2" s="617"/>
      <c r="VTM2" s="617"/>
      <c r="VTN2" s="617"/>
      <c r="VTO2" s="617"/>
      <c r="VTP2" s="617"/>
      <c r="VTQ2" s="617"/>
      <c r="VTR2" s="617"/>
      <c r="VTS2" s="617"/>
      <c r="VTT2" s="617"/>
      <c r="VTU2" s="617"/>
      <c r="VTV2" s="617"/>
      <c r="VTW2" s="617"/>
      <c r="VTX2" s="617"/>
      <c r="VTY2" s="617"/>
      <c r="VTZ2" s="617"/>
      <c r="VUA2" s="617"/>
      <c r="VUB2" s="617"/>
      <c r="VUC2" s="617"/>
      <c r="VUD2" s="617"/>
      <c r="VUE2" s="617"/>
      <c r="VUF2" s="617"/>
      <c r="VUG2" s="617"/>
      <c r="VUH2" s="617"/>
      <c r="VUI2" s="617"/>
      <c r="VUJ2" s="617"/>
      <c r="VUK2" s="617"/>
      <c r="VUL2" s="617"/>
      <c r="VUM2" s="617"/>
      <c r="VUN2" s="617"/>
      <c r="VUO2" s="617"/>
      <c r="VUP2" s="617"/>
      <c r="VUQ2" s="617"/>
      <c r="VUR2" s="617"/>
      <c r="VUS2" s="617"/>
      <c r="VUT2" s="617"/>
      <c r="VUU2" s="617"/>
      <c r="VUV2" s="617"/>
      <c r="VUW2" s="617"/>
      <c r="VUX2" s="617"/>
      <c r="VUY2" s="617"/>
      <c r="VUZ2" s="617"/>
      <c r="VVA2" s="617"/>
      <c r="VVB2" s="617"/>
      <c r="VVC2" s="617"/>
      <c r="VVD2" s="617"/>
      <c r="VVE2" s="617"/>
      <c r="VVF2" s="617"/>
      <c r="VVG2" s="617"/>
      <c r="VVH2" s="617"/>
      <c r="VVI2" s="617"/>
      <c r="VVJ2" s="617"/>
      <c r="VVK2" s="617"/>
      <c r="VVL2" s="617"/>
      <c r="VVM2" s="617"/>
      <c r="VVN2" s="617"/>
      <c r="VVO2" s="617"/>
      <c r="VVP2" s="617"/>
      <c r="VVQ2" s="617"/>
      <c r="VVR2" s="617"/>
      <c r="VVS2" s="617"/>
      <c r="VVT2" s="617"/>
      <c r="VVU2" s="617"/>
      <c r="VVV2" s="617"/>
      <c r="VVW2" s="617"/>
      <c r="VVX2" s="617"/>
      <c r="VVY2" s="617"/>
      <c r="VVZ2" s="617"/>
      <c r="VWA2" s="617"/>
      <c r="VWB2" s="617"/>
      <c r="VWC2" s="617"/>
      <c r="VWD2" s="617"/>
      <c r="VWE2" s="617"/>
      <c r="VWF2" s="617"/>
      <c r="VWG2" s="617"/>
      <c r="VWH2" s="617"/>
      <c r="VWI2" s="617"/>
      <c r="VWJ2" s="617"/>
      <c r="VWK2" s="617"/>
      <c r="VWL2" s="617"/>
      <c r="VWM2" s="617"/>
      <c r="VWN2" s="617"/>
      <c r="VWO2" s="617"/>
      <c r="VWP2" s="617"/>
      <c r="VWQ2" s="617"/>
      <c r="VWR2" s="617"/>
      <c r="VWS2" s="617"/>
      <c r="VWT2" s="617"/>
      <c r="VWU2" s="617"/>
      <c r="VWV2" s="617"/>
      <c r="VWW2" s="617"/>
      <c r="VWX2" s="617"/>
      <c r="VWY2" s="617"/>
      <c r="VWZ2" s="617"/>
      <c r="VXA2" s="617"/>
      <c r="VXB2" s="617"/>
      <c r="VXC2" s="617"/>
      <c r="VXD2" s="617"/>
      <c r="VXE2" s="617"/>
      <c r="VXF2" s="617"/>
      <c r="VXG2" s="617"/>
      <c r="VXH2" s="617"/>
      <c r="VXI2" s="617"/>
      <c r="VXJ2" s="617"/>
      <c r="VXK2" s="617"/>
      <c r="VXL2" s="617"/>
      <c r="VXM2" s="617"/>
      <c r="VXN2" s="617"/>
      <c r="VXO2" s="617"/>
      <c r="VXP2" s="617"/>
      <c r="VXQ2" s="617"/>
      <c r="VXR2" s="617"/>
      <c r="VXS2" s="617"/>
      <c r="VXT2" s="617"/>
      <c r="VXU2" s="617"/>
      <c r="VXV2" s="617"/>
      <c r="VXW2" s="617"/>
      <c r="VXX2" s="617"/>
      <c r="VXY2" s="617"/>
      <c r="VXZ2" s="617"/>
      <c r="VYA2" s="617"/>
      <c r="VYB2" s="617"/>
      <c r="VYC2" s="617"/>
      <c r="VYD2" s="617"/>
      <c r="VYE2" s="617"/>
      <c r="VYF2" s="617"/>
      <c r="VYG2" s="617"/>
      <c r="VYH2" s="617"/>
      <c r="VYI2" s="617"/>
      <c r="VYJ2" s="617"/>
      <c r="VYK2" s="617"/>
      <c r="VYL2" s="617"/>
      <c r="VYM2" s="617"/>
      <c r="VYN2" s="617"/>
      <c r="VYO2" s="617"/>
      <c r="VYP2" s="617"/>
      <c r="VYQ2" s="617"/>
      <c r="VYR2" s="617"/>
      <c r="VYS2" s="617"/>
      <c r="VYT2" s="617"/>
      <c r="VYU2" s="617"/>
      <c r="VYV2" s="617"/>
      <c r="VYW2" s="617"/>
      <c r="VYX2" s="617"/>
      <c r="VYY2" s="617"/>
      <c r="VYZ2" s="617"/>
      <c r="VZA2" s="617"/>
      <c r="VZB2" s="617"/>
      <c r="VZC2" s="617"/>
      <c r="VZD2" s="617"/>
      <c r="VZE2" s="617"/>
      <c r="VZF2" s="617"/>
      <c r="VZG2" s="617"/>
      <c r="VZH2" s="617"/>
      <c r="VZI2" s="617"/>
      <c r="VZJ2" s="617"/>
      <c r="VZK2" s="617"/>
      <c r="VZL2" s="617"/>
      <c r="VZM2" s="617"/>
      <c r="VZN2" s="617"/>
      <c r="VZO2" s="617"/>
      <c r="VZP2" s="617"/>
      <c r="VZQ2" s="617"/>
      <c r="VZR2" s="617"/>
      <c r="VZS2" s="617"/>
      <c r="VZT2" s="617"/>
      <c r="VZU2" s="617"/>
      <c r="VZV2" s="617"/>
      <c r="VZW2" s="617"/>
      <c r="VZX2" s="617"/>
      <c r="VZY2" s="617"/>
      <c r="VZZ2" s="617"/>
      <c r="WAA2" s="617"/>
      <c r="WAB2" s="617"/>
      <c r="WAC2" s="617"/>
      <c r="WAD2" s="617"/>
      <c r="WAE2" s="617"/>
      <c r="WAF2" s="617"/>
      <c r="WAG2" s="617"/>
      <c r="WAH2" s="617"/>
      <c r="WAI2" s="617"/>
      <c r="WAJ2" s="617"/>
      <c r="WAK2" s="617"/>
      <c r="WAL2" s="617"/>
      <c r="WAM2" s="617"/>
      <c r="WAN2" s="617"/>
      <c r="WAO2" s="617"/>
      <c r="WAP2" s="617"/>
      <c r="WAQ2" s="617"/>
      <c r="WAR2" s="617"/>
      <c r="WAS2" s="617"/>
      <c r="WAT2" s="617"/>
      <c r="WAU2" s="617"/>
      <c r="WAV2" s="617"/>
      <c r="WAW2" s="617"/>
      <c r="WAX2" s="617"/>
      <c r="WAY2" s="617"/>
      <c r="WAZ2" s="617"/>
      <c r="WBA2" s="617"/>
      <c r="WBB2" s="617"/>
      <c r="WBC2" s="617"/>
      <c r="WBD2" s="617"/>
      <c r="WBE2" s="617"/>
      <c r="WBF2" s="617"/>
      <c r="WBG2" s="617"/>
      <c r="WBH2" s="617"/>
      <c r="WBI2" s="617"/>
      <c r="WBJ2" s="617"/>
      <c r="WBK2" s="617"/>
      <c r="WBL2" s="617"/>
      <c r="WBM2" s="617"/>
      <c r="WBN2" s="617"/>
      <c r="WBO2" s="617"/>
      <c r="WBP2" s="617"/>
      <c r="WBQ2" s="617"/>
      <c r="WBR2" s="617"/>
      <c r="WBS2" s="617"/>
      <c r="WBT2" s="617"/>
      <c r="WBU2" s="617"/>
      <c r="WBV2" s="617"/>
      <c r="WBW2" s="617"/>
      <c r="WBX2" s="617"/>
      <c r="WBY2" s="617"/>
      <c r="WBZ2" s="617"/>
      <c r="WCA2" s="617"/>
      <c r="WCB2" s="617"/>
      <c r="WCC2" s="617"/>
      <c r="WCD2" s="617"/>
      <c r="WCE2" s="617"/>
      <c r="WCF2" s="617"/>
      <c r="WCG2" s="617"/>
      <c r="WCH2" s="617"/>
      <c r="WCI2" s="617"/>
      <c r="WCJ2" s="617"/>
      <c r="WCK2" s="617"/>
      <c r="WCL2" s="617"/>
      <c r="WCM2" s="617"/>
      <c r="WCN2" s="617"/>
      <c r="WCO2" s="617"/>
      <c r="WCP2" s="617"/>
      <c r="WCQ2" s="617"/>
      <c r="WCR2" s="617"/>
      <c r="WCS2" s="617"/>
      <c r="WCT2" s="617"/>
      <c r="WCU2" s="617"/>
      <c r="WCV2" s="617"/>
      <c r="WCW2" s="617"/>
      <c r="WCX2" s="617"/>
      <c r="WCY2" s="617"/>
      <c r="WCZ2" s="617"/>
      <c r="WDA2" s="617"/>
      <c r="WDB2" s="617"/>
      <c r="WDC2" s="617"/>
      <c r="WDD2" s="617"/>
      <c r="WDE2" s="617"/>
      <c r="WDF2" s="617"/>
      <c r="WDG2" s="617"/>
      <c r="WDH2" s="617"/>
      <c r="WDI2" s="617"/>
      <c r="WDJ2" s="617"/>
      <c r="WDK2" s="617"/>
      <c r="WDL2" s="617"/>
      <c r="WDM2" s="617"/>
      <c r="WDN2" s="617"/>
      <c r="WDO2" s="617"/>
      <c r="WDP2" s="617"/>
      <c r="WDQ2" s="617"/>
      <c r="WDR2" s="617"/>
      <c r="WDS2" s="617"/>
      <c r="WDT2" s="617"/>
      <c r="WDU2" s="617"/>
      <c r="WDV2" s="617"/>
      <c r="WDW2" s="617"/>
      <c r="WDX2" s="617"/>
      <c r="WDY2" s="617"/>
      <c r="WDZ2" s="617"/>
      <c r="WEA2" s="617"/>
      <c r="WEB2" s="617"/>
      <c r="WEC2" s="617"/>
      <c r="WED2" s="617"/>
      <c r="WEE2" s="617"/>
      <c r="WEF2" s="617"/>
      <c r="WEG2" s="617"/>
      <c r="WEH2" s="617"/>
      <c r="WEI2" s="617"/>
      <c r="WEJ2" s="617"/>
      <c r="WEK2" s="617"/>
      <c r="WEL2" s="617"/>
      <c r="WEM2" s="617"/>
      <c r="WEN2" s="617"/>
      <c r="WEO2" s="617"/>
      <c r="WEP2" s="617"/>
      <c r="WEQ2" s="617"/>
      <c r="WER2" s="617"/>
      <c r="WES2" s="617"/>
      <c r="WET2" s="617"/>
      <c r="WEU2" s="617"/>
      <c r="WEV2" s="617"/>
      <c r="WEW2" s="617"/>
      <c r="WEX2" s="617"/>
      <c r="WEY2" s="617"/>
      <c r="WEZ2" s="617"/>
      <c r="WFA2" s="617"/>
      <c r="WFB2" s="617"/>
      <c r="WFC2" s="617"/>
      <c r="WFD2" s="617"/>
      <c r="WFE2" s="617"/>
      <c r="WFF2" s="617"/>
      <c r="WFG2" s="617"/>
      <c r="WFH2" s="617"/>
      <c r="WFI2" s="617"/>
      <c r="WFJ2" s="617"/>
      <c r="WFK2" s="617"/>
      <c r="WFL2" s="617"/>
      <c r="WFM2" s="617"/>
      <c r="WFN2" s="617"/>
      <c r="WFO2" s="617"/>
      <c r="WFP2" s="617"/>
      <c r="WFQ2" s="617"/>
      <c r="WFR2" s="617"/>
      <c r="WFS2" s="617"/>
      <c r="WFT2" s="617"/>
      <c r="WFU2" s="617"/>
      <c r="WFV2" s="617"/>
      <c r="WFW2" s="617"/>
      <c r="WFX2" s="617"/>
      <c r="WFY2" s="617"/>
      <c r="WFZ2" s="617"/>
      <c r="WGA2" s="617"/>
      <c r="WGB2" s="617"/>
      <c r="WGC2" s="617"/>
      <c r="WGD2" s="617"/>
      <c r="WGE2" s="617"/>
      <c r="WGF2" s="617"/>
      <c r="WGG2" s="617"/>
      <c r="WGH2" s="617"/>
      <c r="WGI2" s="617"/>
      <c r="WGJ2" s="617"/>
      <c r="WGK2" s="617"/>
      <c r="WGL2" s="617"/>
      <c r="WGM2" s="617"/>
      <c r="WGN2" s="617"/>
      <c r="WGO2" s="617"/>
      <c r="WGP2" s="617"/>
      <c r="WGQ2" s="617"/>
      <c r="WGR2" s="617"/>
      <c r="WGS2" s="617"/>
      <c r="WGT2" s="617"/>
      <c r="WGU2" s="617"/>
      <c r="WGV2" s="617"/>
      <c r="WGW2" s="617"/>
      <c r="WGX2" s="617"/>
      <c r="WGY2" s="617"/>
      <c r="WGZ2" s="617"/>
      <c r="WHA2" s="617"/>
      <c r="WHB2" s="617"/>
      <c r="WHC2" s="617"/>
      <c r="WHD2" s="617"/>
      <c r="WHE2" s="617"/>
      <c r="WHF2" s="617"/>
      <c r="WHG2" s="617"/>
      <c r="WHH2" s="617"/>
      <c r="WHI2" s="617"/>
      <c r="WHJ2" s="617"/>
      <c r="WHK2" s="617"/>
      <c r="WHL2" s="617"/>
      <c r="WHM2" s="617"/>
      <c r="WHN2" s="617"/>
      <c r="WHO2" s="617"/>
      <c r="WHP2" s="617"/>
      <c r="WHQ2" s="617"/>
      <c r="WHR2" s="617"/>
      <c r="WHS2" s="617"/>
      <c r="WHT2" s="617"/>
      <c r="WHU2" s="617"/>
      <c r="WHV2" s="617"/>
      <c r="WHW2" s="617"/>
      <c r="WHX2" s="617"/>
      <c r="WHY2" s="617"/>
      <c r="WHZ2" s="617"/>
      <c r="WIA2" s="617"/>
      <c r="WIB2" s="617"/>
      <c r="WIC2" s="617"/>
      <c r="WID2" s="617"/>
      <c r="WIE2" s="617"/>
      <c r="WIF2" s="617"/>
      <c r="WIG2" s="617"/>
      <c r="WIH2" s="617"/>
      <c r="WII2" s="617"/>
      <c r="WIJ2" s="617"/>
      <c r="WIK2" s="617"/>
      <c r="WIL2" s="617"/>
      <c r="WIM2" s="617"/>
      <c r="WIN2" s="617"/>
      <c r="WIO2" s="617"/>
      <c r="WIP2" s="617"/>
      <c r="WIQ2" s="617"/>
      <c r="WIR2" s="617"/>
      <c r="WIS2" s="617"/>
      <c r="WIT2" s="617"/>
      <c r="WIU2" s="617"/>
      <c r="WIV2" s="617"/>
      <c r="WIW2" s="617"/>
      <c r="WIX2" s="617"/>
      <c r="WIY2" s="617"/>
      <c r="WIZ2" s="617"/>
      <c r="WJA2" s="617"/>
      <c r="WJB2" s="617"/>
      <c r="WJC2" s="617"/>
      <c r="WJD2" s="617"/>
      <c r="WJE2" s="617"/>
      <c r="WJF2" s="617"/>
      <c r="WJG2" s="617"/>
      <c r="WJH2" s="617"/>
      <c r="WJI2" s="617"/>
      <c r="WJJ2" s="617"/>
      <c r="WJK2" s="617"/>
      <c r="WJL2" s="617"/>
      <c r="WJM2" s="617"/>
      <c r="WJN2" s="617"/>
      <c r="WJO2" s="617"/>
      <c r="WJP2" s="617"/>
      <c r="WJQ2" s="617"/>
      <c r="WJR2" s="617"/>
      <c r="WJS2" s="617"/>
      <c r="WJT2" s="617"/>
      <c r="WJU2" s="617"/>
      <c r="WJV2" s="617"/>
      <c r="WJW2" s="617"/>
      <c r="WJX2" s="617"/>
      <c r="WJY2" s="617"/>
      <c r="WJZ2" s="617"/>
      <c r="WKA2" s="617"/>
      <c r="WKB2" s="617"/>
      <c r="WKC2" s="617"/>
      <c r="WKD2" s="617"/>
      <c r="WKE2" s="617"/>
      <c r="WKF2" s="617"/>
      <c r="WKG2" s="617"/>
      <c r="WKH2" s="617"/>
      <c r="WKI2" s="617"/>
      <c r="WKJ2" s="617"/>
      <c r="WKK2" s="617"/>
      <c r="WKL2" s="617"/>
      <c r="WKM2" s="617"/>
      <c r="WKN2" s="617"/>
      <c r="WKO2" s="617"/>
      <c r="WKP2" s="617"/>
      <c r="WKQ2" s="617"/>
      <c r="WKR2" s="617"/>
      <c r="WKS2" s="617"/>
      <c r="WKT2" s="617"/>
      <c r="WKU2" s="617"/>
      <c r="WKV2" s="617"/>
      <c r="WKW2" s="617"/>
      <c r="WKX2" s="617"/>
      <c r="WKY2" s="617"/>
      <c r="WKZ2" s="617"/>
      <c r="WLA2" s="617"/>
      <c r="WLB2" s="617"/>
      <c r="WLC2" s="617"/>
      <c r="WLD2" s="617"/>
      <c r="WLE2" s="617"/>
      <c r="WLF2" s="617"/>
      <c r="WLG2" s="617"/>
      <c r="WLH2" s="617"/>
      <c r="WLI2" s="617"/>
      <c r="WLJ2" s="617"/>
      <c r="WLK2" s="617"/>
      <c r="WLL2" s="617"/>
      <c r="WLM2" s="617"/>
      <c r="WLN2" s="617"/>
      <c r="WLO2" s="617"/>
      <c r="WLP2" s="617"/>
      <c r="WLQ2" s="617"/>
      <c r="WLR2" s="617"/>
      <c r="WLS2" s="617"/>
      <c r="WLT2" s="617"/>
      <c r="WLU2" s="617"/>
      <c r="WLV2" s="617"/>
      <c r="WLW2" s="617"/>
      <c r="WLX2" s="617"/>
      <c r="WLY2" s="617"/>
      <c r="WLZ2" s="617"/>
      <c r="WMA2" s="617"/>
      <c r="WMB2" s="617"/>
      <c r="WMC2" s="617"/>
      <c r="WMD2" s="617"/>
      <c r="WME2" s="617"/>
      <c r="WMF2" s="617"/>
      <c r="WMG2" s="617"/>
      <c r="WMH2" s="617"/>
      <c r="WMI2" s="617"/>
      <c r="WMJ2" s="617"/>
      <c r="WMK2" s="617"/>
      <c r="WML2" s="617"/>
      <c r="WMM2" s="617"/>
      <c r="WMN2" s="617"/>
      <c r="WMO2" s="617"/>
      <c r="WMP2" s="617"/>
      <c r="WMQ2" s="617"/>
      <c r="WMR2" s="617"/>
      <c r="WMS2" s="617"/>
      <c r="WMT2" s="617"/>
      <c r="WMU2" s="617"/>
      <c r="WMV2" s="617"/>
      <c r="WMW2" s="617"/>
      <c r="WMX2" s="617"/>
      <c r="WMY2" s="617"/>
      <c r="WMZ2" s="617"/>
      <c r="WNA2" s="617"/>
      <c r="WNB2" s="617"/>
      <c r="WNC2" s="617"/>
      <c r="WND2" s="617"/>
      <c r="WNE2" s="617"/>
      <c r="WNF2" s="617"/>
      <c r="WNG2" s="617"/>
      <c r="WNH2" s="617"/>
      <c r="WNI2" s="617"/>
      <c r="WNJ2" s="617"/>
      <c r="WNK2" s="617"/>
      <c r="WNL2" s="617"/>
      <c r="WNM2" s="617"/>
      <c r="WNN2" s="617"/>
      <c r="WNO2" s="617"/>
      <c r="WNP2" s="617"/>
      <c r="WNQ2" s="617"/>
      <c r="WNR2" s="617"/>
      <c r="WNS2" s="617"/>
      <c r="WNT2" s="617"/>
      <c r="WNU2" s="617"/>
      <c r="WNV2" s="617"/>
      <c r="WNW2" s="617"/>
      <c r="WNX2" s="617"/>
      <c r="WNY2" s="617"/>
      <c r="WNZ2" s="617"/>
      <c r="WOA2" s="617"/>
      <c r="WOB2" s="617"/>
      <c r="WOC2" s="617"/>
      <c r="WOD2" s="617"/>
      <c r="WOE2" s="617"/>
      <c r="WOF2" s="617"/>
      <c r="WOG2" s="617"/>
      <c r="WOH2" s="617"/>
      <c r="WOI2" s="617"/>
      <c r="WOJ2" s="617"/>
      <c r="WOK2" s="617"/>
      <c r="WOL2" s="617"/>
      <c r="WOM2" s="617"/>
      <c r="WON2" s="617"/>
      <c r="WOO2" s="617"/>
      <c r="WOP2" s="617"/>
      <c r="WOQ2" s="617"/>
      <c r="WOR2" s="617"/>
      <c r="WOS2" s="617"/>
      <c r="WOT2" s="617"/>
      <c r="WOU2" s="617"/>
      <c r="WOV2" s="617"/>
      <c r="WOW2" s="617"/>
      <c r="WOX2" s="617"/>
      <c r="WOY2" s="617"/>
      <c r="WOZ2" s="617"/>
      <c r="WPA2" s="617"/>
      <c r="WPB2" s="617"/>
      <c r="WPC2" s="617"/>
      <c r="WPD2" s="617"/>
      <c r="WPE2" s="617"/>
      <c r="WPF2" s="617"/>
      <c r="WPG2" s="617"/>
      <c r="WPH2" s="617"/>
      <c r="WPI2" s="617"/>
      <c r="WPJ2" s="617"/>
      <c r="WPK2" s="617"/>
      <c r="WPL2" s="617"/>
      <c r="WPM2" s="617"/>
      <c r="WPN2" s="617"/>
      <c r="WPO2" s="617"/>
      <c r="WPP2" s="617"/>
      <c r="WPQ2" s="617"/>
      <c r="WPR2" s="617"/>
      <c r="WPS2" s="617"/>
      <c r="WPT2" s="617"/>
      <c r="WPU2" s="617"/>
      <c r="WPV2" s="617"/>
      <c r="WPW2" s="617"/>
      <c r="WPX2" s="617"/>
      <c r="WPY2" s="617"/>
      <c r="WPZ2" s="617"/>
      <c r="WQA2" s="617"/>
      <c r="WQB2" s="617"/>
      <c r="WQC2" s="617"/>
      <c r="WQD2" s="617"/>
      <c r="WQE2" s="617"/>
      <c r="WQF2" s="617"/>
      <c r="WQG2" s="617"/>
      <c r="WQH2" s="617"/>
      <c r="WQI2" s="617"/>
      <c r="WQJ2" s="617"/>
      <c r="WQK2" s="617"/>
      <c r="WQL2" s="617"/>
      <c r="WQM2" s="617"/>
      <c r="WQN2" s="617"/>
      <c r="WQO2" s="617"/>
      <c r="WQP2" s="617"/>
      <c r="WQQ2" s="617"/>
      <c r="WQR2" s="617"/>
      <c r="WQS2" s="617"/>
      <c r="WQT2" s="617"/>
      <c r="WQU2" s="617"/>
      <c r="WQV2" s="617"/>
      <c r="WQW2" s="617"/>
      <c r="WQX2" s="617"/>
      <c r="WQY2" s="617"/>
      <c r="WQZ2" s="617"/>
      <c r="WRA2" s="617"/>
      <c r="WRB2" s="617"/>
      <c r="WRC2" s="617"/>
      <c r="WRD2" s="617"/>
      <c r="WRE2" s="617"/>
      <c r="WRF2" s="617"/>
      <c r="WRG2" s="617"/>
      <c r="WRH2" s="617"/>
      <c r="WRI2" s="617"/>
      <c r="WRJ2" s="617"/>
      <c r="WRK2" s="617"/>
      <c r="WRL2" s="617"/>
      <c r="WRM2" s="617"/>
      <c r="WRN2" s="617"/>
      <c r="WRO2" s="617"/>
      <c r="WRP2" s="617"/>
      <c r="WRQ2" s="617"/>
      <c r="WRR2" s="617"/>
      <c r="WRS2" s="617"/>
      <c r="WRT2" s="617"/>
      <c r="WRU2" s="617"/>
      <c r="WRV2" s="617"/>
      <c r="WRW2" s="617"/>
      <c r="WRX2" s="617"/>
      <c r="WRY2" s="617"/>
      <c r="WRZ2" s="617"/>
      <c r="WSA2" s="617"/>
      <c r="WSB2" s="617"/>
      <c r="WSC2" s="617"/>
      <c r="WSD2" s="617"/>
      <c r="WSE2" s="617"/>
      <c r="WSF2" s="617"/>
      <c r="WSG2" s="617"/>
      <c r="WSH2" s="617"/>
      <c r="WSI2" s="617"/>
      <c r="WSJ2" s="617"/>
      <c r="WSK2" s="617"/>
      <c r="WSL2" s="617"/>
      <c r="WSM2" s="617"/>
      <c r="WSN2" s="617"/>
      <c r="WSO2" s="617"/>
      <c r="WSP2" s="617"/>
      <c r="WSQ2" s="617"/>
      <c r="WSR2" s="617"/>
      <c r="WSS2" s="617"/>
      <c r="WST2" s="617"/>
      <c r="WSU2" s="617"/>
      <c r="WSV2" s="617"/>
      <c r="WSW2" s="617"/>
      <c r="WSX2" s="617"/>
      <c r="WSY2" s="617"/>
      <c r="WSZ2" s="617"/>
      <c r="WTA2" s="617"/>
      <c r="WTB2" s="617"/>
      <c r="WTC2" s="617"/>
      <c r="WTD2" s="617"/>
      <c r="WTE2" s="617"/>
      <c r="WTF2" s="617"/>
      <c r="WTG2" s="617"/>
      <c r="WTH2" s="617"/>
      <c r="WTI2" s="617"/>
      <c r="WTJ2" s="617"/>
      <c r="WTK2" s="617"/>
      <c r="WTL2" s="617"/>
      <c r="WTM2" s="617"/>
      <c r="WTN2" s="617"/>
      <c r="WTO2" s="617"/>
      <c r="WTP2" s="617"/>
      <c r="WTQ2" s="617"/>
      <c r="WTR2" s="617"/>
      <c r="WTS2" s="617"/>
      <c r="WTT2" s="617"/>
      <c r="WTU2" s="617"/>
      <c r="WTV2" s="617"/>
      <c r="WTW2" s="617"/>
      <c r="WTX2" s="617"/>
      <c r="WTY2" s="617"/>
      <c r="WTZ2" s="617"/>
      <c r="WUA2" s="617"/>
      <c r="WUB2" s="617"/>
      <c r="WUC2" s="617"/>
      <c r="WUD2" s="617"/>
      <c r="WUE2" s="617"/>
      <c r="WUF2" s="617"/>
      <c r="WUG2" s="617"/>
      <c r="WUH2" s="617"/>
      <c r="WUI2" s="617"/>
      <c r="WUJ2" s="617"/>
      <c r="WUK2" s="617"/>
      <c r="WUL2" s="617"/>
      <c r="WUM2" s="617"/>
      <c r="WUN2" s="617"/>
      <c r="WUO2" s="617"/>
      <c r="WUP2" s="617"/>
      <c r="WUQ2" s="617"/>
      <c r="WUR2" s="617"/>
      <c r="WUS2" s="617"/>
      <c r="WUT2" s="617"/>
      <c r="WUU2" s="617"/>
      <c r="WUV2" s="617"/>
      <c r="WUW2" s="617"/>
      <c r="WUX2" s="617"/>
      <c r="WUY2" s="617"/>
      <c r="WUZ2" s="617"/>
      <c r="WVA2" s="617"/>
      <c r="WVB2" s="617"/>
      <c r="WVC2" s="617"/>
      <c r="WVD2" s="617"/>
      <c r="WVE2" s="617"/>
      <c r="WVF2" s="617"/>
      <c r="WVG2" s="617"/>
      <c r="WVH2" s="617"/>
      <c r="WVI2" s="617"/>
      <c r="WVJ2" s="617"/>
      <c r="WVK2" s="617"/>
      <c r="WVL2" s="617"/>
      <c r="WVM2" s="617"/>
      <c r="WVN2" s="617"/>
      <c r="WVO2" s="617"/>
      <c r="WVP2" s="617"/>
      <c r="WVQ2" s="617"/>
      <c r="WVR2" s="617"/>
      <c r="WVS2" s="617"/>
      <c r="WVT2" s="617"/>
      <c r="WVU2" s="617"/>
      <c r="WVV2" s="617"/>
      <c r="WVW2" s="617"/>
      <c r="WVX2" s="617"/>
      <c r="WVY2" s="617"/>
      <c r="WVZ2" s="617"/>
      <c r="WWA2" s="617"/>
      <c r="WWB2" s="617"/>
      <c r="WWC2" s="617"/>
      <c r="WWD2" s="617"/>
      <c r="WWE2" s="617"/>
      <c r="WWF2" s="617"/>
      <c r="WWG2" s="617"/>
      <c r="WWH2" s="617"/>
      <c r="WWI2" s="617"/>
      <c r="WWJ2" s="617"/>
      <c r="WWK2" s="617"/>
      <c r="WWL2" s="617"/>
      <c r="WWM2" s="617"/>
      <c r="WWN2" s="617"/>
      <c r="WWO2" s="617"/>
      <c r="WWP2" s="617"/>
      <c r="WWQ2" s="617"/>
      <c r="WWR2" s="617"/>
      <c r="WWS2" s="617"/>
      <c r="WWT2" s="617"/>
      <c r="WWU2" s="617"/>
      <c r="WWV2" s="617"/>
      <c r="WWW2" s="617"/>
      <c r="WWX2" s="617"/>
      <c r="WWY2" s="617"/>
      <c r="WWZ2" s="617"/>
      <c r="WXA2" s="617"/>
      <c r="WXB2" s="617"/>
      <c r="WXC2" s="617"/>
      <c r="WXD2" s="617"/>
      <c r="WXE2" s="617"/>
      <c r="WXF2" s="617"/>
      <c r="WXG2" s="617"/>
      <c r="WXH2" s="617"/>
      <c r="WXI2" s="617"/>
      <c r="WXJ2" s="617"/>
      <c r="WXK2" s="617"/>
      <c r="WXL2" s="617"/>
      <c r="WXM2" s="617"/>
      <c r="WXN2" s="617"/>
      <c r="WXO2" s="617"/>
      <c r="WXP2" s="617"/>
      <c r="WXQ2" s="617"/>
      <c r="WXR2" s="617"/>
      <c r="WXS2" s="617"/>
      <c r="WXT2" s="617"/>
      <c r="WXU2" s="617"/>
      <c r="WXV2" s="617"/>
      <c r="WXW2" s="617"/>
      <c r="WXX2" s="617"/>
      <c r="WXY2" s="617"/>
      <c r="WXZ2" s="617"/>
      <c r="WYA2" s="617"/>
      <c r="WYB2" s="617"/>
      <c r="WYC2" s="617"/>
      <c r="WYD2" s="617"/>
      <c r="WYE2" s="617"/>
      <c r="WYF2" s="617"/>
      <c r="WYG2" s="617"/>
      <c r="WYH2" s="617"/>
      <c r="WYI2" s="617"/>
      <c r="WYJ2" s="617"/>
      <c r="WYK2" s="617"/>
      <c r="WYL2" s="617"/>
      <c r="WYM2" s="617"/>
      <c r="WYN2" s="617"/>
      <c r="WYO2" s="617"/>
      <c r="WYP2" s="617"/>
      <c r="WYQ2" s="617"/>
      <c r="WYR2" s="617"/>
      <c r="WYS2" s="617"/>
      <c r="WYT2" s="617"/>
      <c r="WYU2" s="617"/>
      <c r="WYV2" s="617"/>
      <c r="WYW2" s="617"/>
      <c r="WYX2" s="617"/>
      <c r="WYY2" s="617"/>
      <c r="WYZ2" s="617"/>
      <c r="WZA2" s="617"/>
      <c r="WZB2" s="617"/>
      <c r="WZC2" s="617"/>
      <c r="WZD2" s="617"/>
      <c r="WZE2" s="617"/>
      <c r="WZF2" s="617"/>
      <c r="WZG2" s="617"/>
      <c r="WZH2" s="617"/>
      <c r="WZI2" s="617"/>
      <c r="WZJ2" s="617"/>
      <c r="WZK2" s="617"/>
      <c r="WZL2" s="617"/>
      <c r="WZM2" s="617"/>
      <c r="WZN2" s="617"/>
      <c r="WZO2" s="617"/>
      <c r="WZP2" s="617"/>
      <c r="WZQ2" s="617"/>
      <c r="WZR2" s="617"/>
      <c r="WZS2" s="617"/>
      <c r="WZT2" s="617"/>
      <c r="WZU2" s="617"/>
      <c r="WZV2" s="617"/>
      <c r="WZW2" s="617"/>
      <c r="WZX2" s="617"/>
      <c r="WZY2" s="617"/>
      <c r="WZZ2" s="617"/>
      <c r="XAA2" s="617"/>
      <c r="XAB2" s="617"/>
      <c r="XAC2" s="617"/>
      <c r="XAD2" s="617"/>
      <c r="XAE2" s="617"/>
      <c r="XAF2" s="617"/>
      <c r="XAG2" s="617"/>
      <c r="XAH2" s="617"/>
      <c r="XAI2" s="617"/>
      <c r="XAJ2" s="617"/>
      <c r="XAK2" s="617"/>
      <c r="XAL2" s="617"/>
      <c r="XAM2" s="617"/>
      <c r="XAN2" s="617"/>
      <c r="XAO2" s="617"/>
      <c r="XAP2" s="617"/>
      <c r="XAQ2" s="617"/>
      <c r="XAR2" s="617"/>
      <c r="XAS2" s="617"/>
      <c r="XAT2" s="617"/>
      <c r="XAU2" s="617"/>
      <c r="XAV2" s="617"/>
      <c r="XAW2" s="617"/>
      <c r="XAX2" s="617"/>
      <c r="XAY2" s="617"/>
      <c r="XAZ2" s="617"/>
      <c r="XBA2" s="617"/>
      <c r="XBB2" s="617"/>
      <c r="XBC2" s="617"/>
      <c r="XBD2" s="617"/>
      <c r="XBE2" s="617"/>
      <c r="XBF2" s="617"/>
      <c r="XBG2" s="617"/>
      <c r="XBH2" s="617"/>
      <c r="XBI2" s="617"/>
      <c r="XBJ2" s="617"/>
      <c r="XBK2" s="617"/>
      <c r="XBL2" s="617"/>
      <c r="XBM2" s="617"/>
      <c r="XBN2" s="617"/>
      <c r="XBO2" s="617"/>
      <c r="XBP2" s="617"/>
      <c r="XBQ2" s="617"/>
      <c r="XBR2" s="617"/>
      <c r="XBS2" s="617"/>
      <c r="XBT2" s="617"/>
      <c r="XBU2" s="617"/>
      <c r="XBV2" s="617"/>
      <c r="XBW2" s="617"/>
      <c r="XBX2" s="617"/>
      <c r="XBY2" s="617"/>
      <c r="XBZ2" s="617"/>
      <c r="XCA2" s="617"/>
      <c r="XCB2" s="617"/>
      <c r="XCC2" s="617"/>
      <c r="XCD2" s="617"/>
      <c r="XCE2" s="617"/>
      <c r="XCF2" s="617"/>
      <c r="XCG2" s="617"/>
      <c r="XCH2" s="617"/>
      <c r="XCI2" s="617"/>
      <c r="XCJ2" s="617"/>
      <c r="XCK2" s="617"/>
      <c r="XCL2" s="617"/>
      <c r="XCM2" s="617"/>
      <c r="XCN2" s="617"/>
      <c r="XCO2" s="617"/>
      <c r="XCP2" s="617"/>
      <c r="XCQ2" s="617"/>
      <c r="XCR2" s="617"/>
      <c r="XCS2" s="617"/>
      <c r="XCT2" s="617"/>
      <c r="XCU2" s="617"/>
      <c r="XCV2" s="617"/>
      <c r="XCW2" s="617"/>
      <c r="XCX2" s="617"/>
      <c r="XCY2" s="617"/>
      <c r="XCZ2" s="617"/>
      <c r="XDA2" s="617"/>
      <c r="XDB2" s="617"/>
      <c r="XDC2" s="617"/>
      <c r="XDD2" s="617"/>
      <c r="XDE2" s="617"/>
      <c r="XDF2" s="617"/>
      <c r="XDG2" s="617"/>
      <c r="XDH2" s="617"/>
      <c r="XDI2" s="617"/>
      <c r="XDJ2" s="617"/>
      <c r="XDK2" s="617"/>
      <c r="XDL2" s="617"/>
      <c r="XDM2" s="617"/>
      <c r="XDN2" s="617"/>
      <c r="XDO2" s="617"/>
      <c r="XDP2" s="617"/>
      <c r="XDQ2" s="617"/>
      <c r="XDR2" s="617"/>
      <c r="XDS2" s="617"/>
      <c r="XDT2" s="617"/>
      <c r="XDU2" s="617"/>
      <c r="XDV2" s="617"/>
      <c r="XDW2" s="617"/>
      <c r="XDX2" s="617"/>
      <c r="XDY2" s="617"/>
      <c r="XDZ2" s="617"/>
      <c r="XEA2" s="617"/>
      <c r="XEB2" s="617"/>
      <c r="XEC2" s="617"/>
      <c r="XED2" s="617"/>
      <c r="XEE2" s="617"/>
      <c r="XEF2" s="617"/>
      <c r="XEG2" s="617"/>
      <c r="XEH2" s="617"/>
      <c r="XEI2" s="617"/>
      <c r="XEJ2" s="617"/>
      <c r="XEK2" s="617"/>
      <c r="XEL2" s="617"/>
      <c r="XEM2" s="617"/>
      <c r="XEN2" s="617"/>
      <c r="XEO2" s="617"/>
      <c r="XEP2" s="617"/>
      <c r="XEQ2" s="617"/>
      <c r="XER2" s="617"/>
      <c r="XES2" s="617"/>
      <c r="XET2" s="617"/>
      <c r="XEU2" s="617"/>
      <c r="XEV2" s="617"/>
      <c r="XEW2" s="617"/>
      <c r="XEX2" s="617"/>
      <c r="XEY2" s="617"/>
      <c r="XEZ2" s="617"/>
      <c r="XFA2" s="617"/>
      <c r="XFB2" s="617"/>
      <c r="XFC2" s="617"/>
      <c r="XFD2" s="617"/>
    </row>
    <row r="3" spans="1:16384" ht="15.75" customHeight="1" x14ac:dyDescent="0.2">
      <c r="A3" s="617" t="s">
        <v>817</v>
      </c>
      <c r="B3" s="617"/>
      <c r="C3" s="617"/>
      <c r="D3" s="617"/>
      <c r="E3" s="617"/>
      <c r="F3" s="617"/>
      <c r="G3" s="617"/>
      <c r="H3" s="617"/>
      <c r="I3" s="617"/>
      <c r="J3" s="617"/>
      <c r="K3" s="617"/>
      <c r="L3" s="151"/>
      <c r="M3" s="54"/>
      <c r="N3" s="54"/>
      <c r="O3" s="54"/>
      <c r="P3" s="54"/>
      <c r="Q3" s="54"/>
      <c r="R3" s="54"/>
      <c r="S3" s="54"/>
      <c r="T3" s="54"/>
      <c r="U3" s="54"/>
      <c r="V3" s="54"/>
      <c r="W3" s="617"/>
      <c r="X3" s="617"/>
      <c r="Y3" s="617"/>
      <c r="Z3" s="617"/>
      <c r="AA3" s="617"/>
      <c r="AB3" s="617"/>
      <c r="AC3" s="617"/>
      <c r="AD3" s="617"/>
      <c r="AE3" s="617"/>
      <c r="AF3" s="617"/>
      <c r="AG3" s="617"/>
      <c r="AH3" s="617"/>
      <c r="AI3" s="617"/>
      <c r="AJ3" s="617"/>
      <c r="AK3" s="617"/>
      <c r="AL3" s="617"/>
      <c r="AM3" s="617"/>
      <c r="AN3" s="617"/>
      <c r="AO3" s="617"/>
      <c r="AP3" s="617"/>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7"/>
      <c r="CC3" s="617"/>
      <c r="CD3" s="617"/>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7"/>
      <c r="ED3" s="617"/>
      <c r="EE3" s="617"/>
      <c r="EF3" s="617"/>
      <c r="EG3" s="617"/>
      <c r="EH3" s="617"/>
      <c r="EI3" s="617"/>
      <c r="EJ3" s="617"/>
      <c r="EK3" s="617"/>
      <c r="EL3" s="617"/>
      <c r="EM3" s="617"/>
      <c r="EN3" s="617"/>
      <c r="EO3" s="617"/>
      <c r="EP3" s="617"/>
      <c r="EQ3" s="617"/>
      <c r="ER3" s="617"/>
      <c r="ES3" s="617"/>
      <c r="ET3" s="617"/>
      <c r="EU3" s="617"/>
      <c r="EV3" s="617"/>
      <c r="EW3" s="617"/>
      <c r="EX3" s="617"/>
      <c r="EY3" s="617"/>
      <c r="EZ3" s="617"/>
      <c r="FA3" s="617"/>
      <c r="FB3" s="617"/>
      <c r="FC3" s="617"/>
      <c r="FD3" s="617"/>
      <c r="FE3" s="617"/>
      <c r="FF3" s="617"/>
      <c r="FG3" s="617"/>
      <c r="FH3" s="617"/>
      <c r="FI3" s="617"/>
      <c r="FJ3" s="617"/>
      <c r="FK3" s="617"/>
      <c r="FL3" s="617"/>
      <c r="FM3" s="617"/>
      <c r="FN3" s="617"/>
      <c r="FO3" s="617"/>
      <c r="FP3" s="617"/>
      <c r="FQ3" s="617"/>
      <c r="FR3" s="617"/>
      <c r="FS3" s="617"/>
      <c r="FT3" s="617"/>
      <c r="FU3" s="617"/>
      <c r="FV3" s="617"/>
      <c r="FW3" s="617"/>
      <c r="FX3" s="617"/>
      <c r="FY3" s="617"/>
      <c r="FZ3" s="617"/>
      <c r="GA3" s="617"/>
      <c r="GB3" s="617"/>
      <c r="GC3" s="617"/>
      <c r="GD3" s="617"/>
      <c r="GE3" s="617"/>
      <c r="GF3" s="617"/>
      <c r="GG3" s="617"/>
      <c r="GH3" s="617"/>
      <c r="GI3" s="617"/>
      <c r="GJ3" s="617"/>
      <c r="GK3" s="617"/>
      <c r="GL3" s="617"/>
      <c r="GM3" s="617"/>
      <c r="GN3" s="617"/>
      <c r="GO3" s="617"/>
      <c r="GP3" s="617"/>
      <c r="GQ3" s="617"/>
      <c r="GR3" s="617"/>
      <c r="GS3" s="617"/>
      <c r="GT3" s="617"/>
      <c r="GU3" s="617"/>
      <c r="GV3" s="617"/>
      <c r="GW3" s="617"/>
      <c r="GX3" s="617"/>
      <c r="GY3" s="617"/>
      <c r="GZ3" s="617"/>
      <c r="HA3" s="617"/>
      <c r="HB3" s="617"/>
      <c r="HC3" s="617"/>
      <c r="HD3" s="617"/>
      <c r="HE3" s="617"/>
      <c r="HF3" s="617"/>
      <c r="HG3" s="617"/>
      <c r="HH3" s="617"/>
      <c r="HI3" s="617"/>
      <c r="HJ3" s="617"/>
      <c r="HK3" s="617"/>
      <c r="HL3" s="617"/>
      <c r="HM3" s="617"/>
      <c r="HN3" s="617"/>
      <c r="HO3" s="617"/>
      <c r="HP3" s="617"/>
      <c r="HQ3" s="617"/>
      <c r="HR3" s="617"/>
      <c r="HS3" s="617"/>
      <c r="HT3" s="617"/>
      <c r="HU3" s="617"/>
      <c r="HV3" s="617"/>
      <c r="HW3" s="617"/>
      <c r="HX3" s="617"/>
      <c r="HY3" s="617"/>
      <c r="HZ3" s="617"/>
      <c r="IA3" s="617"/>
      <c r="IB3" s="617"/>
      <c r="IC3" s="617"/>
      <c r="ID3" s="617"/>
      <c r="IE3" s="617"/>
      <c r="IF3" s="617"/>
      <c r="IG3" s="617"/>
      <c r="IH3" s="617"/>
      <c r="II3" s="617"/>
      <c r="IJ3" s="617"/>
      <c r="IK3" s="617"/>
      <c r="IL3" s="617"/>
      <c r="IM3" s="617"/>
      <c r="IN3" s="617"/>
      <c r="IO3" s="617"/>
      <c r="IP3" s="617"/>
      <c r="IQ3" s="617"/>
      <c r="IR3" s="617"/>
      <c r="IS3" s="617"/>
      <c r="IT3" s="617"/>
      <c r="IU3" s="617"/>
      <c r="IV3" s="617"/>
      <c r="IW3" s="617"/>
      <c r="IX3" s="617"/>
      <c r="IY3" s="617"/>
      <c r="IZ3" s="617"/>
      <c r="JA3" s="617"/>
      <c r="JB3" s="617"/>
      <c r="JC3" s="617"/>
      <c r="JD3" s="617"/>
      <c r="JE3" s="617"/>
      <c r="JF3" s="617"/>
      <c r="JG3" s="617"/>
      <c r="JH3" s="617"/>
      <c r="JI3" s="617"/>
      <c r="JJ3" s="617"/>
      <c r="JK3" s="617"/>
      <c r="JL3" s="617"/>
      <c r="JM3" s="617"/>
      <c r="JN3" s="617"/>
      <c r="JO3" s="617"/>
      <c r="JP3" s="617"/>
      <c r="JQ3" s="617"/>
      <c r="JR3" s="617"/>
      <c r="JS3" s="617"/>
      <c r="JT3" s="617"/>
      <c r="JU3" s="617"/>
      <c r="JV3" s="617"/>
      <c r="JW3" s="617"/>
      <c r="JX3" s="617"/>
      <c r="JY3" s="617"/>
      <c r="JZ3" s="617"/>
      <c r="KA3" s="617"/>
      <c r="KB3" s="617"/>
      <c r="KC3" s="617"/>
      <c r="KD3" s="617"/>
      <c r="KE3" s="617"/>
      <c r="KF3" s="617"/>
      <c r="KG3" s="617"/>
      <c r="KH3" s="617"/>
      <c r="KI3" s="617"/>
      <c r="KJ3" s="617"/>
      <c r="KK3" s="617"/>
      <c r="KL3" s="617"/>
      <c r="KM3" s="617"/>
      <c r="KN3" s="617"/>
      <c r="KO3" s="617"/>
      <c r="KP3" s="617"/>
      <c r="KQ3" s="617"/>
      <c r="KR3" s="617"/>
      <c r="KS3" s="617"/>
      <c r="KT3" s="617"/>
      <c r="KU3" s="617"/>
      <c r="KV3" s="617"/>
      <c r="KW3" s="617"/>
      <c r="KX3" s="617"/>
      <c r="KY3" s="617"/>
      <c r="KZ3" s="617"/>
      <c r="LA3" s="617"/>
      <c r="LB3" s="617"/>
      <c r="LC3" s="617"/>
      <c r="LD3" s="617"/>
      <c r="LE3" s="617"/>
      <c r="LF3" s="617"/>
      <c r="LG3" s="617"/>
      <c r="LH3" s="617"/>
      <c r="LI3" s="617"/>
      <c r="LJ3" s="617"/>
      <c r="LK3" s="617"/>
      <c r="LL3" s="617"/>
      <c r="LM3" s="617"/>
      <c r="LN3" s="617"/>
      <c r="LO3" s="617"/>
      <c r="LP3" s="617"/>
      <c r="LQ3" s="617"/>
      <c r="LR3" s="617"/>
      <c r="LS3" s="617"/>
      <c r="LT3" s="617"/>
      <c r="LU3" s="617"/>
      <c r="LV3" s="617"/>
      <c r="LW3" s="617"/>
      <c r="LX3" s="617"/>
      <c r="LY3" s="617"/>
      <c r="LZ3" s="617"/>
      <c r="MA3" s="617"/>
      <c r="MB3" s="617"/>
      <c r="MC3" s="617"/>
      <c r="MD3" s="617"/>
      <c r="ME3" s="617"/>
      <c r="MF3" s="617"/>
      <c r="MG3" s="617"/>
      <c r="MH3" s="617"/>
      <c r="MI3" s="617"/>
      <c r="MJ3" s="617"/>
      <c r="MK3" s="617"/>
      <c r="ML3" s="617"/>
      <c r="MM3" s="617"/>
      <c r="MN3" s="617"/>
      <c r="MO3" s="617"/>
      <c r="MP3" s="617"/>
      <c r="MQ3" s="617"/>
      <c r="MR3" s="617"/>
      <c r="MS3" s="617"/>
      <c r="MT3" s="617"/>
      <c r="MU3" s="617"/>
      <c r="MV3" s="617"/>
      <c r="MW3" s="617"/>
      <c r="MX3" s="617"/>
      <c r="MY3" s="617"/>
      <c r="MZ3" s="617"/>
      <c r="NA3" s="617"/>
      <c r="NB3" s="617"/>
      <c r="NC3" s="617"/>
      <c r="ND3" s="617"/>
      <c r="NE3" s="617"/>
      <c r="NF3" s="617"/>
      <c r="NG3" s="617"/>
      <c r="NH3" s="617"/>
      <c r="NI3" s="617"/>
      <c r="NJ3" s="617"/>
      <c r="NK3" s="617"/>
      <c r="NL3" s="617"/>
      <c r="NM3" s="617"/>
      <c r="NN3" s="617"/>
      <c r="NO3" s="617"/>
      <c r="NP3" s="617"/>
      <c r="NQ3" s="617"/>
      <c r="NR3" s="617"/>
      <c r="NS3" s="617"/>
      <c r="NT3" s="617"/>
      <c r="NU3" s="617"/>
      <c r="NV3" s="617"/>
      <c r="NW3" s="617"/>
      <c r="NX3" s="617"/>
      <c r="NY3" s="617"/>
      <c r="NZ3" s="617"/>
      <c r="OA3" s="617"/>
      <c r="OB3" s="617"/>
      <c r="OC3" s="617"/>
      <c r="OD3" s="617"/>
      <c r="OE3" s="617"/>
      <c r="OF3" s="617"/>
      <c r="OG3" s="617"/>
      <c r="OH3" s="617"/>
      <c r="OI3" s="617"/>
      <c r="OJ3" s="617"/>
      <c r="OK3" s="617"/>
      <c r="OL3" s="617"/>
      <c r="OM3" s="617"/>
      <c r="ON3" s="617"/>
      <c r="OO3" s="617"/>
      <c r="OP3" s="617"/>
      <c r="OQ3" s="617"/>
      <c r="OR3" s="617"/>
      <c r="OS3" s="617"/>
      <c r="OT3" s="617"/>
      <c r="OU3" s="617"/>
      <c r="OV3" s="617"/>
      <c r="OW3" s="617"/>
      <c r="OX3" s="617"/>
      <c r="OY3" s="617"/>
      <c r="OZ3" s="617"/>
      <c r="PA3" s="617"/>
      <c r="PB3" s="617"/>
      <c r="PC3" s="617"/>
      <c r="PD3" s="617"/>
      <c r="PE3" s="617"/>
      <c r="PF3" s="617"/>
      <c r="PG3" s="617"/>
      <c r="PH3" s="617"/>
      <c r="PI3" s="617"/>
      <c r="PJ3" s="617"/>
      <c r="PK3" s="617"/>
      <c r="PL3" s="617"/>
      <c r="PM3" s="617"/>
      <c r="PN3" s="617"/>
      <c r="PO3" s="617"/>
      <c r="PP3" s="617"/>
      <c r="PQ3" s="617"/>
      <c r="PR3" s="617"/>
      <c r="PS3" s="617"/>
      <c r="PT3" s="617"/>
      <c r="PU3" s="617"/>
      <c r="PV3" s="617"/>
      <c r="PW3" s="617"/>
      <c r="PX3" s="617"/>
      <c r="PY3" s="617"/>
      <c r="PZ3" s="617"/>
      <c r="QA3" s="617"/>
      <c r="QB3" s="617"/>
      <c r="QC3" s="617"/>
      <c r="QD3" s="617"/>
      <c r="QE3" s="617"/>
      <c r="QF3" s="617"/>
      <c r="QG3" s="617"/>
      <c r="QH3" s="617"/>
      <c r="QI3" s="617"/>
      <c r="QJ3" s="617"/>
      <c r="QK3" s="617"/>
      <c r="QL3" s="617"/>
      <c r="QM3" s="617"/>
      <c r="QN3" s="617"/>
      <c r="QO3" s="617"/>
      <c r="QP3" s="617"/>
      <c r="QQ3" s="617"/>
      <c r="QR3" s="617"/>
      <c r="QS3" s="617"/>
      <c r="QT3" s="617"/>
      <c r="QU3" s="617"/>
      <c r="QV3" s="617"/>
      <c r="QW3" s="617"/>
      <c r="QX3" s="617"/>
      <c r="QY3" s="617"/>
      <c r="QZ3" s="617"/>
      <c r="RA3" s="617"/>
      <c r="RB3" s="617"/>
      <c r="RC3" s="617"/>
      <c r="RD3" s="617"/>
      <c r="RE3" s="617"/>
      <c r="RF3" s="617"/>
      <c r="RG3" s="617"/>
      <c r="RH3" s="617"/>
      <c r="RI3" s="617"/>
      <c r="RJ3" s="617"/>
      <c r="RK3" s="617"/>
      <c r="RL3" s="617"/>
      <c r="RM3" s="617"/>
      <c r="RN3" s="617"/>
      <c r="RO3" s="617"/>
      <c r="RP3" s="617"/>
      <c r="RQ3" s="617"/>
      <c r="RR3" s="617"/>
      <c r="RS3" s="617"/>
      <c r="RT3" s="617"/>
      <c r="RU3" s="617"/>
      <c r="RV3" s="617"/>
      <c r="RW3" s="617"/>
      <c r="RX3" s="617"/>
      <c r="RY3" s="617"/>
      <c r="RZ3" s="617"/>
      <c r="SA3" s="617"/>
      <c r="SB3" s="617"/>
      <c r="SC3" s="617"/>
      <c r="SD3" s="617"/>
      <c r="SE3" s="617"/>
      <c r="SF3" s="617"/>
      <c r="SG3" s="617"/>
      <c r="SH3" s="617"/>
      <c r="SI3" s="617"/>
      <c r="SJ3" s="617"/>
      <c r="SK3" s="617"/>
      <c r="SL3" s="617"/>
      <c r="SM3" s="617"/>
      <c r="SN3" s="617"/>
      <c r="SO3" s="617"/>
      <c r="SP3" s="617"/>
      <c r="SQ3" s="617"/>
      <c r="SR3" s="617"/>
      <c r="SS3" s="617"/>
      <c r="ST3" s="617"/>
      <c r="SU3" s="617"/>
      <c r="SV3" s="617"/>
      <c r="SW3" s="617"/>
      <c r="SX3" s="617"/>
      <c r="SY3" s="617"/>
      <c r="SZ3" s="617"/>
      <c r="TA3" s="617"/>
      <c r="TB3" s="617"/>
      <c r="TC3" s="617"/>
      <c r="TD3" s="617"/>
      <c r="TE3" s="617"/>
      <c r="TF3" s="617"/>
      <c r="TG3" s="617"/>
      <c r="TH3" s="617"/>
      <c r="TI3" s="617"/>
      <c r="TJ3" s="617"/>
      <c r="TK3" s="617"/>
      <c r="TL3" s="617"/>
      <c r="TM3" s="617"/>
      <c r="TN3" s="617"/>
      <c r="TO3" s="617"/>
      <c r="TP3" s="617"/>
      <c r="TQ3" s="617"/>
      <c r="TR3" s="617"/>
      <c r="TS3" s="617"/>
      <c r="TT3" s="617"/>
      <c r="TU3" s="617"/>
      <c r="TV3" s="617"/>
      <c r="TW3" s="617"/>
      <c r="TX3" s="617"/>
      <c r="TY3" s="617"/>
      <c r="TZ3" s="617"/>
      <c r="UA3" s="617"/>
      <c r="UB3" s="617"/>
      <c r="UC3" s="617"/>
      <c r="UD3" s="617"/>
      <c r="UE3" s="617"/>
      <c r="UF3" s="617"/>
      <c r="UG3" s="617"/>
      <c r="UH3" s="617"/>
      <c r="UI3" s="617"/>
      <c r="UJ3" s="617"/>
      <c r="UK3" s="617"/>
      <c r="UL3" s="617"/>
      <c r="UM3" s="617"/>
      <c r="UN3" s="617"/>
      <c r="UO3" s="617"/>
      <c r="UP3" s="617"/>
      <c r="UQ3" s="617"/>
      <c r="UR3" s="617"/>
      <c r="US3" s="617"/>
      <c r="UT3" s="617"/>
      <c r="UU3" s="617"/>
      <c r="UV3" s="617"/>
      <c r="UW3" s="617"/>
      <c r="UX3" s="617"/>
      <c r="UY3" s="617"/>
      <c r="UZ3" s="617"/>
      <c r="VA3" s="617"/>
      <c r="VB3" s="617"/>
      <c r="VC3" s="617"/>
      <c r="VD3" s="617"/>
      <c r="VE3" s="617"/>
      <c r="VF3" s="617"/>
      <c r="VG3" s="617"/>
      <c r="VH3" s="617"/>
      <c r="VI3" s="617"/>
      <c r="VJ3" s="617"/>
      <c r="VK3" s="617"/>
      <c r="VL3" s="617"/>
      <c r="VM3" s="617"/>
      <c r="VN3" s="617"/>
      <c r="VO3" s="617"/>
      <c r="VP3" s="617"/>
      <c r="VQ3" s="617"/>
      <c r="VR3" s="617"/>
      <c r="VS3" s="617"/>
      <c r="VT3" s="617"/>
      <c r="VU3" s="617"/>
      <c r="VV3" s="617"/>
      <c r="VW3" s="617"/>
      <c r="VX3" s="617"/>
      <c r="VY3" s="617"/>
      <c r="VZ3" s="617"/>
      <c r="WA3" s="617"/>
      <c r="WB3" s="617"/>
      <c r="WC3" s="617"/>
      <c r="WD3" s="617"/>
      <c r="WE3" s="617"/>
      <c r="WF3" s="617"/>
      <c r="WG3" s="617"/>
      <c r="WH3" s="617"/>
      <c r="WI3" s="617"/>
      <c r="WJ3" s="617"/>
      <c r="WK3" s="617"/>
      <c r="WL3" s="617"/>
      <c r="WM3" s="617"/>
      <c r="WN3" s="617"/>
      <c r="WO3" s="617"/>
      <c r="WP3" s="617"/>
      <c r="WQ3" s="617"/>
      <c r="WR3" s="617"/>
      <c r="WS3" s="617"/>
      <c r="WT3" s="617"/>
      <c r="WU3" s="617"/>
      <c r="WV3" s="617"/>
      <c r="WW3" s="617"/>
      <c r="WX3" s="617"/>
      <c r="WY3" s="617"/>
      <c r="WZ3" s="617"/>
      <c r="XA3" s="617"/>
      <c r="XB3" s="617"/>
      <c r="XC3" s="617"/>
      <c r="XD3" s="617"/>
      <c r="XE3" s="617"/>
      <c r="XF3" s="617"/>
      <c r="XG3" s="617"/>
      <c r="XH3" s="617"/>
      <c r="XI3" s="617"/>
      <c r="XJ3" s="617"/>
      <c r="XK3" s="617"/>
      <c r="XL3" s="617"/>
      <c r="XM3" s="617"/>
      <c r="XN3" s="617"/>
      <c r="XO3" s="617"/>
      <c r="XP3" s="617"/>
      <c r="XQ3" s="617"/>
      <c r="XR3" s="617"/>
      <c r="XS3" s="617"/>
      <c r="XT3" s="617"/>
      <c r="XU3" s="617"/>
      <c r="XV3" s="617"/>
      <c r="XW3" s="617"/>
      <c r="XX3" s="617"/>
      <c r="XY3" s="617"/>
      <c r="XZ3" s="617"/>
      <c r="YA3" s="617"/>
      <c r="YB3" s="617"/>
      <c r="YC3" s="617"/>
      <c r="YD3" s="617"/>
      <c r="YE3" s="617"/>
      <c r="YF3" s="617"/>
      <c r="YG3" s="617"/>
      <c r="YH3" s="617"/>
      <c r="YI3" s="617"/>
      <c r="YJ3" s="617"/>
      <c r="YK3" s="617"/>
      <c r="YL3" s="617"/>
      <c r="YM3" s="617"/>
      <c r="YN3" s="617"/>
      <c r="YO3" s="617"/>
      <c r="YP3" s="617"/>
      <c r="YQ3" s="617"/>
      <c r="YR3" s="617"/>
      <c r="YS3" s="617"/>
      <c r="YT3" s="617"/>
      <c r="YU3" s="617"/>
      <c r="YV3" s="617"/>
      <c r="YW3" s="617"/>
      <c r="YX3" s="617"/>
      <c r="YY3" s="617"/>
      <c r="YZ3" s="617"/>
      <c r="ZA3" s="617"/>
      <c r="ZB3" s="617"/>
      <c r="ZC3" s="617"/>
      <c r="ZD3" s="617"/>
      <c r="ZE3" s="617"/>
      <c r="ZF3" s="617"/>
      <c r="ZG3" s="617"/>
      <c r="ZH3" s="617"/>
      <c r="ZI3" s="617"/>
      <c r="ZJ3" s="617"/>
      <c r="ZK3" s="617"/>
      <c r="ZL3" s="617"/>
      <c r="ZM3" s="617"/>
      <c r="ZN3" s="617"/>
      <c r="ZO3" s="617"/>
      <c r="ZP3" s="617"/>
      <c r="ZQ3" s="617"/>
      <c r="ZR3" s="617"/>
      <c r="ZS3" s="617"/>
      <c r="ZT3" s="617"/>
      <c r="ZU3" s="617"/>
      <c r="ZV3" s="617"/>
      <c r="ZW3" s="617"/>
      <c r="ZX3" s="617"/>
      <c r="ZY3" s="617"/>
      <c r="ZZ3" s="617"/>
      <c r="AAA3" s="617"/>
      <c r="AAB3" s="617"/>
      <c r="AAC3" s="617"/>
      <c r="AAD3" s="617"/>
      <c r="AAE3" s="617"/>
      <c r="AAF3" s="617"/>
      <c r="AAG3" s="617"/>
      <c r="AAH3" s="617"/>
      <c r="AAI3" s="617"/>
      <c r="AAJ3" s="617"/>
      <c r="AAK3" s="617"/>
      <c r="AAL3" s="617"/>
      <c r="AAM3" s="617"/>
      <c r="AAN3" s="617"/>
      <c r="AAO3" s="617"/>
      <c r="AAP3" s="617"/>
      <c r="AAQ3" s="617"/>
      <c r="AAR3" s="617"/>
      <c r="AAS3" s="617"/>
      <c r="AAT3" s="617"/>
      <c r="AAU3" s="617"/>
      <c r="AAV3" s="617"/>
      <c r="AAW3" s="617"/>
      <c r="AAX3" s="617"/>
      <c r="AAY3" s="617"/>
      <c r="AAZ3" s="617"/>
      <c r="ABA3" s="617"/>
      <c r="ABB3" s="617"/>
      <c r="ABC3" s="617"/>
      <c r="ABD3" s="617"/>
      <c r="ABE3" s="617"/>
      <c r="ABF3" s="617"/>
      <c r="ABG3" s="617"/>
      <c r="ABH3" s="617"/>
      <c r="ABI3" s="617"/>
      <c r="ABJ3" s="617"/>
      <c r="ABK3" s="617"/>
      <c r="ABL3" s="617"/>
      <c r="ABM3" s="617"/>
      <c r="ABN3" s="617"/>
      <c r="ABO3" s="617"/>
      <c r="ABP3" s="617"/>
      <c r="ABQ3" s="617"/>
      <c r="ABR3" s="617"/>
      <c r="ABS3" s="617"/>
      <c r="ABT3" s="617"/>
      <c r="ABU3" s="617"/>
      <c r="ABV3" s="617"/>
      <c r="ABW3" s="617"/>
      <c r="ABX3" s="617"/>
      <c r="ABY3" s="617"/>
      <c r="ABZ3" s="617"/>
      <c r="ACA3" s="617"/>
      <c r="ACB3" s="617"/>
      <c r="ACC3" s="617"/>
      <c r="ACD3" s="617"/>
      <c r="ACE3" s="617"/>
      <c r="ACF3" s="617"/>
      <c r="ACG3" s="617"/>
      <c r="ACH3" s="617"/>
      <c r="ACI3" s="617"/>
      <c r="ACJ3" s="617"/>
      <c r="ACK3" s="617"/>
      <c r="ACL3" s="617"/>
      <c r="ACM3" s="617"/>
      <c r="ACN3" s="617"/>
      <c r="ACO3" s="617"/>
      <c r="ACP3" s="617"/>
      <c r="ACQ3" s="617"/>
      <c r="ACR3" s="617"/>
      <c r="ACS3" s="617"/>
      <c r="ACT3" s="617"/>
      <c r="ACU3" s="617"/>
      <c r="ACV3" s="617"/>
      <c r="ACW3" s="617"/>
      <c r="ACX3" s="617"/>
      <c r="ACY3" s="617"/>
      <c r="ACZ3" s="617"/>
      <c r="ADA3" s="617"/>
      <c r="ADB3" s="617"/>
      <c r="ADC3" s="617"/>
      <c r="ADD3" s="617"/>
      <c r="ADE3" s="617"/>
      <c r="ADF3" s="617"/>
      <c r="ADG3" s="617"/>
      <c r="ADH3" s="617"/>
      <c r="ADI3" s="617"/>
      <c r="ADJ3" s="617"/>
      <c r="ADK3" s="617"/>
      <c r="ADL3" s="617"/>
      <c r="ADM3" s="617"/>
      <c r="ADN3" s="617"/>
      <c r="ADO3" s="617"/>
      <c r="ADP3" s="617"/>
      <c r="ADQ3" s="617"/>
      <c r="ADR3" s="617"/>
      <c r="ADS3" s="617"/>
      <c r="ADT3" s="617"/>
      <c r="ADU3" s="617"/>
      <c r="ADV3" s="617"/>
      <c r="ADW3" s="617"/>
      <c r="ADX3" s="617"/>
      <c r="ADY3" s="617"/>
      <c r="ADZ3" s="617"/>
      <c r="AEA3" s="617"/>
      <c r="AEB3" s="617"/>
      <c r="AEC3" s="617"/>
      <c r="AED3" s="617"/>
      <c r="AEE3" s="617"/>
      <c r="AEF3" s="617"/>
      <c r="AEG3" s="617"/>
      <c r="AEH3" s="617"/>
      <c r="AEI3" s="617"/>
      <c r="AEJ3" s="617"/>
      <c r="AEK3" s="617"/>
      <c r="AEL3" s="617"/>
      <c r="AEM3" s="617"/>
      <c r="AEN3" s="617"/>
      <c r="AEO3" s="617"/>
      <c r="AEP3" s="617"/>
      <c r="AEQ3" s="617"/>
      <c r="AER3" s="617"/>
      <c r="AES3" s="617"/>
      <c r="AET3" s="617"/>
      <c r="AEU3" s="617"/>
      <c r="AEV3" s="617"/>
      <c r="AEW3" s="617"/>
      <c r="AEX3" s="617"/>
      <c r="AEY3" s="617"/>
      <c r="AEZ3" s="617"/>
      <c r="AFA3" s="617"/>
      <c r="AFB3" s="617"/>
      <c r="AFC3" s="617"/>
      <c r="AFD3" s="617"/>
      <c r="AFE3" s="617"/>
      <c r="AFF3" s="617"/>
      <c r="AFG3" s="617"/>
      <c r="AFH3" s="617"/>
      <c r="AFI3" s="617"/>
      <c r="AFJ3" s="617"/>
      <c r="AFK3" s="617"/>
      <c r="AFL3" s="617"/>
      <c r="AFM3" s="617"/>
      <c r="AFN3" s="617"/>
      <c r="AFO3" s="617"/>
      <c r="AFP3" s="617"/>
      <c r="AFQ3" s="617"/>
      <c r="AFR3" s="617"/>
      <c r="AFS3" s="617"/>
      <c r="AFT3" s="617"/>
      <c r="AFU3" s="617"/>
      <c r="AFV3" s="617"/>
      <c r="AFW3" s="617"/>
      <c r="AFX3" s="617"/>
      <c r="AFY3" s="617"/>
      <c r="AFZ3" s="617"/>
      <c r="AGA3" s="617"/>
      <c r="AGB3" s="617"/>
      <c r="AGC3" s="617"/>
      <c r="AGD3" s="617"/>
      <c r="AGE3" s="617"/>
      <c r="AGF3" s="617"/>
      <c r="AGG3" s="617"/>
      <c r="AGH3" s="617"/>
      <c r="AGI3" s="617"/>
      <c r="AGJ3" s="617"/>
      <c r="AGK3" s="617"/>
      <c r="AGL3" s="617"/>
      <c r="AGM3" s="617"/>
      <c r="AGN3" s="617"/>
      <c r="AGO3" s="617"/>
      <c r="AGP3" s="617"/>
      <c r="AGQ3" s="617"/>
      <c r="AGR3" s="617"/>
      <c r="AGS3" s="617"/>
      <c r="AGT3" s="617"/>
      <c r="AGU3" s="617"/>
      <c r="AGV3" s="617"/>
      <c r="AGW3" s="617"/>
      <c r="AGX3" s="617"/>
      <c r="AGY3" s="617"/>
      <c r="AGZ3" s="617"/>
      <c r="AHA3" s="617"/>
      <c r="AHB3" s="617"/>
      <c r="AHC3" s="617"/>
      <c r="AHD3" s="617"/>
      <c r="AHE3" s="617"/>
      <c r="AHF3" s="617"/>
      <c r="AHG3" s="617"/>
      <c r="AHH3" s="617"/>
      <c r="AHI3" s="617"/>
      <c r="AHJ3" s="617"/>
      <c r="AHK3" s="617"/>
      <c r="AHL3" s="617"/>
      <c r="AHM3" s="617"/>
      <c r="AHN3" s="617"/>
      <c r="AHO3" s="617"/>
      <c r="AHP3" s="617"/>
      <c r="AHQ3" s="617"/>
      <c r="AHR3" s="617"/>
      <c r="AHS3" s="617"/>
      <c r="AHT3" s="617"/>
      <c r="AHU3" s="617"/>
      <c r="AHV3" s="617"/>
      <c r="AHW3" s="617"/>
      <c r="AHX3" s="617"/>
      <c r="AHY3" s="617"/>
      <c r="AHZ3" s="617"/>
      <c r="AIA3" s="617"/>
      <c r="AIB3" s="617"/>
      <c r="AIC3" s="617"/>
      <c r="AID3" s="617"/>
      <c r="AIE3" s="617"/>
      <c r="AIF3" s="617"/>
      <c r="AIG3" s="617"/>
      <c r="AIH3" s="617"/>
      <c r="AII3" s="617"/>
      <c r="AIJ3" s="617"/>
      <c r="AIK3" s="617"/>
      <c r="AIL3" s="617"/>
      <c r="AIM3" s="617"/>
      <c r="AIN3" s="617"/>
      <c r="AIO3" s="617"/>
      <c r="AIP3" s="617"/>
      <c r="AIQ3" s="617"/>
      <c r="AIR3" s="617"/>
      <c r="AIS3" s="617"/>
      <c r="AIT3" s="617"/>
      <c r="AIU3" s="617"/>
      <c r="AIV3" s="617"/>
      <c r="AIW3" s="617"/>
      <c r="AIX3" s="617"/>
      <c r="AIY3" s="617"/>
      <c r="AIZ3" s="617"/>
      <c r="AJA3" s="617"/>
      <c r="AJB3" s="617"/>
      <c r="AJC3" s="617"/>
      <c r="AJD3" s="617"/>
      <c r="AJE3" s="617"/>
      <c r="AJF3" s="617"/>
      <c r="AJG3" s="617"/>
      <c r="AJH3" s="617"/>
      <c r="AJI3" s="617"/>
      <c r="AJJ3" s="617"/>
      <c r="AJK3" s="617"/>
      <c r="AJL3" s="617"/>
      <c r="AJM3" s="617"/>
      <c r="AJN3" s="617"/>
      <c r="AJO3" s="617"/>
      <c r="AJP3" s="617"/>
      <c r="AJQ3" s="617"/>
      <c r="AJR3" s="617"/>
      <c r="AJS3" s="617"/>
      <c r="AJT3" s="617"/>
      <c r="AJU3" s="617"/>
      <c r="AJV3" s="617"/>
      <c r="AJW3" s="617"/>
      <c r="AJX3" s="617"/>
      <c r="AJY3" s="617"/>
      <c r="AJZ3" s="617"/>
      <c r="AKA3" s="617"/>
      <c r="AKB3" s="617"/>
      <c r="AKC3" s="617"/>
      <c r="AKD3" s="617"/>
      <c r="AKE3" s="617"/>
      <c r="AKF3" s="617"/>
      <c r="AKG3" s="617"/>
      <c r="AKH3" s="617"/>
      <c r="AKI3" s="617"/>
      <c r="AKJ3" s="617"/>
      <c r="AKK3" s="617"/>
      <c r="AKL3" s="617"/>
      <c r="AKM3" s="617"/>
      <c r="AKN3" s="617"/>
      <c r="AKO3" s="617"/>
      <c r="AKP3" s="617"/>
      <c r="AKQ3" s="617"/>
      <c r="AKR3" s="617"/>
      <c r="AKS3" s="617"/>
      <c r="AKT3" s="617"/>
      <c r="AKU3" s="617"/>
      <c r="AKV3" s="617"/>
      <c r="AKW3" s="617"/>
      <c r="AKX3" s="617"/>
      <c r="AKY3" s="617"/>
      <c r="AKZ3" s="617"/>
      <c r="ALA3" s="617"/>
      <c r="ALB3" s="617"/>
      <c r="ALC3" s="617"/>
      <c r="ALD3" s="617"/>
      <c r="ALE3" s="617"/>
      <c r="ALF3" s="617"/>
      <c r="ALG3" s="617"/>
      <c r="ALH3" s="617"/>
      <c r="ALI3" s="617"/>
      <c r="ALJ3" s="617"/>
      <c r="ALK3" s="617"/>
      <c r="ALL3" s="617"/>
      <c r="ALM3" s="617"/>
      <c r="ALN3" s="617"/>
      <c r="ALO3" s="617"/>
      <c r="ALP3" s="617"/>
      <c r="ALQ3" s="617"/>
      <c r="ALR3" s="617"/>
      <c r="ALS3" s="617"/>
      <c r="ALT3" s="617"/>
      <c r="ALU3" s="617"/>
      <c r="ALV3" s="617"/>
      <c r="ALW3" s="617"/>
      <c r="ALX3" s="617"/>
      <c r="ALY3" s="617"/>
      <c r="ALZ3" s="617"/>
      <c r="AMA3" s="617"/>
      <c r="AMB3" s="617"/>
      <c r="AMC3" s="617"/>
      <c r="AMD3" s="617"/>
      <c r="AME3" s="617"/>
      <c r="AMF3" s="617"/>
      <c r="AMG3" s="617"/>
      <c r="AMH3" s="617"/>
      <c r="AMI3" s="617"/>
      <c r="AMJ3" s="617"/>
      <c r="AMK3" s="617"/>
      <c r="AML3" s="617"/>
      <c r="AMM3" s="617"/>
      <c r="AMN3" s="617"/>
      <c r="AMO3" s="617"/>
      <c r="AMP3" s="617"/>
      <c r="AMQ3" s="617"/>
      <c r="AMR3" s="617"/>
      <c r="AMS3" s="617"/>
      <c r="AMT3" s="617"/>
      <c r="AMU3" s="617"/>
      <c r="AMV3" s="617"/>
      <c r="AMW3" s="617"/>
      <c r="AMX3" s="617"/>
      <c r="AMY3" s="617"/>
      <c r="AMZ3" s="617"/>
      <c r="ANA3" s="617"/>
      <c r="ANB3" s="617"/>
      <c r="ANC3" s="617"/>
      <c r="AND3" s="617"/>
      <c r="ANE3" s="617"/>
      <c r="ANF3" s="617"/>
      <c r="ANG3" s="617"/>
      <c r="ANH3" s="617"/>
      <c r="ANI3" s="617"/>
      <c r="ANJ3" s="617"/>
      <c r="ANK3" s="617"/>
      <c r="ANL3" s="617"/>
      <c r="ANM3" s="617"/>
      <c r="ANN3" s="617"/>
      <c r="ANO3" s="617"/>
      <c r="ANP3" s="617"/>
      <c r="ANQ3" s="617"/>
      <c r="ANR3" s="617"/>
      <c r="ANS3" s="617"/>
      <c r="ANT3" s="617"/>
      <c r="ANU3" s="617"/>
      <c r="ANV3" s="617"/>
      <c r="ANW3" s="617"/>
      <c r="ANX3" s="617"/>
      <c r="ANY3" s="617"/>
      <c r="ANZ3" s="617"/>
      <c r="AOA3" s="617"/>
      <c r="AOB3" s="617"/>
      <c r="AOC3" s="617"/>
      <c r="AOD3" s="617"/>
      <c r="AOE3" s="617"/>
      <c r="AOF3" s="617"/>
      <c r="AOG3" s="617"/>
      <c r="AOH3" s="617"/>
      <c r="AOI3" s="617"/>
      <c r="AOJ3" s="617"/>
      <c r="AOK3" s="617"/>
      <c r="AOL3" s="617"/>
      <c r="AOM3" s="617"/>
      <c r="AON3" s="617"/>
      <c r="AOO3" s="617"/>
      <c r="AOP3" s="617"/>
      <c r="AOQ3" s="617"/>
      <c r="AOR3" s="617"/>
      <c r="AOS3" s="617"/>
      <c r="AOT3" s="617"/>
      <c r="AOU3" s="617"/>
      <c r="AOV3" s="617"/>
      <c r="AOW3" s="617"/>
      <c r="AOX3" s="617"/>
      <c r="AOY3" s="617"/>
      <c r="AOZ3" s="617"/>
      <c r="APA3" s="617"/>
      <c r="APB3" s="617"/>
      <c r="APC3" s="617"/>
      <c r="APD3" s="617"/>
      <c r="APE3" s="617"/>
      <c r="APF3" s="617"/>
      <c r="APG3" s="617"/>
      <c r="APH3" s="617"/>
      <c r="API3" s="617"/>
      <c r="APJ3" s="617"/>
      <c r="APK3" s="617"/>
      <c r="APL3" s="617"/>
      <c r="APM3" s="617"/>
      <c r="APN3" s="617"/>
      <c r="APO3" s="617"/>
      <c r="APP3" s="617"/>
      <c r="APQ3" s="617"/>
      <c r="APR3" s="617"/>
      <c r="APS3" s="617"/>
      <c r="APT3" s="617"/>
      <c r="APU3" s="617"/>
      <c r="APV3" s="617"/>
      <c r="APW3" s="617"/>
      <c r="APX3" s="617"/>
      <c r="APY3" s="617"/>
      <c r="APZ3" s="617"/>
      <c r="AQA3" s="617"/>
      <c r="AQB3" s="617"/>
      <c r="AQC3" s="617"/>
      <c r="AQD3" s="617"/>
      <c r="AQE3" s="617"/>
      <c r="AQF3" s="617"/>
      <c r="AQG3" s="617"/>
      <c r="AQH3" s="617"/>
      <c r="AQI3" s="617"/>
      <c r="AQJ3" s="617"/>
      <c r="AQK3" s="617"/>
      <c r="AQL3" s="617"/>
      <c r="AQM3" s="617"/>
      <c r="AQN3" s="617"/>
      <c r="AQO3" s="617"/>
      <c r="AQP3" s="617"/>
      <c r="AQQ3" s="617"/>
      <c r="AQR3" s="617"/>
      <c r="AQS3" s="617"/>
      <c r="AQT3" s="617"/>
      <c r="AQU3" s="617"/>
      <c r="AQV3" s="617"/>
      <c r="AQW3" s="617"/>
      <c r="AQX3" s="617"/>
      <c r="AQY3" s="617"/>
      <c r="AQZ3" s="617"/>
      <c r="ARA3" s="617"/>
      <c r="ARB3" s="617"/>
      <c r="ARC3" s="617"/>
      <c r="ARD3" s="617"/>
      <c r="ARE3" s="617"/>
      <c r="ARF3" s="617"/>
      <c r="ARG3" s="617"/>
      <c r="ARH3" s="617"/>
      <c r="ARI3" s="617"/>
      <c r="ARJ3" s="617"/>
      <c r="ARK3" s="617"/>
      <c r="ARL3" s="617"/>
      <c r="ARM3" s="617"/>
      <c r="ARN3" s="617"/>
      <c r="ARO3" s="617"/>
      <c r="ARP3" s="617"/>
      <c r="ARQ3" s="617"/>
      <c r="ARR3" s="617"/>
      <c r="ARS3" s="617"/>
      <c r="ART3" s="617"/>
      <c r="ARU3" s="617"/>
      <c r="ARV3" s="617"/>
      <c r="ARW3" s="617"/>
      <c r="ARX3" s="617"/>
      <c r="ARY3" s="617"/>
      <c r="ARZ3" s="617"/>
      <c r="ASA3" s="617"/>
      <c r="ASB3" s="617"/>
      <c r="ASC3" s="617"/>
      <c r="ASD3" s="617"/>
      <c r="ASE3" s="617"/>
      <c r="ASF3" s="617"/>
      <c r="ASG3" s="617"/>
      <c r="ASH3" s="617"/>
      <c r="ASI3" s="617"/>
      <c r="ASJ3" s="617"/>
      <c r="ASK3" s="617"/>
      <c r="ASL3" s="617"/>
      <c r="ASM3" s="617"/>
      <c r="ASN3" s="617"/>
      <c r="ASO3" s="617"/>
      <c r="ASP3" s="617"/>
      <c r="ASQ3" s="617"/>
      <c r="ASR3" s="617"/>
      <c r="ASS3" s="617"/>
      <c r="AST3" s="617"/>
      <c r="ASU3" s="617"/>
      <c r="ASV3" s="617"/>
      <c r="ASW3" s="617"/>
      <c r="ASX3" s="617"/>
      <c r="ASY3" s="617"/>
      <c r="ASZ3" s="617"/>
      <c r="ATA3" s="617"/>
      <c r="ATB3" s="617"/>
      <c r="ATC3" s="617"/>
      <c r="ATD3" s="617"/>
      <c r="ATE3" s="617"/>
      <c r="ATF3" s="617"/>
      <c r="ATG3" s="617"/>
      <c r="ATH3" s="617"/>
      <c r="ATI3" s="617"/>
      <c r="ATJ3" s="617"/>
      <c r="ATK3" s="617"/>
      <c r="ATL3" s="617"/>
      <c r="ATM3" s="617"/>
      <c r="ATN3" s="617"/>
      <c r="ATO3" s="617"/>
      <c r="ATP3" s="617"/>
      <c r="ATQ3" s="617"/>
      <c r="ATR3" s="617"/>
      <c r="ATS3" s="617"/>
      <c r="ATT3" s="617"/>
      <c r="ATU3" s="617"/>
      <c r="ATV3" s="617"/>
      <c r="ATW3" s="617"/>
      <c r="ATX3" s="617"/>
      <c r="ATY3" s="617"/>
      <c r="ATZ3" s="617"/>
      <c r="AUA3" s="617"/>
      <c r="AUB3" s="617"/>
      <c r="AUC3" s="617"/>
      <c r="AUD3" s="617"/>
      <c r="AUE3" s="617"/>
      <c r="AUF3" s="617"/>
      <c r="AUG3" s="617"/>
      <c r="AUH3" s="617"/>
      <c r="AUI3" s="617"/>
      <c r="AUJ3" s="617"/>
      <c r="AUK3" s="617"/>
      <c r="AUL3" s="617"/>
      <c r="AUM3" s="617"/>
      <c r="AUN3" s="617"/>
      <c r="AUO3" s="617"/>
      <c r="AUP3" s="617"/>
      <c r="AUQ3" s="617"/>
      <c r="AUR3" s="617"/>
      <c r="AUS3" s="617"/>
      <c r="AUT3" s="617"/>
      <c r="AUU3" s="617"/>
      <c r="AUV3" s="617"/>
      <c r="AUW3" s="617"/>
      <c r="AUX3" s="617"/>
      <c r="AUY3" s="617"/>
      <c r="AUZ3" s="617"/>
      <c r="AVA3" s="617"/>
      <c r="AVB3" s="617"/>
      <c r="AVC3" s="617"/>
      <c r="AVD3" s="617"/>
      <c r="AVE3" s="617"/>
      <c r="AVF3" s="617"/>
      <c r="AVG3" s="617"/>
      <c r="AVH3" s="617"/>
      <c r="AVI3" s="617"/>
      <c r="AVJ3" s="617"/>
      <c r="AVK3" s="617"/>
      <c r="AVL3" s="617"/>
      <c r="AVM3" s="617"/>
      <c r="AVN3" s="617"/>
      <c r="AVO3" s="617"/>
      <c r="AVP3" s="617"/>
      <c r="AVQ3" s="617"/>
      <c r="AVR3" s="617"/>
      <c r="AVS3" s="617"/>
      <c r="AVT3" s="617"/>
      <c r="AVU3" s="617"/>
      <c r="AVV3" s="617"/>
      <c r="AVW3" s="617"/>
      <c r="AVX3" s="617"/>
      <c r="AVY3" s="617"/>
      <c r="AVZ3" s="617"/>
      <c r="AWA3" s="617"/>
      <c r="AWB3" s="617"/>
      <c r="AWC3" s="617"/>
      <c r="AWD3" s="617"/>
      <c r="AWE3" s="617"/>
      <c r="AWF3" s="617"/>
      <c r="AWG3" s="617"/>
      <c r="AWH3" s="617"/>
      <c r="AWI3" s="617"/>
      <c r="AWJ3" s="617"/>
      <c r="AWK3" s="617"/>
      <c r="AWL3" s="617"/>
      <c r="AWM3" s="617"/>
      <c r="AWN3" s="617"/>
      <c r="AWO3" s="617"/>
      <c r="AWP3" s="617"/>
      <c r="AWQ3" s="617"/>
      <c r="AWR3" s="617"/>
      <c r="AWS3" s="617"/>
      <c r="AWT3" s="617"/>
      <c r="AWU3" s="617"/>
      <c r="AWV3" s="617"/>
      <c r="AWW3" s="617"/>
      <c r="AWX3" s="617"/>
      <c r="AWY3" s="617"/>
      <c r="AWZ3" s="617"/>
      <c r="AXA3" s="617"/>
      <c r="AXB3" s="617"/>
      <c r="AXC3" s="617"/>
      <c r="AXD3" s="617"/>
      <c r="AXE3" s="617"/>
      <c r="AXF3" s="617"/>
      <c r="AXG3" s="617"/>
      <c r="AXH3" s="617"/>
      <c r="AXI3" s="617"/>
      <c r="AXJ3" s="617"/>
      <c r="AXK3" s="617"/>
      <c r="AXL3" s="617"/>
      <c r="AXM3" s="617"/>
      <c r="AXN3" s="617"/>
      <c r="AXO3" s="617"/>
      <c r="AXP3" s="617"/>
      <c r="AXQ3" s="617"/>
      <c r="AXR3" s="617"/>
      <c r="AXS3" s="617"/>
      <c r="AXT3" s="617"/>
      <c r="AXU3" s="617"/>
      <c r="AXV3" s="617"/>
      <c r="AXW3" s="617"/>
      <c r="AXX3" s="617"/>
      <c r="AXY3" s="617"/>
      <c r="AXZ3" s="617"/>
      <c r="AYA3" s="617"/>
      <c r="AYB3" s="617"/>
      <c r="AYC3" s="617"/>
      <c r="AYD3" s="617"/>
      <c r="AYE3" s="617"/>
      <c r="AYF3" s="617"/>
      <c r="AYG3" s="617"/>
      <c r="AYH3" s="617"/>
      <c r="AYI3" s="617"/>
      <c r="AYJ3" s="617"/>
      <c r="AYK3" s="617"/>
      <c r="AYL3" s="617"/>
      <c r="AYM3" s="617"/>
      <c r="AYN3" s="617"/>
      <c r="AYO3" s="617"/>
      <c r="AYP3" s="617"/>
      <c r="AYQ3" s="617"/>
      <c r="AYR3" s="617"/>
      <c r="AYS3" s="617"/>
      <c r="AYT3" s="617"/>
      <c r="AYU3" s="617"/>
      <c r="AYV3" s="617"/>
      <c r="AYW3" s="617"/>
      <c r="AYX3" s="617"/>
      <c r="AYY3" s="617"/>
      <c r="AYZ3" s="617"/>
      <c r="AZA3" s="617"/>
      <c r="AZB3" s="617"/>
      <c r="AZC3" s="617"/>
      <c r="AZD3" s="617"/>
      <c r="AZE3" s="617"/>
      <c r="AZF3" s="617"/>
      <c r="AZG3" s="617"/>
      <c r="AZH3" s="617"/>
      <c r="AZI3" s="617"/>
      <c r="AZJ3" s="617"/>
      <c r="AZK3" s="617"/>
      <c r="AZL3" s="617"/>
      <c r="AZM3" s="617"/>
      <c r="AZN3" s="617"/>
      <c r="AZO3" s="617"/>
      <c r="AZP3" s="617"/>
      <c r="AZQ3" s="617"/>
      <c r="AZR3" s="617"/>
      <c r="AZS3" s="617"/>
      <c r="AZT3" s="617"/>
      <c r="AZU3" s="617"/>
      <c r="AZV3" s="617"/>
      <c r="AZW3" s="617"/>
      <c r="AZX3" s="617"/>
      <c r="AZY3" s="617"/>
      <c r="AZZ3" s="617"/>
      <c r="BAA3" s="617"/>
      <c r="BAB3" s="617"/>
      <c r="BAC3" s="617"/>
      <c r="BAD3" s="617"/>
      <c r="BAE3" s="617"/>
      <c r="BAF3" s="617"/>
      <c r="BAG3" s="617"/>
      <c r="BAH3" s="617"/>
      <c r="BAI3" s="617"/>
      <c r="BAJ3" s="617"/>
      <c r="BAK3" s="617"/>
      <c r="BAL3" s="617"/>
      <c r="BAM3" s="617"/>
      <c r="BAN3" s="617"/>
      <c r="BAO3" s="617"/>
      <c r="BAP3" s="617"/>
      <c r="BAQ3" s="617"/>
      <c r="BAR3" s="617"/>
      <c r="BAS3" s="617"/>
      <c r="BAT3" s="617"/>
      <c r="BAU3" s="617"/>
      <c r="BAV3" s="617"/>
      <c r="BAW3" s="617"/>
      <c r="BAX3" s="617"/>
      <c r="BAY3" s="617"/>
      <c r="BAZ3" s="617"/>
      <c r="BBA3" s="617"/>
      <c r="BBB3" s="617"/>
      <c r="BBC3" s="617"/>
      <c r="BBD3" s="617"/>
      <c r="BBE3" s="617"/>
      <c r="BBF3" s="617"/>
      <c r="BBG3" s="617"/>
      <c r="BBH3" s="617"/>
      <c r="BBI3" s="617"/>
      <c r="BBJ3" s="617"/>
      <c r="BBK3" s="617"/>
      <c r="BBL3" s="617"/>
      <c r="BBM3" s="617"/>
      <c r="BBN3" s="617"/>
      <c r="BBO3" s="617"/>
      <c r="BBP3" s="617"/>
      <c r="BBQ3" s="617"/>
      <c r="BBR3" s="617"/>
      <c r="BBS3" s="617"/>
      <c r="BBT3" s="617"/>
      <c r="BBU3" s="617"/>
      <c r="BBV3" s="617"/>
      <c r="BBW3" s="617"/>
      <c r="BBX3" s="617"/>
      <c r="BBY3" s="617"/>
      <c r="BBZ3" s="617"/>
      <c r="BCA3" s="617"/>
      <c r="BCB3" s="617"/>
      <c r="BCC3" s="617"/>
      <c r="BCD3" s="617"/>
      <c r="BCE3" s="617"/>
      <c r="BCF3" s="617"/>
      <c r="BCG3" s="617"/>
      <c r="BCH3" s="617"/>
      <c r="BCI3" s="617"/>
      <c r="BCJ3" s="617"/>
      <c r="BCK3" s="617"/>
      <c r="BCL3" s="617"/>
      <c r="BCM3" s="617"/>
      <c r="BCN3" s="617"/>
      <c r="BCO3" s="617"/>
      <c r="BCP3" s="617"/>
      <c r="BCQ3" s="617"/>
      <c r="BCR3" s="617"/>
      <c r="BCS3" s="617"/>
      <c r="BCT3" s="617"/>
      <c r="BCU3" s="617"/>
      <c r="BCV3" s="617"/>
      <c r="BCW3" s="617"/>
      <c r="BCX3" s="617"/>
      <c r="BCY3" s="617"/>
      <c r="BCZ3" s="617"/>
      <c r="BDA3" s="617"/>
      <c r="BDB3" s="617"/>
      <c r="BDC3" s="617"/>
      <c r="BDD3" s="617"/>
      <c r="BDE3" s="617"/>
      <c r="BDF3" s="617"/>
      <c r="BDG3" s="617"/>
      <c r="BDH3" s="617"/>
      <c r="BDI3" s="617"/>
      <c r="BDJ3" s="617"/>
      <c r="BDK3" s="617"/>
      <c r="BDL3" s="617"/>
      <c r="BDM3" s="617"/>
      <c r="BDN3" s="617"/>
      <c r="BDO3" s="617"/>
      <c r="BDP3" s="617"/>
      <c r="BDQ3" s="617"/>
      <c r="BDR3" s="617"/>
      <c r="BDS3" s="617"/>
      <c r="BDT3" s="617"/>
      <c r="BDU3" s="617"/>
      <c r="BDV3" s="617"/>
      <c r="BDW3" s="617"/>
      <c r="BDX3" s="617"/>
      <c r="BDY3" s="617"/>
      <c r="BDZ3" s="617"/>
      <c r="BEA3" s="617"/>
      <c r="BEB3" s="617"/>
      <c r="BEC3" s="617"/>
      <c r="BED3" s="617"/>
      <c r="BEE3" s="617"/>
      <c r="BEF3" s="617"/>
      <c r="BEG3" s="617"/>
      <c r="BEH3" s="617"/>
      <c r="BEI3" s="617"/>
      <c r="BEJ3" s="617"/>
      <c r="BEK3" s="617"/>
      <c r="BEL3" s="617"/>
      <c r="BEM3" s="617"/>
      <c r="BEN3" s="617"/>
      <c r="BEO3" s="617"/>
      <c r="BEP3" s="617"/>
      <c r="BEQ3" s="617"/>
      <c r="BER3" s="617"/>
      <c r="BES3" s="617"/>
      <c r="BET3" s="617"/>
      <c r="BEU3" s="617"/>
      <c r="BEV3" s="617"/>
      <c r="BEW3" s="617"/>
      <c r="BEX3" s="617"/>
      <c r="BEY3" s="617"/>
      <c r="BEZ3" s="617"/>
      <c r="BFA3" s="617"/>
      <c r="BFB3" s="617"/>
      <c r="BFC3" s="617"/>
      <c r="BFD3" s="617"/>
      <c r="BFE3" s="617"/>
      <c r="BFF3" s="617"/>
      <c r="BFG3" s="617"/>
      <c r="BFH3" s="617"/>
      <c r="BFI3" s="617"/>
      <c r="BFJ3" s="617"/>
      <c r="BFK3" s="617"/>
      <c r="BFL3" s="617"/>
      <c r="BFM3" s="617"/>
      <c r="BFN3" s="617"/>
      <c r="BFO3" s="617"/>
      <c r="BFP3" s="617"/>
      <c r="BFQ3" s="617"/>
      <c r="BFR3" s="617"/>
      <c r="BFS3" s="617"/>
      <c r="BFT3" s="617"/>
      <c r="BFU3" s="617"/>
      <c r="BFV3" s="617"/>
      <c r="BFW3" s="617"/>
      <c r="BFX3" s="617"/>
      <c r="BFY3" s="617"/>
      <c r="BFZ3" s="617"/>
      <c r="BGA3" s="617"/>
      <c r="BGB3" s="617"/>
      <c r="BGC3" s="617"/>
      <c r="BGD3" s="617"/>
      <c r="BGE3" s="617"/>
      <c r="BGF3" s="617"/>
      <c r="BGG3" s="617"/>
      <c r="BGH3" s="617"/>
      <c r="BGI3" s="617"/>
      <c r="BGJ3" s="617"/>
      <c r="BGK3" s="617"/>
      <c r="BGL3" s="617"/>
      <c r="BGM3" s="617"/>
      <c r="BGN3" s="617"/>
      <c r="BGO3" s="617"/>
      <c r="BGP3" s="617"/>
      <c r="BGQ3" s="617"/>
      <c r="BGR3" s="617"/>
      <c r="BGS3" s="617"/>
      <c r="BGT3" s="617"/>
      <c r="BGU3" s="617"/>
      <c r="BGV3" s="617"/>
      <c r="BGW3" s="617"/>
      <c r="BGX3" s="617"/>
      <c r="BGY3" s="617"/>
      <c r="BGZ3" s="617"/>
      <c r="BHA3" s="617"/>
      <c r="BHB3" s="617"/>
      <c r="BHC3" s="617"/>
      <c r="BHD3" s="617"/>
      <c r="BHE3" s="617"/>
      <c r="BHF3" s="617"/>
      <c r="BHG3" s="617"/>
      <c r="BHH3" s="617"/>
      <c r="BHI3" s="617"/>
      <c r="BHJ3" s="617"/>
      <c r="BHK3" s="617"/>
      <c r="BHL3" s="617"/>
      <c r="BHM3" s="617"/>
      <c r="BHN3" s="617"/>
      <c r="BHO3" s="617"/>
      <c r="BHP3" s="617"/>
      <c r="BHQ3" s="617"/>
      <c r="BHR3" s="617"/>
      <c r="BHS3" s="617"/>
      <c r="BHT3" s="617"/>
      <c r="BHU3" s="617"/>
      <c r="BHV3" s="617"/>
      <c r="BHW3" s="617"/>
      <c r="BHX3" s="617"/>
      <c r="BHY3" s="617"/>
      <c r="BHZ3" s="617"/>
      <c r="BIA3" s="617"/>
      <c r="BIB3" s="617"/>
      <c r="BIC3" s="617"/>
      <c r="BID3" s="617"/>
      <c r="BIE3" s="617"/>
      <c r="BIF3" s="617"/>
      <c r="BIG3" s="617"/>
      <c r="BIH3" s="617"/>
      <c r="BII3" s="617"/>
      <c r="BIJ3" s="617"/>
      <c r="BIK3" s="617"/>
      <c r="BIL3" s="617"/>
      <c r="BIM3" s="617"/>
      <c r="BIN3" s="617"/>
      <c r="BIO3" s="617"/>
      <c r="BIP3" s="617"/>
      <c r="BIQ3" s="617"/>
      <c r="BIR3" s="617"/>
      <c r="BIS3" s="617"/>
      <c r="BIT3" s="617"/>
      <c r="BIU3" s="617"/>
      <c r="BIV3" s="617"/>
      <c r="BIW3" s="617"/>
      <c r="BIX3" s="617"/>
      <c r="BIY3" s="617"/>
      <c r="BIZ3" s="617"/>
      <c r="BJA3" s="617"/>
      <c r="BJB3" s="617"/>
      <c r="BJC3" s="617"/>
      <c r="BJD3" s="617"/>
      <c r="BJE3" s="617"/>
      <c r="BJF3" s="617"/>
      <c r="BJG3" s="617"/>
      <c r="BJH3" s="617"/>
      <c r="BJI3" s="617"/>
      <c r="BJJ3" s="617"/>
      <c r="BJK3" s="617"/>
      <c r="BJL3" s="617"/>
      <c r="BJM3" s="617"/>
      <c r="BJN3" s="617"/>
      <c r="BJO3" s="617"/>
      <c r="BJP3" s="617"/>
      <c r="BJQ3" s="617"/>
      <c r="BJR3" s="617"/>
      <c r="BJS3" s="617"/>
      <c r="BJT3" s="617"/>
      <c r="BJU3" s="617"/>
      <c r="BJV3" s="617"/>
      <c r="BJW3" s="617"/>
      <c r="BJX3" s="617"/>
      <c r="BJY3" s="617"/>
      <c r="BJZ3" s="617"/>
      <c r="BKA3" s="617"/>
      <c r="BKB3" s="617"/>
      <c r="BKC3" s="617"/>
      <c r="BKD3" s="617"/>
      <c r="BKE3" s="617"/>
      <c r="BKF3" s="617"/>
      <c r="BKG3" s="617"/>
      <c r="BKH3" s="617"/>
      <c r="BKI3" s="617"/>
      <c r="BKJ3" s="617"/>
      <c r="BKK3" s="617"/>
      <c r="BKL3" s="617"/>
      <c r="BKM3" s="617"/>
      <c r="BKN3" s="617"/>
      <c r="BKO3" s="617"/>
      <c r="BKP3" s="617"/>
      <c r="BKQ3" s="617"/>
      <c r="BKR3" s="617"/>
      <c r="BKS3" s="617"/>
      <c r="BKT3" s="617"/>
      <c r="BKU3" s="617"/>
      <c r="BKV3" s="617"/>
      <c r="BKW3" s="617"/>
      <c r="BKX3" s="617"/>
      <c r="BKY3" s="617"/>
      <c r="BKZ3" s="617"/>
      <c r="BLA3" s="617"/>
      <c r="BLB3" s="617"/>
      <c r="BLC3" s="617"/>
      <c r="BLD3" s="617"/>
      <c r="BLE3" s="617"/>
      <c r="BLF3" s="617"/>
      <c r="BLG3" s="617"/>
      <c r="BLH3" s="617"/>
      <c r="BLI3" s="617"/>
      <c r="BLJ3" s="617"/>
      <c r="BLK3" s="617"/>
      <c r="BLL3" s="617"/>
      <c r="BLM3" s="617"/>
      <c r="BLN3" s="617"/>
      <c r="BLO3" s="617"/>
      <c r="BLP3" s="617"/>
      <c r="BLQ3" s="617"/>
      <c r="BLR3" s="617"/>
      <c r="BLS3" s="617"/>
      <c r="BLT3" s="617"/>
      <c r="BLU3" s="617"/>
      <c r="BLV3" s="617"/>
      <c r="BLW3" s="617"/>
      <c r="BLX3" s="617"/>
      <c r="BLY3" s="617"/>
      <c r="BLZ3" s="617"/>
      <c r="BMA3" s="617"/>
      <c r="BMB3" s="617"/>
      <c r="BMC3" s="617"/>
      <c r="BMD3" s="617"/>
      <c r="BME3" s="617"/>
      <c r="BMF3" s="617"/>
      <c r="BMG3" s="617"/>
      <c r="BMH3" s="617"/>
      <c r="BMI3" s="617"/>
      <c r="BMJ3" s="617"/>
      <c r="BMK3" s="617"/>
      <c r="BML3" s="617"/>
      <c r="BMM3" s="617"/>
      <c r="BMN3" s="617"/>
      <c r="BMO3" s="617"/>
      <c r="BMP3" s="617"/>
      <c r="BMQ3" s="617"/>
      <c r="BMR3" s="617"/>
      <c r="BMS3" s="617"/>
      <c r="BMT3" s="617"/>
      <c r="BMU3" s="617"/>
      <c r="BMV3" s="617"/>
      <c r="BMW3" s="617"/>
      <c r="BMX3" s="617"/>
      <c r="BMY3" s="617"/>
      <c r="BMZ3" s="617"/>
      <c r="BNA3" s="617"/>
      <c r="BNB3" s="617"/>
      <c r="BNC3" s="617"/>
      <c r="BND3" s="617"/>
      <c r="BNE3" s="617"/>
      <c r="BNF3" s="617"/>
      <c r="BNG3" s="617"/>
      <c r="BNH3" s="617"/>
      <c r="BNI3" s="617"/>
      <c r="BNJ3" s="617"/>
      <c r="BNK3" s="617"/>
      <c r="BNL3" s="617"/>
      <c r="BNM3" s="617"/>
      <c r="BNN3" s="617"/>
      <c r="BNO3" s="617"/>
      <c r="BNP3" s="617"/>
      <c r="BNQ3" s="617"/>
      <c r="BNR3" s="617"/>
      <c r="BNS3" s="617"/>
      <c r="BNT3" s="617"/>
      <c r="BNU3" s="617"/>
      <c r="BNV3" s="617"/>
      <c r="BNW3" s="617"/>
      <c r="BNX3" s="617"/>
      <c r="BNY3" s="617"/>
      <c r="BNZ3" s="617"/>
      <c r="BOA3" s="617"/>
      <c r="BOB3" s="617"/>
      <c r="BOC3" s="617"/>
      <c r="BOD3" s="617"/>
      <c r="BOE3" s="617"/>
      <c r="BOF3" s="617"/>
      <c r="BOG3" s="617"/>
      <c r="BOH3" s="617"/>
      <c r="BOI3" s="617"/>
      <c r="BOJ3" s="617"/>
      <c r="BOK3" s="617"/>
      <c r="BOL3" s="617"/>
      <c r="BOM3" s="617"/>
      <c r="BON3" s="617"/>
      <c r="BOO3" s="617"/>
      <c r="BOP3" s="617"/>
      <c r="BOQ3" s="617"/>
      <c r="BOR3" s="617"/>
      <c r="BOS3" s="617"/>
      <c r="BOT3" s="617"/>
      <c r="BOU3" s="617"/>
      <c r="BOV3" s="617"/>
      <c r="BOW3" s="617"/>
      <c r="BOX3" s="617"/>
      <c r="BOY3" s="617"/>
      <c r="BOZ3" s="617"/>
      <c r="BPA3" s="617"/>
      <c r="BPB3" s="617"/>
      <c r="BPC3" s="617"/>
      <c r="BPD3" s="617"/>
      <c r="BPE3" s="617"/>
      <c r="BPF3" s="617"/>
      <c r="BPG3" s="617"/>
      <c r="BPH3" s="617"/>
      <c r="BPI3" s="617"/>
      <c r="BPJ3" s="617"/>
      <c r="BPK3" s="617"/>
      <c r="BPL3" s="617"/>
      <c r="BPM3" s="617"/>
      <c r="BPN3" s="617"/>
      <c r="BPO3" s="617"/>
      <c r="BPP3" s="617"/>
      <c r="BPQ3" s="617"/>
      <c r="BPR3" s="617"/>
      <c r="BPS3" s="617"/>
      <c r="BPT3" s="617"/>
      <c r="BPU3" s="617"/>
      <c r="BPV3" s="617"/>
      <c r="BPW3" s="617"/>
      <c r="BPX3" s="617"/>
      <c r="BPY3" s="617"/>
      <c r="BPZ3" s="617"/>
      <c r="BQA3" s="617"/>
      <c r="BQB3" s="617"/>
      <c r="BQC3" s="617"/>
      <c r="BQD3" s="617"/>
      <c r="BQE3" s="617"/>
      <c r="BQF3" s="617"/>
      <c r="BQG3" s="617"/>
      <c r="BQH3" s="617"/>
      <c r="BQI3" s="617"/>
      <c r="BQJ3" s="617"/>
      <c r="BQK3" s="617"/>
      <c r="BQL3" s="617"/>
      <c r="BQM3" s="617"/>
      <c r="BQN3" s="617"/>
      <c r="BQO3" s="617"/>
      <c r="BQP3" s="617"/>
      <c r="BQQ3" s="617"/>
      <c r="BQR3" s="617"/>
      <c r="BQS3" s="617"/>
      <c r="BQT3" s="617"/>
      <c r="BQU3" s="617"/>
      <c r="BQV3" s="617"/>
      <c r="BQW3" s="617"/>
      <c r="BQX3" s="617"/>
      <c r="BQY3" s="617"/>
      <c r="BQZ3" s="617"/>
      <c r="BRA3" s="617"/>
      <c r="BRB3" s="617"/>
      <c r="BRC3" s="617"/>
      <c r="BRD3" s="617"/>
      <c r="BRE3" s="617"/>
      <c r="BRF3" s="617"/>
      <c r="BRG3" s="617"/>
      <c r="BRH3" s="617"/>
      <c r="BRI3" s="617"/>
      <c r="BRJ3" s="617"/>
      <c r="BRK3" s="617"/>
      <c r="BRL3" s="617"/>
      <c r="BRM3" s="617"/>
      <c r="BRN3" s="617"/>
      <c r="BRO3" s="617"/>
      <c r="BRP3" s="617"/>
      <c r="BRQ3" s="617"/>
      <c r="BRR3" s="617"/>
      <c r="BRS3" s="617"/>
      <c r="BRT3" s="617"/>
      <c r="BRU3" s="617"/>
      <c r="BRV3" s="617"/>
      <c r="BRW3" s="617"/>
      <c r="BRX3" s="617"/>
      <c r="BRY3" s="617"/>
      <c r="BRZ3" s="617"/>
      <c r="BSA3" s="617"/>
      <c r="BSB3" s="617"/>
      <c r="BSC3" s="617"/>
      <c r="BSD3" s="617"/>
      <c r="BSE3" s="617"/>
      <c r="BSF3" s="617"/>
      <c r="BSG3" s="617"/>
      <c r="BSH3" s="617"/>
      <c r="BSI3" s="617"/>
      <c r="BSJ3" s="617"/>
      <c r="BSK3" s="617"/>
      <c r="BSL3" s="617"/>
      <c r="BSM3" s="617"/>
      <c r="BSN3" s="617"/>
      <c r="BSO3" s="617"/>
      <c r="BSP3" s="617"/>
      <c r="BSQ3" s="617"/>
      <c r="BSR3" s="617"/>
      <c r="BSS3" s="617"/>
      <c r="BST3" s="617"/>
      <c r="BSU3" s="617"/>
      <c r="BSV3" s="617"/>
      <c r="BSW3" s="617"/>
      <c r="BSX3" s="617"/>
      <c r="BSY3" s="617"/>
      <c r="BSZ3" s="617"/>
      <c r="BTA3" s="617"/>
      <c r="BTB3" s="617"/>
      <c r="BTC3" s="617"/>
      <c r="BTD3" s="617"/>
      <c r="BTE3" s="617"/>
      <c r="BTF3" s="617"/>
      <c r="BTG3" s="617"/>
      <c r="BTH3" s="617"/>
      <c r="BTI3" s="617"/>
      <c r="BTJ3" s="617"/>
      <c r="BTK3" s="617"/>
      <c r="BTL3" s="617"/>
      <c r="BTM3" s="617"/>
      <c r="BTN3" s="617"/>
      <c r="BTO3" s="617"/>
      <c r="BTP3" s="617"/>
      <c r="BTQ3" s="617"/>
      <c r="BTR3" s="617"/>
      <c r="BTS3" s="617"/>
      <c r="BTT3" s="617"/>
      <c r="BTU3" s="617"/>
      <c r="BTV3" s="617"/>
      <c r="BTW3" s="617"/>
      <c r="BTX3" s="617"/>
      <c r="BTY3" s="617"/>
      <c r="BTZ3" s="617"/>
      <c r="BUA3" s="617"/>
      <c r="BUB3" s="617"/>
      <c r="BUC3" s="617"/>
      <c r="BUD3" s="617"/>
      <c r="BUE3" s="617"/>
      <c r="BUF3" s="617"/>
      <c r="BUG3" s="617"/>
      <c r="BUH3" s="617"/>
      <c r="BUI3" s="617"/>
      <c r="BUJ3" s="617"/>
      <c r="BUK3" s="617"/>
      <c r="BUL3" s="617"/>
      <c r="BUM3" s="617"/>
      <c r="BUN3" s="617"/>
      <c r="BUO3" s="617"/>
      <c r="BUP3" s="617"/>
      <c r="BUQ3" s="617"/>
      <c r="BUR3" s="617"/>
      <c r="BUS3" s="617"/>
      <c r="BUT3" s="617"/>
      <c r="BUU3" s="617"/>
      <c r="BUV3" s="617"/>
      <c r="BUW3" s="617"/>
      <c r="BUX3" s="617"/>
      <c r="BUY3" s="617"/>
      <c r="BUZ3" s="617"/>
      <c r="BVA3" s="617"/>
      <c r="BVB3" s="617"/>
      <c r="BVC3" s="617"/>
      <c r="BVD3" s="617"/>
      <c r="BVE3" s="617"/>
      <c r="BVF3" s="617"/>
      <c r="BVG3" s="617"/>
      <c r="BVH3" s="617"/>
      <c r="BVI3" s="617"/>
      <c r="BVJ3" s="617"/>
      <c r="BVK3" s="617"/>
      <c r="BVL3" s="617"/>
      <c r="BVM3" s="617"/>
      <c r="BVN3" s="617"/>
      <c r="BVO3" s="617"/>
      <c r="BVP3" s="617"/>
      <c r="BVQ3" s="617"/>
      <c r="BVR3" s="617"/>
      <c r="BVS3" s="617"/>
      <c r="BVT3" s="617"/>
      <c r="BVU3" s="617"/>
      <c r="BVV3" s="617"/>
      <c r="BVW3" s="617"/>
      <c r="BVX3" s="617"/>
      <c r="BVY3" s="617"/>
      <c r="BVZ3" s="617"/>
      <c r="BWA3" s="617"/>
      <c r="BWB3" s="617"/>
      <c r="BWC3" s="617"/>
      <c r="BWD3" s="617"/>
      <c r="BWE3" s="617"/>
      <c r="BWF3" s="617"/>
      <c r="BWG3" s="617"/>
      <c r="BWH3" s="617"/>
      <c r="BWI3" s="617"/>
      <c r="BWJ3" s="617"/>
      <c r="BWK3" s="617"/>
      <c r="BWL3" s="617"/>
      <c r="BWM3" s="617"/>
      <c r="BWN3" s="617"/>
      <c r="BWO3" s="617"/>
      <c r="BWP3" s="617"/>
      <c r="BWQ3" s="617"/>
      <c r="BWR3" s="617"/>
      <c r="BWS3" s="617"/>
      <c r="BWT3" s="617"/>
      <c r="BWU3" s="617"/>
      <c r="BWV3" s="617"/>
      <c r="BWW3" s="617"/>
      <c r="BWX3" s="617"/>
      <c r="BWY3" s="617"/>
      <c r="BWZ3" s="617"/>
      <c r="BXA3" s="617"/>
      <c r="BXB3" s="617"/>
      <c r="BXC3" s="617"/>
      <c r="BXD3" s="617"/>
      <c r="BXE3" s="617"/>
      <c r="BXF3" s="617"/>
      <c r="BXG3" s="617"/>
      <c r="BXH3" s="617"/>
      <c r="BXI3" s="617"/>
      <c r="BXJ3" s="617"/>
      <c r="BXK3" s="617"/>
      <c r="BXL3" s="617"/>
      <c r="BXM3" s="617"/>
      <c r="BXN3" s="617"/>
      <c r="BXO3" s="617"/>
      <c r="BXP3" s="617"/>
      <c r="BXQ3" s="617"/>
      <c r="BXR3" s="617"/>
      <c r="BXS3" s="617"/>
      <c r="BXT3" s="617"/>
      <c r="BXU3" s="617"/>
      <c r="BXV3" s="617"/>
      <c r="BXW3" s="617"/>
      <c r="BXX3" s="617"/>
      <c r="BXY3" s="617"/>
      <c r="BXZ3" s="617"/>
      <c r="BYA3" s="617"/>
      <c r="BYB3" s="617"/>
      <c r="BYC3" s="617"/>
      <c r="BYD3" s="617"/>
      <c r="BYE3" s="617"/>
      <c r="BYF3" s="617"/>
      <c r="BYG3" s="617"/>
      <c r="BYH3" s="617"/>
      <c r="BYI3" s="617"/>
      <c r="BYJ3" s="617"/>
      <c r="BYK3" s="617"/>
      <c r="BYL3" s="617"/>
      <c r="BYM3" s="617"/>
      <c r="BYN3" s="617"/>
      <c r="BYO3" s="617"/>
      <c r="BYP3" s="617"/>
      <c r="BYQ3" s="617"/>
      <c r="BYR3" s="617"/>
      <c r="BYS3" s="617"/>
      <c r="BYT3" s="617"/>
      <c r="BYU3" s="617"/>
      <c r="BYV3" s="617"/>
      <c r="BYW3" s="617"/>
      <c r="BYX3" s="617"/>
      <c r="BYY3" s="617"/>
      <c r="BYZ3" s="617"/>
      <c r="BZA3" s="617"/>
      <c r="BZB3" s="617"/>
      <c r="BZC3" s="617"/>
      <c r="BZD3" s="617"/>
      <c r="BZE3" s="617"/>
      <c r="BZF3" s="617"/>
      <c r="BZG3" s="617"/>
      <c r="BZH3" s="617"/>
      <c r="BZI3" s="617"/>
      <c r="BZJ3" s="617"/>
      <c r="BZK3" s="617"/>
      <c r="BZL3" s="617"/>
      <c r="BZM3" s="617"/>
      <c r="BZN3" s="617"/>
      <c r="BZO3" s="617"/>
      <c r="BZP3" s="617"/>
      <c r="BZQ3" s="617"/>
      <c r="BZR3" s="617"/>
      <c r="BZS3" s="617"/>
      <c r="BZT3" s="617"/>
      <c r="BZU3" s="617"/>
      <c r="BZV3" s="617"/>
      <c r="BZW3" s="617"/>
      <c r="BZX3" s="617"/>
      <c r="BZY3" s="617"/>
      <c r="BZZ3" s="617"/>
      <c r="CAA3" s="617"/>
      <c r="CAB3" s="617"/>
      <c r="CAC3" s="617"/>
      <c r="CAD3" s="617"/>
      <c r="CAE3" s="617"/>
      <c r="CAF3" s="617"/>
      <c r="CAG3" s="617"/>
      <c r="CAH3" s="617"/>
      <c r="CAI3" s="617"/>
      <c r="CAJ3" s="617"/>
      <c r="CAK3" s="617"/>
      <c r="CAL3" s="617"/>
      <c r="CAM3" s="617"/>
      <c r="CAN3" s="617"/>
      <c r="CAO3" s="617"/>
      <c r="CAP3" s="617"/>
      <c r="CAQ3" s="617"/>
      <c r="CAR3" s="617"/>
      <c r="CAS3" s="617"/>
      <c r="CAT3" s="617"/>
      <c r="CAU3" s="617"/>
      <c r="CAV3" s="617"/>
      <c r="CAW3" s="617"/>
      <c r="CAX3" s="617"/>
      <c r="CAY3" s="617"/>
      <c r="CAZ3" s="617"/>
      <c r="CBA3" s="617"/>
      <c r="CBB3" s="617"/>
      <c r="CBC3" s="617"/>
      <c r="CBD3" s="617"/>
      <c r="CBE3" s="617"/>
      <c r="CBF3" s="617"/>
      <c r="CBG3" s="617"/>
      <c r="CBH3" s="617"/>
      <c r="CBI3" s="617"/>
      <c r="CBJ3" s="617"/>
      <c r="CBK3" s="617"/>
      <c r="CBL3" s="617"/>
      <c r="CBM3" s="617"/>
      <c r="CBN3" s="617"/>
      <c r="CBO3" s="617"/>
      <c r="CBP3" s="617"/>
      <c r="CBQ3" s="617"/>
      <c r="CBR3" s="617"/>
      <c r="CBS3" s="617"/>
      <c r="CBT3" s="617"/>
      <c r="CBU3" s="617"/>
      <c r="CBV3" s="617"/>
      <c r="CBW3" s="617"/>
      <c r="CBX3" s="617"/>
      <c r="CBY3" s="617"/>
      <c r="CBZ3" s="617"/>
      <c r="CCA3" s="617"/>
      <c r="CCB3" s="617"/>
      <c r="CCC3" s="617"/>
      <c r="CCD3" s="617"/>
      <c r="CCE3" s="617"/>
      <c r="CCF3" s="617"/>
      <c r="CCG3" s="617"/>
      <c r="CCH3" s="617"/>
      <c r="CCI3" s="617"/>
      <c r="CCJ3" s="617"/>
      <c r="CCK3" s="617"/>
      <c r="CCL3" s="617"/>
      <c r="CCM3" s="617"/>
      <c r="CCN3" s="617"/>
      <c r="CCO3" s="617"/>
      <c r="CCP3" s="617"/>
      <c r="CCQ3" s="617"/>
      <c r="CCR3" s="617"/>
      <c r="CCS3" s="617"/>
      <c r="CCT3" s="617"/>
      <c r="CCU3" s="617"/>
      <c r="CCV3" s="617"/>
      <c r="CCW3" s="617"/>
      <c r="CCX3" s="617"/>
      <c r="CCY3" s="617"/>
      <c r="CCZ3" s="617"/>
      <c r="CDA3" s="617"/>
      <c r="CDB3" s="617"/>
      <c r="CDC3" s="617"/>
      <c r="CDD3" s="617"/>
      <c r="CDE3" s="617"/>
      <c r="CDF3" s="617"/>
      <c r="CDG3" s="617"/>
      <c r="CDH3" s="617"/>
      <c r="CDI3" s="617"/>
      <c r="CDJ3" s="617"/>
      <c r="CDK3" s="617"/>
      <c r="CDL3" s="617"/>
      <c r="CDM3" s="617"/>
      <c r="CDN3" s="617"/>
      <c r="CDO3" s="617"/>
      <c r="CDP3" s="617"/>
      <c r="CDQ3" s="617"/>
      <c r="CDR3" s="617"/>
      <c r="CDS3" s="617"/>
      <c r="CDT3" s="617"/>
      <c r="CDU3" s="617"/>
      <c r="CDV3" s="617"/>
      <c r="CDW3" s="617"/>
      <c r="CDX3" s="617"/>
      <c r="CDY3" s="617"/>
      <c r="CDZ3" s="617"/>
      <c r="CEA3" s="617"/>
      <c r="CEB3" s="617"/>
      <c r="CEC3" s="617"/>
      <c r="CED3" s="617"/>
      <c r="CEE3" s="617"/>
      <c r="CEF3" s="617"/>
      <c r="CEG3" s="617"/>
      <c r="CEH3" s="617"/>
      <c r="CEI3" s="617"/>
      <c r="CEJ3" s="617"/>
      <c r="CEK3" s="617"/>
      <c r="CEL3" s="617"/>
      <c r="CEM3" s="617"/>
      <c r="CEN3" s="617"/>
      <c r="CEO3" s="617"/>
      <c r="CEP3" s="617"/>
      <c r="CEQ3" s="617"/>
      <c r="CER3" s="617"/>
      <c r="CES3" s="617"/>
      <c r="CET3" s="617"/>
      <c r="CEU3" s="617"/>
      <c r="CEV3" s="617"/>
      <c r="CEW3" s="617"/>
      <c r="CEX3" s="617"/>
      <c r="CEY3" s="617"/>
      <c r="CEZ3" s="617"/>
      <c r="CFA3" s="617"/>
      <c r="CFB3" s="617"/>
      <c r="CFC3" s="617"/>
      <c r="CFD3" s="617"/>
      <c r="CFE3" s="617"/>
      <c r="CFF3" s="617"/>
      <c r="CFG3" s="617"/>
      <c r="CFH3" s="617"/>
      <c r="CFI3" s="617"/>
      <c r="CFJ3" s="617"/>
      <c r="CFK3" s="617"/>
      <c r="CFL3" s="617"/>
      <c r="CFM3" s="617"/>
      <c r="CFN3" s="617"/>
      <c r="CFO3" s="617"/>
      <c r="CFP3" s="617"/>
      <c r="CFQ3" s="617"/>
      <c r="CFR3" s="617"/>
      <c r="CFS3" s="617"/>
      <c r="CFT3" s="617"/>
      <c r="CFU3" s="617"/>
      <c r="CFV3" s="617"/>
      <c r="CFW3" s="617"/>
      <c r="CFX3" s="617"/>
      <c r="CFY3" s="617"/>
      <c r="CFZ3" s="617"/>
      <c r="CGA3" s="617"/>
      <c r="CGB3" s="617"/>
      <c r="CGC3" s="617"/>
      <c r="CGD3" s="617"/>
      <c r="CGE3" s="617"/>
      <c r="CGF3" s="617"/>
      <c r="CGG3" s="617"/>
      <c r="CGH3" s="617"/>
      <c r="CGI3" s="617"/>
      <c r="CGJ3" s="617"/>
      <c r="CGK3" s="617"/>
      <c r="CGL3" s="617"/>
      <c r="CGM3" s="617"/>
      <c r="CGN3" s="617"/>
      <c r="CGO3" s="617"/>
      <c r="CGP3" s="617"/>
      <c r="CGQ3" s="617"/>
      <c r="CGR3" s="617"/>
      <c r="CGS3" s="617"/>
      <c r="CGT3" s="617"/>
      <c r="CGU3" s="617"/>
      <c r="CGV3" s="617"/>
      <c r="CGW3" s="617"/>
      <c r="CGX3" s="617"/>
      <c r="CGY3" s="617"/>
      <c r="CGZ3" s="617"/>
      <c r="CHA3" s="617"/>
      <c r="CHB3" s="617"/>
      <c r="CHC3" s="617"/>
      <c r="CHD3" s="617"/>
      <c r="CHE3" s="617"/>
      <c r="CHF3" s="617"/>
      <c r="CHG3" s="617"/>
      <c r="CHH3" s="617"/>
      <c r="CHI3" s="617"/>
      <c r="CHJ3" s="617"/>
      <c r="CHK3" s="617"/>
      <c r="CHL3" s="617"/>
      <c r="CHM3" s="617"/>
      <c r="CHN3" s="617"/>
      <c r="CHO3" s="617"/>
      <c r="CHP3" s="617"/>
      <c r="CHQ3" s="617"/>
      <c r="CHR3" s="617"/>
      <c r="CHS3" s="617"/>
      <c r="CHT3" s="617"/>
      <c r="CHU3" s="617"/>
      <c r="CHV3" s="617"/>
      <c r="CHW3" s="617"/>
      <c r="CHX3" s="617"/>
      <c r="CHY3" s="617"/>
      <c r="CHZ3" s="617"/>
      <c r="CIA3" s="617"/>
      <c r="CIB3" s="617"/>
      <c r="CIC3" s="617"/>
      <c r="CID3" s="617"/>
      <c r="CIE3" s="617"/>
      <c r="CIF3" s="617"/>
      <c r="CIG3" s="617"/>
      <c r="CIH3" s="617"/>
      <c r="CII3" s="617"/>
      <c r="CIJ3" s="617"/>
      <c r="CIK3" s="617"/>
      <c r="CIL3" s="617"/>
      <c r="CIM3" s="617"/>
      <c r="CIN3" s="617"/>
      <c r="CIO3" s="617"/>
      <c r="CIP3" s="617"/>
      <c r="CIQ3" s="617"/>
      <c r="CIR3" s="617"/>
      <c r="CIS3" s="617"/>
      <c r="CIT3" s="617"/>
      <c r="CIU3" s="617"/>
      <c r="CIV3" s="617"/>
      <c r="CIW3" s="617"/>
      <c r="CIX3" s="617"/>
      <c r="CIY3" s="617"/>
      <c r="CIZ3" s="617"/>
      <c r="CJA3" s="617"/>
      <c r="CJB3" s="617"/>
      <c r="CJC3" s="617"/>
      <c r="CJD3" s="617"/>
      <c r="CJE3" s="617"/>
      <c r="CJF3" s="617"/>
      <c r="CJG3" s="617"/>
      <c r="CJH3" s="617"/>
      <c r="CJI3" s="617"/>
      <c r="CJJ3" s="617"/>
      <c r="CJK3" s="617"/>
      <c r="CJL3" s="617"/>
      <c r="CJM3" s="617"/>
      <c r="CJN3" s="617"/>
      <c r="CJO3" s="617"/>
      <c r="CJP3" s="617"/>
      <c r="CJQ3" s="617"/>
      <c r="CJR3" s="617"/>
      <c r="CJS3" s="617"/>
      <c r="CJT3" s="617"/>
      <c r="CJU3" s="617"/>
      <c r="CJV3" s="617"/>
      <c r="CJW3" s="617"/>
      <c r="CJX3" s="617"/>
      <c r="CJY3" s="617"/>
      <c r="CJZ3" s="617"/>
      <c r="CKA3" s="617"/>
      <c r="CKB3" s="617"/>
      <c r="CKC3" s="617"/>
      <c r="CKD3" s="617"/>
      <c r="CKE3" s="617"/>
      <c r="CKF3" s="617"/>
      <c r="CKG3" s="617"/>
      <c r="CKH3" s="617"/>
      <c r="CKI3" s="617"/>
      <c r="CKJ3" s="617"/>
      <c r="CKK3" s="617"/>
      <c r="CKL3" s="617"/>
      <c r="CKM3" s="617"/>
      <c r="CKN3" s="617"/>
      <c r="CKO3" s="617"/>
      <c r="CKP3" s="617"/>
      <c r="CKQ3" s="617"/>
      <c r="CKR3" s="617"/>
      <c r="CKS3" s="617"/>
      <c r="CKT3" s="617"/>
      <c r="CKU3" s="617"/>
      <c r="CKV3" s="617"/>
      <c r="CKW3" s="617"/>
      <c r="CKX3" s="617"/>
      <c r="CKY3" s="617"/>
      <c r="CKZ3" s="617"/>
      <c r="CLA3" s="617"/>
      <c r="CLB3" s="617"/>
      <c r="CLC3" s="617"/>
      <c r="CLD3" s="617"/>
      <c r="CLE3" s="617"/>
      <c r="CLF3" s="617"/>
      <c r="CLG3" s="617"/>
      <c r="CLH3" s="617"/>
      <c r="CLI3" s="617"/>
      <c r="CLJ3" s="617"/>
      <c r="CLK3" s="617"/>
      <c r="CLL3" s="617"/>
      <c r="CLM3" s="617"/>
      <c r="CLN3" s="617"/>
      <c r="CLO3" s="617"/>
      <c r="CLP3" s="617"/>
      <c r="CLQ3" s="617"/>
      <c r="CLR3" s="617"/>
      <c r="CLS3" s="617"/>
      <c r="CLT3" s="617"/>
      <c r="CLU3" s="617"/>
      <c r="CLV3" s="617"/>
      <c r="CLW3" s="617"/>
      <c r="CLX3" s="617"/>
      <c r="CLY3" s="617"/>
      <c r="CLZ3" s="617"/>
      <c r="CMA3" s="617"/>
      <c r="CMB3" s="617"/>
      <c r="CMC3" s="617"/>
      <c r="CMD3" s="617"/>
      <c r="CME3" s="617"/>
      <c r="CMF3" s="617"/>
      <c r="CMG3" s="617"/>
      <c r="CMH3" s="617"/>
      <c r="CMI3" s="617"/>
      <c r="CMJ3" s="617"/>
      <c r="CMK3" s="617"/>
      <c r="CML3" s="617"/>
      <c r="CMM3" s="617"/>
      <c r="CMN3" s="617"/>
      <c r="CMO3" s="617"/>
      <c r="CMP3" s="617"/>
      <c r="CMQ3" s="617"/>
      <c r="CMR3" s="617"/>
      <c r="CMS3" s="617"/>
      <c r="CMT3" s="617"/>
      <c r="CMU3" s="617"/>
      <c r="CMV3" s="617"/>
      <c r="CMW3" s="617"/>
      <c r="CMX3" s="617"/>
      <c r="CMY3" s="617"/>
      <c r="CMZ3" s="617"/>
      <c r="CNA3" s="617"/>
      <c r="CNB3" s="617"/>
      <c r="CNC3" s="617"/>
      <c r="CND3" s="617"/>
      <c r="CNE3" s="617"/>
      <c r="CNF3" s="617"/>
      <c r="CNG3" s="617"/>
      <c r="CNH3" s="617"/>
      <c r="CNI3" s="617"/>
      <c r="CNJ3" s="617"/>
      <c r="CNK3" s="617"/>
      <c r="CNL3" s="617"/>
      <c r="CNM3" s="617"/>
      <c r="CNN3" s="617"/>
      <c r="CNO3" s="617"/>
      <c r="CNP3" s="617"/>
      <c r="CNQ3" s="617"/>
      <c r="CNR3" s="617"/>
      <c r="CNS3" s="617"/>
      <c r="CNT3" s="617"/>
      <c r="CNU3" s="617"/>
      <c r="CNV3" s="617"/>
      <c r="CNW3" s="617"/>
      <c r="CNX3" s="617"/>
      <c r="CNY3" s="617"/>
      <c r="CNZ3" s="617"/>
      <c r="COA3" s="617"/>
      <c r="COB3" s="617"/>
      <c r="COC3" s="617"/>
      <c r="COD3" s="617"/>
      <c r="COE3" s="617"/>
      <c r="COF3" s="617"/>
      <c r="COG3" s="617"/>
      <c r="COH3" s="617"/>
      <c r="COI3" s="617"/>
      <c r="COJ3" s="617"/>
      <c r="COK3" s="617"/>
      <c r="COL3" s="617"/>
      <c r="COM3" s="617"/>
      <c r="CON3" s="617"/>
      <c r="COO3" s="617"/>
      <c r="COP3" s="617"/>
      <c r="COQ3" s="617"/>
      <c r="COR3" s="617"/>
      <c r="COS3" s="617"/>
      <c r="COT3" s="617"/>
      <c r="COU3" s="617"/>
      <c r="COV3" s="617"/>
      <c r="COW3" s="617"/>
      <c r="COX3" s="617"/>
      <c r="COY3" s="617"/>
      <c r="COZ3" s="617"/>
      <c r="CPA3" s="617"/>
      <c r="CPB3" s="617"/>
      <c r="CPC3" s="617"/>
      <c r="CPD3" s="617"/>
      <c r="CPE3" s="617"/>
      <c r="CPF3" s="617"/>
      <c r="CPG3" s="617"/>
      <c r="CPH3" s="617"/>
      <c r="CPI3" s="617"/>
      <c r="CPJ3" s="617"/>
      <c r="CPK3" s="617"/>
      <c r="CPL3" s="617"/>
      <c r="CPM3" s="617"/>
      <c r="CPN3" s="617"/>
      <c r="CPO3" s="617"/>
      <c r="CPP3" s="617"/>
      <c r="CPQ3" s="617"/>
      <c r="CPR3" s="617"/>
      <c r="CPS3" s="617"/>
      <c r="CPT3" s="617"/>
      <c r="CPU3" s="617"/>
      <c r="CPV3" s="617"/>
      <c r="CPW3" s="617"/>
      <c r="CPX3" s="617"/>
      <c r="CPY3" s="617"/>
      <c r="CPZ3" s="617"/>
      <c r="CQA3" s="617"/>
      <c r="CQB3" s="617"/>
      <c r="CQC3" s="617"/>
      <c r="CQD3" s="617"/>
      <c r="CQE3" s="617"/>
      <c r="CQF3" s="617"/>
      <c r="CQG3" s="617"/>
      <c r="CQH3" s="617"/>
      <c r="CQI3" s="617"/>
      <c r="CQJ3" s="617"/>
      <c r="CQK3" s="617"/>
      <c r="CQL3" s="617"/>
      <c r="CQM3" s="617"/>
      <c r="CQN3" s="617"/>
      <c r="CQO3" s="617"/>
      <c r="CQP3" s="617"/>
      <c r="CQQ3" s="617"/>
      <c r="CQR3" s="617"/>
      <c r="CQS3" s="617"/>
      <c r="CQT3" s="617"/>
      <c r="CQU3" s="617"/>
      <c r="CQV3" s="617"/>
      <c r="CQW3" s="617"/>
      <c r="CQX3" s="617"/>
      <c r="CQY3" s="617"/>
      <c r="CQZ3" s="617"/>
      <c r="CRA3" s="617"/>
      <c r="CRB3" s="617"/>
      <c r="CRC3" s="617"/>
      <c r="CRD3" s="617"/>
      <c r="CRE3" s="617"/>
      <c r="CRF3" s="617"/>
      <c r="CRG3" s="617"/>
      <c r="CRH3" s="617"/>
      <c r="CRI3" s="617"/>
      <c r="CRJ3" s="617"/>
      <c r="CRK3" s="617"/>
      <c r="CRL3" s="617"/>
      <c r="CRM3" s="617"/>
      <c r="CRN3" s="617"/>
      <c r="CRO3" s="617"/>
      <c r="CRP3" s="617"/>
      <c r="CRQ3" s="617"/>
      <c r="CRR3" s="617"/>
      <c r="CRS3" s="617"/>
      <c r="CRT3" s="617"/>
      <c r="CRU3" s="617"/>
      <c r="CRV3" s="617"/>
      <c r="CRW3" s="617"/>
      <c r="CRX3" s="617"/>
      <c r="CRY3" s="617"/>
      <c r="CRZ3" s="617"/>
      <c r="CSA3" s="617"/>
      <c r="CSB3" s="617"/>
      <c r="CSC3" s="617"/>
      <c r="CSD3" s="617"/>
      <c r="CSE3" s="617"/>
      <c r="CSF3" s="617"/>
      <c r="CSG3" s="617"/>
      <c r="CSH3" s="617"/>
      <c r="CSI3" s="617"/>
      <c r="CSJ3" s="617"/>
      <c r="CSK3" s="617"/>
      <c r="CSL3" s="617"/>
      <c r="CSM3" s="617"/>
      <c r="CSN3" s="617"/>
      <c r="CSO3" s="617"/>
      <c r="CSP3" s="617"/>
      <c r="CSQ3" s="617"/>
      <c r="CSR3" s="617"/>
      <c r="CSS3" s="617"/>
      <c r="CST3" s="617"/>
      <c r="CSU3" s="617"/>
      <c r="CSV3" s="617"/>
      <c r="CSW3" s="617"/>
      <c r="CSX3" s="617"/>
      <c r="CSY3" s="617"/>
      <c r="CSZ3" s="617"/>
      <c r="CTA3" s="617"/>
      <c r="CTB3" s="617"/>
      <c r="CTC3" s="617"/>
      <c r="CTD3" s="617"/>
      <c r="CTE3" s="617"/>
      <c r="CTF3" s="617"/>
      <c r="CTG3" s="617"/>
      <c r="CTH3" s="617"/>
      <c r="CTI3" s="617"/>
      <c r="CTJ3" s="617"/>
      <c r="CTK3" s="617"/>
      <c r="CTL3" s="617"/>
      <c r="CTM3" s="617"/>
      <c r="CTN3" s="617"/>
      <c r="CTO3" s="617"/>
      <c r="CTP3" s="617"/>
      <c r="CTQ3" s="617"/>
      <c r="CTR3" s="617"/>
      <c r="CTS3" s="617"/>
      <c r="CTT3" s="617"/>
      <c r="CTU3" s="617"/>
      <c r="CTV3" s="617"/>
      <c r="CTW3" s="617"/>
      <c r="CTX3" s="617"/>
      <c r="CTY3" s="617"/>
      <c r="CTZ3" s="617"/>
      <c r="CUA3" s="617"/>
      <c r="CUB3" s="617"/>
      <c r="CUC3" s="617"/>
      <c r="CUD3" s="617"/>
      <c r="CUE3" s="617"/>
      <c r="CUF3" s="617"/>
      <c r="CUG3" s="617"/>
      <c r="CUH3" s="617"/>
      <c r="CUI3" s="617"/>
      <c r="CUJ3" s="617"/>
      <c r="CUK3" s="617"/>
      <c r="CUL3" s="617"/>
      <c r="CUM3" s="617"/>
      <c r="CUN3" s="617"/>
      <c r="CUO3" s="617"/>
      <c r="CUP3" s="617"/>
      <c r="CUQ3" s="617"/>
      <c r="CUR3" s="617"/>
      <c r="CUS3" s="617"/>
      <c r="CUT3" s="617"/>
      <c r="CUU3" s="617"/>
      <c r="CUV3" s="617"/>
      <c r="CUW3" s="617"/>
      <c r="CUX3" s="617"/>
      <c r="CUY3" s="617"/>
      <c r="CUZ3" s="617"/>
      <c r="CVA3" s="617"/>
      <c r="CVB3" s="617"/>
      <c r="CVC3" s="617"/>
      <c r="CVD3" s="617"/>
      <c r="CVE3" s="617"/>
      <c r="CVF3" s="617"/>
      <c r="CVG3" s="617"/>
      <c r="CVH3" s="617"/>
      <c r="CVI3" s="617"/>
      <c r="CVJ3" s="617"/>
      <c r="CVK3" s="617"/>
      <c r="CVL3" s="617"/>
      <c r="CVM3" s="617"/>
      <c r="CVN3" s="617"/>
      <c r="CVO3" s="617"/>
      <c r="CVP3" s="617"/>
      <c r="CVQ3" s="617"/>
      <c r="CVR3" s="617"/>
      <c r="CVS3" s="617"/>
      <c r="CVT3" s="617"/>
      <c r="CVU3" s="617"/>
      <c r="CVV3" s="617"/>
      <c r="CVW3" s="617"/>
      <c r="CVX3" s="617"/>
      <c r="CVY3" s="617"/>
      <c r="CVZ3" s="617"/>
      <c r="CWA3" s="617"/>
      <c r="CWB3" s="617"/>
      <c r="CWC3" s="617"/>
      <c r="CWD3" s="617"/>
      <c r="CWE3" s="617"/>
      <c r="CWF3" s="617"/>
      <c r="CWG3" s="617"/>
      <c r="CWH3" s="617"/>
      <c r="CWI3" s="617"/>
      <c r="CWJ3" s="617"/>
      <c r="CWK3" s="617"/>
      <c r="CWL3" s="617"/>
      <c r="CWM3" s="617"/>
      <c r="CWN3" s="617"/>
      <c r="CWO3" s="617"/>
      <c r="CWP3" s="617"/>
      <c r="CWQ3" s="617"/>
      <c r="CWR3" s="617"/>
      <c r="CWS3" s="617"/>
      <c r="CWT3" s="617"/>
      <c r="CWU3" s="617"/>
      <c r="CWV3" s="617"/>
      <c r="CWW3" s="617"/>
      <c r="CWX3" s="617"/>
      <c r="CWY3" s="617"/>
      <c r="CWZ3" s="617"/>
      <c r="CXA3" s="617"/>
      <c r="CXB3" s="617"/>
      <c r="CXC3" s="617"/>
      <c r="CXD3" s="617"/>
      <c r="CXE3" s="617"/>
      <c r="CXF3" s="617"/>
      <c r="CXG3" s="617"/>
      <c r="CXH3" s="617"/>
      <c r="CXI3" s="617"/>
      <c r="CXJ3" s="617"/>
      <c r="CXK3" s="617"/>
      <c r="CXL3" s="617"/>
      <c r="CXM3" s="617"/>
      <c r="CXN3" s="617"/>
      <c r="CXO3" s="617"/>
      <c r="CXP3" s="617"/>
      <c r="CXQ3" s="617"/>
      <c r="CXR3" s="617"/>
      <c r="CXS3" s="617"/>
      <c r="CXT3" s="617"/>
      <c r="CXU3" s="617"/>
      <c r="CXV3" s="617"/>
      <c r="CXW3" s="617"/>
      <c r="CXX3" s="617"/>
      <c r="CXY3" s="617"/>
      <c r="CXZ3" s="617"/>
      <c r="CYA3" s="617"/>
      <c r="CYB3" s="617"/>
      <c r="CYC3" s="617"/>
      <c r="CYD3" s="617"/>
      <c r="CYE3" s="617"/>
      <c r="CYF3" s="617"/>
      <c r="CYG3" s="617"/>
      <c r="CYH3" s="617"/>
      <c r="CYI3" s="617"/>
      <c r="CYJ3" s="617"/>
      <c r="CYK3" s="617"/>
      <c r="CYL3" s="617"/>
      <c r="CYM3" s="617"/>
      <c r="CYN3" s="617"/>
      <c r="CYO3" s="617"/>
      <c r="CYP3" s="617"/>
      <c r="CYQ3" s="617"/>
      <c r="CYR3" s="617"/>
      <c r="CYS3" s="617"/>
      <c r="CYT3" s="617"/>
      <c r="CYU3" s="617"/>
      <c r="CYV3" s="617"/>
      <c r="CYW3" s="617"/>
      <c r="CYX3" s="617"/>
      <c r="CYY3" s="617"/>
      <c r="CYZ3" s="617"/>
      <c r="CZA3" s="617"/>
      <c r="CZB3" s="617"/>
      <c r="CZC3" s="617"/>
      <c r="CZD3" s="617"/>
      <c r="CZE3" s="617"/>
      <c r="CZF3" s="617"/>
      <c r="CZG3" s="617"/>
      <c r="CZH3" s="617"/>
      <c r="CZI3" s="617"/>
      <c r="CZJ3" s="617"/>
      <c r="CZK3" s="617"/>
      <c r="CZL3" s="617"/>
      <c r="CZM3" s="617"/>
      <c r="CZN3" s="617"/>
      <c r="CZO3" s="617"/>
      <c r="CZP3" s="617"/>
      <c r="CZQ3" s="617"/>
      <c r="CZR3" s="617"/>
      <c r="CZS3" s="617"/>
      <c r="CZT3" s="617"/>
      <c r="CZU3" s="617"/>
      <c r="CZV3" s="617"/>
      <c r="CZW3" s="617"/>
      <c r="CZX3" s="617"/>
      <c r="CZY3" s="617"/>
      <c r="CZZ3" s="617"/>
      <c r="DAA3" s="617"/>
      <c r="DAB3" s="617"/>
      <c r="DAC3" s="617"/>
      <c r="DAD3" s="617"/>
      <c r="DAE3" s="617"/>
      <c r="DAF3" s="617"/>
      <c r="DAG3" s="617"/>
      <c r="DAH3" s="617"/>
      <c r="DAI3" s="617"/>
      <c r="DAJ3" s="617"/>
      <c r="DAK3" s="617"/>
      <c r="DAL3" s="617"/>
      <c r="DAM3" s="617"/>
      <c r="DAN3" s="617"/>
      <c r="DAO3" s="617"/>
      <c r="DAP3" s="617"/>
      <c r="DAQ3" s="617"/>
      <c r="DAR3" s="617"/>
      <c r="DAS3" s="617"/>
      <c r="DAT3" s="617"/>
      <c r="DAU3" s="617"/>
      <c r="DAV3" s="617"/>
      <c r="DAW3" s="617"/>
      <c r="DAX3" s="617"/>
      <c r="DAY3" s="617"/>
      <c r="DAZ3" s="617"/>
      <c r="DBA3" s="617"/>
      <c r="DBB3" s="617"/>
      <c r="DBC3" s="617"/>
      <c r="DBD3" s="617"/>
      <c r="DBE3" s="617"/>
      <c r="DBF3" s="617"/>
      <c r="DBG3" s="617"/>
      <c r="DBH3" s="617"/>
      <c r="DBI3" s="617"/>
      <c r="DBJ3" s="617"/>
      <c r="DBK3" s="617"/>
      <c r="DBL3" s="617"/>
      <c r="DBM3" s="617"/>
      <c r="DBN3" s="617"/>
      <c r="DBO3" s="617"/>
      <c r="DBP3" s="617"/>
      <c r="DBQ3" s="617"/>
      <c r="DBR3" s="617"/>
      <c r="DBS3" s="617"/>
      <c r="DBT3" s="617"/>
      <c r="DBU3" s="617"/>
      <c r="DBV3" s="617"/>
      <c r="DBW3" s="617"/>
      <c r="DBX3" s="617"/>
      <c r="DBY3" s="617"/>
      <c r="DBZ3" s="617"/>
      <c r="DCA3" s="617"/>
      <c r="DCB3" s="617"/>
      <c r="DCC3" s="617"/>
      <c r="DCD3" s="617"/>
      <c r="DCE3" s="617"/>
      <c r="DCF3" s="617"/>
      <c r="DCG3" s="617"/>
      <c r="DCH3" s="617"/>
      <c r="DCI3" s="617"/>
      <c r="DCJ3" s="617"/>
      <c r="DCK3" s="617"/>
      <c r="DCL3" s="617"/>
      <c r="DCM3" s="617"/>
      <c r="DCN3" s="617"/>
      <c r="DCO3" s="617"/>
      <c r="DCP3" s="617"/>
      <c r="DCQ3" s="617"/>
      <c r="DCR3" s="617"/>
      <c r="DCS3" s="617"/>
      <c r="DCT3" s="617"/>
      <c r="DCU3" s="617"/>
      <c r="DCV3" s="617"/>
      <c r="DCW3" s="617"/>
      <c r="DCX3" s="617"/>
      <c r="DCY3" s="617"/>
      <c r="DCZ3" s="617"/>
      <c r="DDA3" s="617"/>
      <c r="DDB3" s="617"/>
      <c r="DDC3" s="617"/>
      <c r="DDD3" s="617"/>
      <c r="DDE3" s="617"/>
      <c r="DDF3" s="617"/>
      <c r="DDG3" s="617"/>
      <c r="DDH3" s="617"/>
      <c r="DDI3" s="617"/>
      <c r="DDJ3" s="617"/>
      <c r="DDK3" s="617"/>
      <c r="DDL3" s="617"/>
      <c r="DDM3" s="617"/>
      <c r="DDN3" s="617"/>
      <c r="DDO3" s="617"/>
      <c r="DDP3" s="617"/>
      <c r="DDQ3" s="617"/>
      <c r="DDR3" s="617"/>
      <c r="DDS3" s="617"/>
      <c r="DDT3" s="617"/>
      <c r="DDU3" s="617"/>
      <c r="DDV3" s="617"/>
      <c r="DDW3" s="617"/>
      <c r="DDX3" s="617"/>
      <c r="DDY3" s="617"/>
      <c r="DDZ3" s="617"/>
      <c r="DEA3" s="617"/>
      <c r="DEB3" s="617"/>
      <c r="DEC3" s="617"/>
      <c r="DED3" s="617"/>
      <c r="DEE3" s="617"/>
      <c r="DEF3" s="617"/>
      <c r="DEG3" s="617"/>
      <c r="DEH3" s="617"/>
      <c r="DEI3" s="617"/>
      <c r="DEJ3" s="617"/>
      <c r="DEK3" s="617"/>
      <c r="DEL3" s="617"/>
      <c r="DEM3" s="617"/>
      <c r="DEN3" s="617"/>
      <c r="DEO3" s="617"/>
      <c r="DEP3" s="617"/>
      <c r="DEQ3" s="617"/>
      <c r="DER3" s="617"/>
      <c r="DES3" s="617"/>
      <c r="DET3" s="617"/>
      <c r="DEU3" s="617"/>
      <c r="DEV3" s="617"/>
      <c r="DEW3" s="617"/>
      <c r="DEX3" s="617"/>
      <c r="DEY3" s="617"/>
      <c r="DEZ3" s="617"/>
      <c r="DFA3" s="617"/>
      <c r="DFB3" s="617"/>
      <c r="DFC3" s="617"/>
      <c r="DFD3" s="617"/>
      <c r="DFE3" s="617"/>
      <c r="DFF3" s="617"/>
      <c r="DFG3" s="617"/>
      <c r="DFH3" s="617"/>
      <c r="DFI3" s="617"/>
      <c r="DFJ3" s="617"/>
      <c r="DFK3" s="617"/>
      <c r="DFL3" s="617"/>
      <c r="DFM3" s="617"/>
      <c r="DFN3" s="617"/>
      <c r="DFO3" s="617"/>
      <c r="DFP3" s="617"/>
      <c r="DFQ3" s="617"/>
      <c r="DFR3" s="617"/>
      <c r="DFS3" s="617"/>
      <c r="DFT3" s="617"/>
      <c r="DFU3" s="617"/>
      <c r="DFV3" s="617"/>
      <c r="DFW3" s="617"/>
      <c r="DFX3" s="617"/>
      <c r="DFY3" s="617"/>
      <c r="DFZ3" s="617"/>
      <c r="DGA3" s="617"/>
      <c r="DGB3" s="617"/>
      <c r="DGC3" s="617"/>
      <c r="DGD3" s="617"/>
      <c r="DGE3" s="617"/>
      <c r="DGF3" s="617"/>
      <c r="DGG3" s="617"/>
      <c r="DGH3" s="617"/>
      <c r="DGI3" s="617"/>
      <c r="DGJ3" s="617"/>
      <c r="DGK3" s="617"/>
      <c r="DGL3" s="617"/>
      <c r="DGM3" s="617"/>
      <c r="DGN3" s="617"/>
      <c r="DGO3" s="617"/>
      <c r="DGP3" s="617"/>
      <c r="DGQ3" s="617"/>
      <c r="DGR3" s="617"/>
      <c r="DGS3" s="617"/>
      <c r="DGT3" s="617"/>
      <c r="DGU3" s="617"/>
      <c r="DGV3" s="617"/>
      <c r="DGW3" s="617"/>
      <c r="DGX3" s="617"/>
      <c r="DGY3" s="617"/>
      <c r="DGZ3" s="617"/>
      <c r="DHA3" s="617"/>
      <c r="DHB3" s="617"/>
      <c r="DHC3" s="617"/>
      <c r="DHD3" s="617"/>
      <c r="DHE3" s="617"/>
      <c r="DHF3" s="617"/>
      <c r="DHG3" s="617"/>
      <c r="DHH3" s="617"/>
      <c r="DHI3" s="617"/>
      <c r="DHJ3" s="617"/>
      <c r="DHK3" s="617"/>
      <c r="DHL3" s="617"/>
      <c r="DHM3" s="617"/>
      <c r="DHN3" s="617"/>
      <c r="DHO3" s="617"/>
      <c r="DHP3" s="617"/>
      <c r="DHQ3" s="617"/>
      <c r="DHR3" s="617"/>
      <c r="DHS3" s="617"/>
      <c r="DHT3" s="617"/>
      <c r="DHU3" s="617"/>
      <c r="DHV3" s="617"/>
      <c r="DHW3" s="617"/>
      <c r="DHX3" s="617"/>
      <c r="DHY3" s="617"/>
      <c r="DHZ3" s="617"/>
      <c r="DIA3" s="617"/>
      <c r="DIB3" s="617"/>
      <c r="DIC3" s="617"/>
      <c r="DID3" s="617"/>
      <c r="DIE3" s="617"/>
      <c r="DIF3" s="617"/>
      <c r="DIG3" s="617"/>
      <c r="DIH3" s="617"/>
      <c r="DII3" s="617"/>
      <c r="DIJ3" s="617"/>
      <c r="DIK3" s="617"/>
      <c r="DIL3" s="617"/>
      <c r="DIM3" s="617"/>
      <c r="DIN3" s="617"/>
      <c r="DIO3" s="617"/>
      <c r="DIP3" s="617"/>
      <c r="DIQ3" s="617"/>
      <c r="DIR3" s="617"/>
      <c r="DIS3" s="617"/>
      <c r="DIT3" s="617"/>
      <c r="DIU3" s="617"/>
      <c r="DIV3" s="617"/>
      <c r="DIW3" s="617"/>
      <c r="DIX3" s="617"/>
      <c r="DIY3" s="617"/>
      <c r="DIZ3" s="617"/>
      <c r="DJA3" s="617"/>
      <c r="DJB3" s="617"/>
      <c r="DJC3" s="617"/>
      <c r="DJD3" s="617"/>
      <c r="DJE3" s="617"/>
      <c r="DJF3" s="617"/>
      <c r="DJG3" s="617"/>
      <c r="DJH3" s="617"/>
      <c r="DJI3" s="617"/>
      <c r="DJJ3" s="617"/>
      <c r="DJK3" s="617"/>
      <c r="DJL3" s="617"/>
      <c r="DJM3" s="617"/>
      <c r="DJN3" s="617"/>
      <c r="DJO3" s="617"/>
      <c r="DJP3" s="617"/>
      <c r="DJQ3" s="617"/>
      <c r="DJR3" s="617"/>
      <c r="DJS3" s="617"/>
      <c r="DJT3" s="617"/>
      <c r="DJU3" s="617"/>
      <c r="DJV3" s="617"/>
      <c r="DJW3" s="617"/>
      <c r="DJX3" s="617"/>
      <c r="DJY3" s="617"/>
      <c r="DJZ3" s="617"/>
      <c r="DKA3" s="617"/>
      <c r="DKB3" s="617"/>
      <c r="DKC3" s="617"/>
      <c r="DKD3" s="617"/>
      <c r="DKE3" s="617"/>
      <c r="DKF3" s="617"/>
      <c r="DKG3" s="617"/>
      <c r="DKH3" s="617"/>
      <c r="DKI3" s="617"/>
      <c r="DKJ3" s="617"/>
      <c r="DKK3" s="617"/>
      <c r="DKL3" s="617"/>
      <c r="DKM3" s="617"/>
      <c r="DKN3" s="617"/>
      <c r="DKO3" s="617"/>
      <c r="DKP3" s="617"/>
      <c r="DKQ3" s="617"/>
      <c r="DKR3" s="617"/>
      <c r="DKS3" s="617"/>
      <c r="DKT3" s="617"/>
      <c r="DKU3" s="617"/>
      <c r="DKV3" s="617"/>
      <c r="DKW3" s="617"/>
      <c r="DKX3" s="617"/>
      <c r="DKY3" s="617"/>
      <c r="DKZ3" s="617"/>
      <c r="DLA3" s="617"/>
      <c r="DLB3" s="617"/>
      <c r="DLC3" s="617"/>
      <c r="DLD3" s="617"/>
      <c r="DLE3" s="617"/>
      <c r="DLF3" s="617"/>
      <c r="DLG3" s="617"/>
      <c r="DLH3" s="617"/>
      <c r="DLI3" s="617"/>
      <c r="DLJ3" s="617"/>
      <c r="DLK3" s="617"/>
      <c r="DLL3" s="617"/>
      <c r="DLM3" s="617"/>
      <c r="DLN3" s="617"/>
      <c r="DLO3" s="617"/>
      <c r="DLP3" s="617"/>
      <c r="DLQ3" s="617"/>
      <c r="DLR3" s="617"/>
      <c r="DLS3" s="617"/>
      <c r="DLT3" s="617"/>
      <c r="DLU3" s="617"/>
      <c r="DLV3" s="617"/>
      <c r="DLW3" s="617"/>
      <c r="DLX3" s="617"/>
      <c r="DLY3" s="617"/>
      <c r="DLZ3" s="617"/>
      <c r="DMA3" s="617"/>
      <c r="DMB3" s="617"/>
      <c r="DMC3" s="617"/>
      <c r="DMD3" s="617"/>
      <c r="DME3" s="617"/>
      <c r="DMF3" s="617"/>
      <c r="DMG3" s="617"/>
      <c r="DMH3" s="617"/>
      <c r="DMI3" s="617"/>
      <c r="DMJ3" s="617"/>
      <c r="DMK3" s="617"/>
      <c r="DML3" s="617"/>
      <c r="DMM3" s="617"/>
      <c r="DMN3" s="617"/>
      <c r="DMO3" s="617"/>
      <c r="DMP3" s="617"/>
      <c r="DMQ3" s="617"/>
      <c r="DMR3" s="617"/>
      <c r="DMS3" s="617"/>
      <c r="DMT3" s="617"/>
      <c r="DMU3" s="617"/>
      <c r="DMV3" s="617"/>
      <c r="DMW3" s="617"/>
      <c r="DMX3" s="617"/>
      <c r="DMY3" s="617"/>
      <c r="DMZ3" s="617"/>
      <c r="DNA3" s="617"/>
      <c r="DNB3" s="617"/>
      <c r="DNC3" s="617"/>
      <c r="DND3" s="617"/>
      <c r="DNE3" s="617"/>
      <c r="DNF3" s="617"/>
      <c r="DNG3" s="617"/>
      <c r="DNH3" s="617"/>
      <c r="DNI3" s="617"/>
      <c r="DNJ3" s="617"/>
      <c r="DNK3" s="617"/>
      <c r="DNL3" s="617"/>
      <c r="DNM3" s="617"/>
      <c r="DNN3" s="617"/>
      <c r="DNO3" s="617"/>
      <c r="DNP3" s="617"/>
      <c r="DNQ3" s="617"/>
      <c r="DNR3" s="617"/>
      <c r="DNS3" s="617"/>
      <c r="DNT3" s="617"/>
      <c r="DNU3" s="617"/>
      <c r="DNV3" s="617"/>
      <c r="DNW3" s="617"/>
      <c r="DNX3" s="617"/>
      <c r="DNY3" s="617"/>
      <c r="DNZ3" s="617"/>
      <c r="DOA3" s="617"/>
      <c r="DOB3" s="617"/>
      <c r="DOC3" s="617"/>
      <c r="DOD3" s="617"/>
      <c r="DOE3" s="617"/>
      <c r="DOF3" s="617"/>
      <c r="DOG3" s="617"/>
      <c r="DOH3" s="617"/>
      <c r="DOI3" s="617"/>
      <c r="DOJ3" s="617"/>
      <c r="DOK3" s="617"/>
      <c r="DOL3" s="617"/>
      <c r="DOM3" s="617"/>
      <c r="DON3" s="617"/>
      <c r="DOO3" s="617"/>
      <c r="DOP3" s="617"/>
      <c r="DOQ3" s="617"/>
      <c r="DOR3" s="617"/>
      <c r="DOS3" s="617"/>
      <c r="DOT3" s="617"/>
      <c r="DOU3" s="617"/>
      <c r="DOV3" s="617"/>
      <c r="DOW3" s="617"/>
      <c r="DOX3" s="617"/>
      <c r="DOY3" s="617"/>
      <c r="DOZ3" s="617"/>
      <c r="DPA3" s="617"/>
      <c r="DPB3" s="617"/>
      <c r="DPC3" s="617"/>
      <c r="DPD3" s="617"/>
      <c r="DPE3" s="617"/>
      <c r="DPF3" s="617"/>
      <c r="DPG3" s="617"/>
      <c r="DPH3" s="617"/>
      <c r="DPI3" s="617"/>
      <c r="DPJ3" s="617"/>
      <c r="DPK3" s="617"/>
      <c r="DPL3" s="617"/>
      <c r="DPM3" s="617"/>
      <c r="DPN3" s="617"/>
      <c r="DPO3" s="617"/>
      <c r="DPP3" s="617"/>
      <c r="DPQ3" s="617"/>
      <c r="DPR3" s="617"/>
      <c r="DPS3" s="617"/>
      <c r="DPT3" s="617"/>
      <c r="DPU3" s="617"/>
      <c r="DPV3" s="617"/>
      <c r="DPW3" s="617"/>
      <c r="DPX3" s="617"/>
      <c r="DPY3" s="617"/>
      <c r="DPZ3" s="617"/>
      <c r="DQA3" s="617"/>
      <c r="DQB3" s="617"/>
      <c r="DQC3" s="617"/>
      <c r="DQD3" s="617"/>
      <c r="DQE3" s="617"/>
      <c r="DQF3" s="617"/>
      <c r="DQG3" s="617"/>
      <c r="DQH3" s="617"/>
      <c r="DQI3" s="617"/>
      <c r="DQJ3" s="617"/>
      <c r="DQK3" s="617"/>
      <c r="DQL3" s="617"/>
      <c r="DQM3" s="617"/>
      <c r="DQN3" s="617"/>
      <c r="DQO3" s="617"/>
      <c r="DQP3" s="617"/>
      <c r="DQQ3" s="617"/>
      <c r="DQR3" s="617"/>
      <c r="DQS3" s="617"/>
      <c r="DQT3" s="617"/>
      <c r="DQU3" s="617"/>
      <c r="DQV3" s="617"/>
      <c r="DQW3" s="617"/>
      <c r="DQX3" s="617"/>
      <c r="DQY3" s="617"/>
      <c r="DQZ3" s="617"/>
      <c r="DRA3" s="617"/>
      <c r="DRB3" s="617"/>
      <c r="DRC3" s="617"/>
      <c r="DRD3" s="617"/>
      <c r="DRE3" s="617"/>
      <c r="DRF3" s="617"/>
      <c r="DRG3" s="617"/>
      <c r="DRH3" s="617"/>
      <c r="DRI3" s="617"/>
      <c r="DRJ3" s="617"/>
      <c r="DRK3" s="617"/>
      <c r="DRL3" s="617"/>
      <c r="DRM3" s="617"/>
      <c r="DRN3" s="617"/>
      <c r="DRO3" s="617"/>
      <c r="DRP3" s="617"/>
      <c r="DRQ3" s="617"/>
      <c r="DRR3" s="617"/>
      <c r="DRS3" s="617"/>
      <c r="DRT3" s="617"/>
      <c r="DRU3" s="617"/>
      <c r="DRV3" s="617"/>
      <c r="DRW3" s="617"/>
      <c r="DRX3" s="617"/>
      <c r="DRY3" s="617"/>
      <c r="DRZ3" s="617"/>
      <c r="DSA3" s="617"/>
      <c r="DSB3" s="617"/>
      <c r="DSC3" s="617"/>
      <c r="DSD3" s="617"/>
      <c r="DSE3" s="617"/>
      <c r="DSF3" s="617"/>
      <c r="DSG3" s="617"/>
      <c r="DSH3" s="617"/>
      <c r="DSI3" s="617"/>
      <c r="DSJ3" s="617"/>
      <c r="DSK3" s="617"/>
      <c r="DSL3" s="617"/>
      <c r="DSM3" s="617"/>
      <c r="DSN3" s="617"/>
      <c r="DSO3" s="617"/>
      <c r="DSP3" s="617"/>
      <c r="DSQ3" s="617"/>
      <c r="DSR3" s="617"/>
      <c r="DSS3" s="617"/>
      <c r="DST3" s="617"/>
      <c r="DSU3" s="617"/>
      <c r="DSV3" s="617"/>
      <c r="DSW3" s="617"/>
      <c r="DSX3" s="617"/>
      <c r="DSY3" s="617"/>
      <c r="DSZ3" s="617"/>
      <c r="DTA3" s="617"/>
      <c r="DTB3" s="617"/>
      <c r="DTC3" s="617"/>
      <c r="DTD3" s="617"/>
      <c r="DTE3" s="617"/>
      <c r="DTF3" s="617"/>
      <c r="DTG3" s="617"/>
      <c r="DTH3" s="617"/>
      <c r="DTI3" s="617"/>
      <c r="DTJ3" s="617"/>
      <c r="DTK3" s="617"/>
      <c r="DTL3" s="617"/>
      <c r="DTM3" s="617"/>
      <c r="DTN3" s="617"/>
      <c r="DTO3" s="617"/>
      <c r="DTP3" s="617"/>
      <c r="DTQ3" s="617"/>
      <c r="DTR3" s="617"/>
      <c r="DTS3" s="617"/>
      <c r="DTT3" s="617"/>
      <c r="DTU3" s="617"/>
      <c r="DTV3" s="617"/>
      <c r="DTW3" s="617"/>
      <c r="DTX3" s="617"/>
      <c r="DTY3" s="617"/>
      <c r="DTZ3" s="617"/>
      <c r="DUA3" s="617"/>
      <c r="DUB3" s="617"/>
      <c r="DUC3" s="617"/>
      <c r="DUD3" s="617"/>
      <c r="DUE3" s="617"/>
      <c r="DUF3" s="617"/>
      <c r="DUG3" s="617"/>
      <c r="DUH3" s="617"/>
      <c r="DUI3" s="617"/>
      <c r="DUJ3" s="617"/>
      <c r="DUK3" s="617"/>
      <c r="DUL3" s="617"/>
      <c r="DUM3" s="617"/>
      <c r="DUN3" s="617"/>
      <c r="DUO3" s="617"/>
      <c r="DUP3" s="617"/>
      <c r="DUQ3" s="617"/>
      <c r="DUR3" s="617"/>
      <c r="DUS3" s="617"/>
      <c r="DUT3" s="617"/>
      <c r="DUU3" s="617"/>
      <c r="DUV3" s="617"/>
      <c r="DUW3" s="617"/>
      <c r="DUX3" s="617"/>
      <c r="DUY3" s="617"/>
      <c r="DUZ3" s="617"/>
      <c r="DVA3" s="617"/>
      <c r="DVB3" s="617"/>
      <c r="DVC3" s="617"/>
      <c r="DVD3" s="617"/>
      <c r="DVE3" s="617"/>
      <c r="DVF3" s="617"/>
      <c r="DVG3" s="617"/>
      <c r="DVH3" s="617"/>
      <c r="DVI3" s="617"/>
      <c r="DVJ3" s="617"/>
      <c r="DVK3" s="617"/>
      <c r="DVL3" s="617"/>
      <c r="DVM3" s="617"/>
      <c r="DVN3" s="617"/>
      <c r="DVO3" s="617"/>
      <c r="DVP3" s="617"/>
      <c r="DVQ3" s="617"/>
      <c r="DVR3" s="617"/>
      <c r="DVS3" s="617"/>
      <c r="DVT3" s="617"/>
      <c r="DVU3" s="617"/>
      <c r="DVV3" s="617"/>
      <c r="DVW3" s="617"/>
      <c r="DVX3" s="617"/>
      <c r="DVY3" s="617"/>
      <c r="DVZ3" s="617"/>
      <c r="DWA3" s="617"/>
      <c r="DWB3" s="617"/>
      <c r="DWC3" s="617"/>
      <c r="DWD3" s="617"/>
      <c r="DWE3" s="617"/>
      <c r="DWF3" s="617"/>
      <c r="DWG3" s="617"/>
      <c r="DWH3" s="617"/>
      <c r="DWI3" s="617"/>
      <c r="DWJ3" s="617"/>
      <c r="DWK3" s="617"/>
      <c r="DWL3" s="617"/>
      <c r="DWM3" s="617"/>
      <c r="DWN3" s="617"/>
      <c r="DWO3" s="617"/>
      <c r="DWP3" s="617"/>
      <c r="DWQ3" s="617"/>
      <c r="DWR3" s="617"/>
      <c r="DWS3" s="617"/>
      <c r="DWT3" s="617"/>
      <c r="DWU3" s="617"/>
      <c r="DWV3" s="617"/>
      <c r="DWW3" s="617"/>
      <c r="DWX3" s="617"/>
      <c r="DWY3" s="617"/>
      <c r="DWZ3" s="617"/>
      <c r="DXA3" s="617"/>
      <c r="DXB3" s="617"/>
      <c r="DXC3" s="617"/>
      <c r="DXD3" s="617"/>
      <c r="DXE3" s="617"/>
      <c r="DXF3" s="617"/>
      <c r="DXG3" s="617"/>
      <c r="DXH3" s="617"/>
      <c r="DXI3" s="617"/>
      <c r="DXJ3" s="617"/>
      <c r="DXK3" s="617"/>
      <c r="DXL3" s="617"/>
      <c r="DXM3" s="617"/>
      <c r="DXN3" s="617"/>
      <c r="DXO3" s="617"/>
      <c r="DXP3" s="617"/>
      <c r="DXQ3" s="617"/>
      <c r="DXR3" s="617"/>
      <c r="DXS3" s="617"/>
      <c r="DXT3" s="617"/>
      <c r="DXU3" s="617"/>
      <c r="DXV3" s="617"/>
      <c r="DXW3" s="617"/>
      <c r="DXX3" s="617"/>
      <c r="DXY3" s="617"/>
      <c r="DXZ3" s="617"/>
      <c r="DYA3" s="617"/>
      <c r="DYB3" s="617"/>
      <c r="DYC3" s="617"/>
      <c r="DYD3" s="617"/>
      <c r="DYE3" s="617"/>
      <c r="DYF3" s="617"/>
      <c r="DYG3" s="617"/>
      <c r="DYH3" s="617"/>
      <c r="DYI3" s="617"/>
      <c r="DYJ3" s="617"/>
      <c r="DYK3" s="617"/>
      <c r="DYL3" s="617"/>
      <c r="DYM3" s="617"/>
      <c r="DYN3" s="617"/>
      <c r="DYO3" s="617"/>
      <c r="DYP3" s="617"/>
      <c r="DYQ3" s="617"/>
      <c r="DYR3" s="617"/>
      <c r="DYS3" s="617"/>
      <c r="DYT3" s="617"/>
      <c r="DYU3" s="617"/>
      <c r="DYV3" s="617"/>
      <c r="DYW3" s="617"/>
      <c r="DYX3" s="617"/>
      <c r="DYY3" s="617"/>
      <c r="DYZ3" s="617"/>
      <c r="DZA3" s="617"/>
      <c r="DZB3" s="617"/>
      <c r="DZC3" s="617"/>
      <c r="DZD3" s="617"/>
      <c r="DZE3" s="617"/>
      <c r="DZF3" s="617"/>
      <c r="DZG3" s="617"/>
      <c r="DZH3" s="617"/>
      <c r="DZI3" s="617"/>
      <c r="DZJ3" s="617"/>
      <c r="DZK3" s="617"/>
      <c r="DZL3" s="617"/>
      <c r="DZM3" s="617"/>
      <c r="DZN3" s="617"/>
      <c r="DZO3" s="617"/>
      <c r="DZP3" s="617"/>
      <c r="DZQ3" s="617"/>
      <c r="DZR3" s="617"/>
      <c r="DZS3" s="617"/>
      <c r="DZT3" s="617"/>
      <c r="DZU3" s="617"/>
      <c r="DZV3" s="617"/>
      <c r="DZW3" s="617"/>
      <c r="DZX3" s="617"/>
      <c r="DZY3" s="617"/>
      <c r="DZZ3" s="617"/>
      <c r="EAA3" s="617"/>
      <c r="EAB3" s="617"/>
      <c r="EAC3" s="617"/>
      <c r="EAD3" s="617"/>
      <c r="EAE3" s="617"/>
      <c r="EAF3" s="617"/>
      <c r="EAG3" s="617"/>
      <c r="EAH3" s="617"/>
      <c r="EAI3" s="617"/>
      <c r="EAJ3" s="617"/>
      <c r="EAK3" s="617"/>
      <c r="EAL3" s="617"/>
      <c r="EAM3" s="617"/>
      <c r="EAN3" s="617"/>
      <c r="EAO3" s="617"/>
      <c r="EAP3" s="617"/>
      <c r="EAQ3" s="617"/>
      <c r="EAR3" s="617"/>
      <c r="EAS3" s="617"/>
      <c r="EAT3" s="617"/>
      <c r="EAU3" s="617"/>
      <c r="EAV3" s="617"/>
      <c r="EAW3" s="617"/>
      <c r="EAX3" s="617"/>
      <c r="EAY3" s="617"/>
      <c r="EAZ3" s="617"/>
      <c r="EBA3" s="617"/>
      <c r="EBB3" s="617"/>
      <c r="EBC3" s="617"/>
      <c r="EBD3" s="617"/>
      <c r="EBE3" s="617"/>
      <c r="EBF3" s="617"/>
      <c r="EBG3" s="617"/>
      <c r="EBH3" s="617"/>
      <c r="EBI3" s="617"/>
      <c r="EBJ3" s="617"/>
      <c r="EBK3" s="617"/>
      <c r="EBL3" s="617"/>
      <c r="EBM3" s="617"/>
      <c r="EBN3" s="617"/>
      <c r="EBO3" s="617"/>
      <c r="EBP3" s="617"/>
      <c r="EBQ3" s="617"/>
      <c r="EBR3" s="617"/>
      <c r="EBS3" s="617"/>
      <c r="EBT3" s="617"/>
      <c r="EBU3" s="617"/>
      <c r="EBV3" s="617"/>
      <c r="EBW3" s="617"/>
      <c r="EBX3" s="617"/>
      <c r="EBY3" s="617"/>
      <c r="EBZ3" s="617"/>
      <c r="ECA3" s="617"/>
      <c r="ECB3" s="617"/>
      <c r="ECC3" s="617"/>
      <c r="ECD3" s="617"/>
      <c r="ECE3" s="617"/>
      <c r="ECF3" s="617"/>
      <c r="ECG3" s="617"/>
      <c r="ECH3" s="617"/>
      <c r="ECI3" s="617"/>
      <c r="ECJ3" s="617"/>
      <c r="ECK3" s="617"/>
      <c r="ECL3" s="617"/>
      <c r="ECM3" s="617"/>
      <c r="ECN3" s="617"/>
      <c r="ECO3" s="617"/>
      <c r="ECP3" s="617"/>
      <c r="ECQ3" s="617"/>
      <c r="ECR3" s="617"/>
      <c r="ECS3" s="617"/>
      <c r="ECT3" s="617"/>
      <c r="ECU3" s="617"/>
      <c r="ECV3" s="617"/>
      <c r="ECW3" s="617"/>
      <c r="ECX3" s="617"/>
      <c r="ECY3" s="617"/>
      <c r="ECZ3" s="617"/>
      <c r="EDA3" s="617"/>
      <c r="EDB3" s="617"/>
      <c r="EDC3" s="617"/>
      <c r="EDD3" s="617"/>
      <c r="EDE3" s="617"/>
      <c r="EDF3" s="617"/>
      <c r="EDG3" s="617"/>
      <c r="EDH3" s="617"/>
      <c r="EDI3" s="617"/>
      <c r="EDJ3" s="617"/>
      <c r="EDK3" s="617"/>
      <c r="EDL3" s="617"/>
      <c r="EDM3" s="617"/>
      <c r="EDN3" s="617"/>
      <c r="EDO3" s="617"/>
      <c r="EDP3" s="617"/>
      <c r="EDQ3" s="617"/>
      <c r="EDR3" s="617"/>
      <c r="EDS3" s="617"/>
      <c r="EDT3" s="617"/>
      <c r="EDU3" s="617"/>
      <c r="EDV3" s="617"/>
      <c r="EDW3" s="617"/>
      <c r="EDX3" s="617"/>
      <c r="EDY3" s="617"/>
      <c r="EDZ3" s="617"/>
      <c r="EEA3" s="617"/>
      <c r="EEB3" s="617"/>
      <c r="EEC3" s="617"/>
      <c r="EED3" s="617"/>
      <c r="EEE3" s="617"/>
      <c r="EEF3" s="617"/>
      <c r="EEG3" s="617"/>
      <c r="EEH3" s="617"/>
      <c r="EEI3" s="617"/>
      <c r="EEJ3" s="617"/>
      <c r="EEK3" s="617"/>
      <c r="EEL3" s="617"/>
      <c r="EEM3" s="617"/>
      <c r="EEN3" s="617"/>
      <c r="EEO3" s="617"/>
      <c r="EEP3" s="617"/>
      <c r="EEQ3" s="617"/>
      <c r="EER3" s="617"/>
      <c r="EES3" s="617"/>
      <c r="EET3" s="617"/>
      <c r="EEU3" s="617"/>
      <c r="EEV3" s="617"/>
      <c r="EEW3" s="617"/>
      <c r="EEX3" s="617"/>
      <c r="EEY3" s="617"/>
      <c r="EEZ3" s="617"/>
      <c r="EFA3" s="617"/>
      <c r="EFB3" s="617"/>
      <c r="EFC3" s="617"/>
      <c r="EFD3" s="617"/>
      <c r="EFE3" s="617"/>
      <c r="EFF3" s="617"/>
      <c r="EFG3" s="617"/>
      <c r="EFH3" s="617"/>
      <c r="EFI3" s="617"/>
      <c r="EFJ3" s="617"/>
      <c r="EFK3" s="617"/>
      <c r="EFL3" s="617"/>
      <c r="EFM3" s="617"/>
      <c r="EFN3" s="617"/>
      <c r="EFO3" s="617"/>
      <c r="EFP3" s="617"/>
      <c r="EFQ3" s="617"/>
      <c r="EFR3" s="617"/>
      <c r="EFS3" s="617"/>
      <c r="EFT3" s="617"/>
      <c r="EFU3" s="617"/>
      <c r="EFV3" s="617"/>
      <c r="EFW3" s="617"/>
      <c r="EFX3" s="617"/>
      <c r="EFY3" s="617"/>
      <c r="EFZ3" s="617"/>
      <c r="EGA3" s="617"/>
      <c r="EGB3" s="617"/>
      <c r="EGC3" s="617"/>
      <c r="EGD3" s="617"/>
      <c r="EGE3" s="617"/>
      <c r="EGF3" s="617"/>
      <c r="EGG3" s="617"/>
      <c r="EGH3" s="617"/>
      <c r="EGI3" s="617"/>
      <c r="EGJ3" s="617"/>
      <c r="EGK3" s="617"/>
      <c r="EGL3" s="617"/>
      <c r="EGM3" s="617"/>
      <c r="EGN3" s="617"/>
      <c r="EGO3" s="617"/>
      <c r="EGP3" s="617"/>
      <c r="EGQ3" s="617"/>
      <c r="EGR3" s="617"/>
      <c r="EGS3" s="617"/>
      <c r="EGT3" s="617"/>
      <c r="EGU3" s="617"/>
      <c r="EGV3" s="617"/>
      <c r="EGW3" s="617"/>
      <c r="EGX3" s="617"/>
      <c r="EGY3" s="617"/>
      <c r="EGZ3" s="617"/>
      <c r="EHA3" s="617"/>
      <c r="EHB3" s="617"/>
      <c r="EHC3" s="617"/>
      <c r="EHD3" s="617"/>
      <c r="EHE3" s="617"/>
      <c r="EHF3" s="617"/>
      <c r="EHG3" s="617"/>
      <c r="EHH3" s="617"/>
      <c r="EHI3" s="617"/>
      <c r="EHJ3" s="617"/>
      <c r="EHK3" s="617"/>
      <c r="EHL3" s="617"/>
      <c r="EHM3" s="617"/>
      <c r="EHN3" s="617"/>
      <c r="EHO3" s="617"/>
      <c r="EHP3" s="617"/>
      <c r="EHQ3" s="617"/>
      <c r="EHR3" s="617"/>
      <c r="EHS3" s="617"/>
      <c r="EHT3" s="617"/>
      <c r="EHU3" s="617"/>
      <c r="EHV3" s="617"/>
      <c r="EHW3" s="617"/>
      <c r="EHX3" s="617"/>
      <c r="EHY3" s="617"/>
      <c r="EHZ3" s="617"/>
      <c r="EIA3" s="617"/>
      <c r="EIB3" s="617"/>
      <c r="EIC3" s="617"/>
      <c r="EID3" s="617"/>
      <c r="EIE3" s="617"/>
      <c r="EIF3" s="617"/>
      <c r="EIG3" s="617"/>
      <c r="EIH3" s="617"/>
      <c r="EII3" s="617"/>
      <c r="EIJ3" s="617"/>
      <c r="EIK3" s="617"/>
      <c r="EIL3" s="617"/>
      <c r="EIM3" s="617"/>
      <c r="EIN3" s="617"/>
      <c r="EIO3" s="617"/>
      <c r="EIP3" s="617"/>
      <c r="EIQ3" s="617"/>
      <c r="EIR3" s="617"/>
      <c r="EIS3" s="617"/>
      <c r="EIT3" s="617"/>
      <c r="EIU3" s="617"/>
      <c r="EIV3" s="617"/>
      <c r="EIW3" s="617"/>
      <c r="EIX3" s="617"/>
      <c r="EIY3" s="617"/>
      <c r="EIZ3" s="617"/>
      <c r="EJA3" s="617"/>
      <c r="EJB3" s="617"/>
      <c r="EJC3" s="617"/>
      <c r="EJD3" s="617"/>
      <c r="EJE3" s="617"/>
      <c r="EJF3" s="617"/>
      <c r="EJG3" s="617"/>
      <c r="EJH3" s="617"/>
      <c r="EJI3" s="617"/>
      <c r="EJJ3" s="617"/>
      <c r="EJK3" s="617"/>
      <c r="EJL3" s="617"/>
      <c r="EJM3" s="617"/>
      <c r="EJN3" s="617"/>
      <c r="EJO3" s="617"/>
      <c r="EJP3" s="617"/>
      <c r="EJQ3" s="617"/>
      <c r="EJR3" s="617"/>
      <c r="EJS3" s="617"/>
      <c r="EJT3" s="617"/>
      <c r="EJU3" s="617"/>
      <c r="EJV3" s="617"/>
      <c r="EJW3" s="617"/>
      <c r="EJX3" s="617"/>
      <c r="EJY3" s="617"/>
      <c r="EJZ3" s="617"/>
      <c r="EKA3" s="617"/>
      <c r="EKB3" s="617"/>
      <c r="EKC3" s="617"/>
      <c r="EKD3" s="617"/>
      <c r="EKE3" s="617"/>
      <c r="EKF3" s="617"/>
      <c r="EKG3" s="617"/>
      <c r="EKH3" s="617"/>
      <c r="EKI3" s="617"/>
      <c r="EKJ3" s="617"/>
      <c r="EKK3" s="617"/>
      <c r="EKL3" s="617"/>
      <c r="EKM3" s="617"/>
      <c r="EKN3" s="617"/>
      <c r="EKO3" s="617"/>
      <c r="EKP3" s="617"/>
      <c r="EKQ3" s="617"/>
      <c r="EKR3" s="617"/>
      <c r="EKS3" s="617"/>
      <c r="EKT3" s="617"/>
      <c r="EKU3" s="617"/>
      <c r="EKV3" s="617"/>
      <c r="EKW3" s="617"/>
      <c r="EKX3" s="617"/>
      <c r="EKY3" s="617"/>
      <c r="EKZ3" s="617"/>
      <c r="ELA3" s="617"/>
      <c r="ELB3" s="617"/>
      <c r="ELC3" s="617"/>
      <c r="ELD3" s="617"/>
      <c r="ELE3" s="617"/>
      <c r="ELF3" s="617"/>
      <c r="ELG3" s="617"/>
      <c r="ELH3" s="617"/>
      <c r="ELI3" s="617"/>
      <c r="ELJ3" s="617"/>
      <c r="ELK3" s="617"/>
      <c r="ELL3" s="617"/>
      <c r="ELM3" s="617"/>
      <c r="ELN3" s="617"/>
      <c r="ELO3" s="617"/>
      <c r="ELP3" s="617"/>
      <c r="ELQ3" s="617"/>
      <c r="ELR3" s="617"/>
      <c r="ELS3" s="617"/>
      <c r="ELT3" s="617"/>
      <c r="ELU3" s="617"/>
      <c r="ELV3" s="617"/>
      <c r="ELW3" s="617"/>
      <c r="ELX3" s="617"/>
      <c r="ELY3" s="617"/>
      <c r="ELZ3" s="617"/>
      <c r="EMA3" s="617"/>
      <c r="EMB3" s="617"/>
      <c r="EMC3" s="617"/>
      <c r="EMD3" s="617"/>
      <c r="EME3" s="617"/>
      <c r="EMF3" s="617"/>
      <c r="EMG3" s="617"/>
      <c r="EMH3" s="617"/>
      <c r="EMI3" s="617"/>
      <c r="EMJ3" s="617"/>
      <c r="EMK3" s="617"/>
      <c r="EML3" s="617"/>
      <c r="EMM3" s="617"/>
      <c r="EMN3" s="617"/>
      <c r="EMO3" s="617"/>
      <c r="EMP3" s="617"/>
      <c r="EMQ3" s="617"/>
      <c r="EMR3" s="617"/>
      <c r="EMS3" s="617"/>
      <c r="EMT3" s="617"/>
      <c r="EMU3" s="617"/>
      <c r="EMV3" s="617"/>
      <c r="EMW3" s="617"/>
      <c r="EMX3" s="617"/>
      <c r="EMY3" s="617"/>
      <c r="EMZ3" s="617"/>
      <c r="ENA3" s="617"/>
      <c r="ENB3" s="617"/>
      <c r="ENC3" s="617"/>
      <c r="END3" s="617"/>
      <c r="ENE3" s="617"/>
      <c r="ENF3" s="617"/>
      <c r="ENG3" s="617"/>
      <c r="ENH3" s="617"/>
      <c r="ENI3" s="617"/>
      <c r="ENJ3" s="617"/>
      <c r="ENK3" s="617"/>
      <c r="ENL3" s="617"/>
      <c r="ENM3" s="617"/>
      <c r="ENN3" s="617"/>
      <c r="ENO3" s="617"/>
      <c r="ENP3" s="617"/>
      <c r="ENQ3" s="617"/>
      <c r="ENR3" s="617"/>
      <c r="ENS3" s="617"/>
      <c r="ENT3" s="617"/>
      <c r="ENU3" s="617"/>
      <c r="ENV3" s="617"/>
      <c r="ENW3" s="617"/>
      <c r="ENX3" s="617"/>
      <c r="ENY3" s="617"/>
      <c r="ENZ3" s="617"/>
      <c r="EOA3" s="617"/>
      <c r="EOB3" s="617"/>
      <c r="EOC3" s="617"/>
      <c r="EOD3" s="617"/>
      <c r="EOE3" s="617"/>
      <c r="EOF3" s="617"/>
      <c r="EOG3" s="617"/>
      <c r="EOH3" s="617"/>
      <c r="EOI3" s="617"/>
      <c r="EOJ3" s="617"/>
      <c r="EOK3" s="617"/>
      <c r="EOL3" s="617"/>
      <c r="EOM3" s="617"/>
      <c r="EON3" s="617"/>
      <c r="EOO3" s="617"/>
      <c r="EOP3" s="617"/>
      <c r="EOQ3" s="617"/>
      <c r="EOR3" s="617"/>
      <c r="EOS3" s="617"/>
      <c r="EOT3" s="617"/>
      <c r="EOU3" s="617"/>
      <c r="EOV3" s="617"/>
      <c r="EOW3" s="617"/>
      <c r="EOX3" s="617"/>
      <c r="EOY3" s="617"/>
      <c r="EOZ3" s="617"/>
      <c r="EPA3" s="617"/>
      <c r="EPB3" s="617"/>
      <c r="EPC3" s="617"/>
      <c r="EPD3" s="617"/>
      <c r="EPE3" s="617"/>
      <c r="EPF3" s="617"/>
      <c r="EPG3" s="617"/>
      <c r="EPH3" s="617"/>
      <c r="EPI3" s="617"/>
      <c r="EPJ3" s="617"/>
      <c r="EPK3" s="617"/>
      <c r="EPL3" s="617"/>
      <c r="EPM3" s="617"/>
      <c r="EPN3" s="617"/>
      <c r="EPO3" s="617"/>
      <c r="EPP3" s="617"/>
      <c r="EPQ3" s="617"/>
      <c r="EPR3" s="617"/>
      <c r="EPS3" s="617"/>
      <c r="EPT3" s="617"/>
      <c r="EPU3" s="617"/>
      <c r="EPV3" s="617"/>
      <c r="EPW3" s="617"/>
      <c r="EPX3" s="617"/>
      <c r="EPY3" s="617"/>
      <c r="EPZ3" s="617"/>
      <c r="EQA3" s="617"/>
      <c r="EQB3" s="617"/>
      <c r="EQC3" s="617"/>
      <c r="EQD3" s="617"/>
      <c r="EQE3" s="617"/>
      <c r="EQF3" s="617"/>
      <c r="EQG3" s="617"/>
      <c r="EQH3" s="617"/>
      <c r="EQI3" s="617"/>
      <c r="EQJ3" s="617"/>
      <c r="EQK3" s="617"/>
      <c r="EQL3" s="617"/>
      <c r="EQM3" s="617"/>
      <c r="EQN3" s="617"/>
      <c r="EQO3" s="617"/>
      <c r="EQP3" s="617"/>
      <c r="EQQ3" s="617"/>
      <c r="EQR3" s="617"/>
      <c r="EQS3" s="617"/>
      <c r="EQT3" s="617"/>
      <c r="EQU3" s="617"/>
      <c r="EQV3" s="617"/>
      <c r="EQW3" s="617"/>
      <c r="EQX3" s="617"/>
      <c r="EQY3" s="617"/>
      <c r="EQZ3" s="617"/>
      <c r="ERA3" s="617"/>
      <c r="ERB3" s="617"/>
      <c r="ERC3" s="617"/>
      <c r="ERD3" s="617"/>
      <c r="ERE3" s="617"/>
      <c r="ERF3" s="617"/>
      <c r="ERG3" s="617"/>
      <c r="ERH3" s="617"/>
      <c r="ERI3" s="617"/>
      <c r="ERJ3" s="617"/>
      <c r="ERK3" s="617"/>
      <c r="ERL3" s="617"/>
      <c r="ERM3" s="617"/>
      <c r="ERN3" s="617"/>
      <c r="ERO3" s="617"/>
      <c r="ERP3" s="617"/>
      <c r="ERQ3" s="617"/>
      <c r="ERR3" s="617"/>
      <c r="ERS3" s="617"/>
      <c r="ERT3" s="617"/>
      <c r="ERU3" s="617"/>
      <c r="ERV3" s="617"/>
      <c r="ERW3" s="617"/>
      <c r="ERX3" s="617"/>
      <c r="ERY3" s="617"/>
      <c r="ERZ3" s="617"/>
      <c r="ESA3" s="617"/>
      <c r="ESB3" s="617"/>
      <c r="ESC3" s="617"/>
      <c r="ESD3" s="617"/>
      <c r="ESE3" s="617"/>
      <c r="ESF3" s="617"/>
      <c r="ESG3" s="617"/>
      <c r="ESH3" s="617"/>
      <c r="ESI3" s="617"/>
      <c r="ESJ3" s="617"/>
      <c r="ESK3" s="617"/>
      <c r="ESL3" s="617"/>
      <c r="ESM3" s="617"/>
      <c r="ESN3" s="617"/>
      <c r="ESO3" s="617"/>
      <c r="ESP3" s="617"/>
      <c r="ESQ3" s="617"/>
      <c r="ESR3" s="617"/>
      <c r="ESS3" s="617"/>
      <c r="EST3" s="617"/>
      <c r="ESU3" s="617"/>
      <c r="ESV3" s="617"/>
      <c r="ESW3" s="617"/>
      <c r="ESX3" s="617"/>
      <c r="ESY3" s="617"/>
      <c r="ESZ3" s="617"/>
      <c r="ETA3" s="617"/>
      <c r="ETB3" s="617"/>
      <c r="ETC3" s="617"/>
      <c r="ETD3" s="617"/>
      <c r="ETE3" s="617"/>
      <c r="ETF3" s="617"/>
      <c r="ETG3" s="617"/>
      <c r="ETH3" s="617"/>
      <c r="ETI3" s="617"/>
      <c r="ETJ3" s="617"/>
      <c r="ETK3" s="617"/>
      <c r="ETL3" s="617"/>
      <c r="ETM3" s="617"/>
      <c r="ETN3" s="617"/>
      <c r="ETO3" s="617"/>
      <c r="ETP3" s="617"/>
      <c r="ETQ3" s="617"/>
      <c r="ETR3" s="617"/>
      <c r="ETS3" s="617"/>
      <c r="ETT3" s="617"/>
      <c r="ETU3" s="617"/>
      <c r="ETV3" s="617"/>
      <c r="ETW3" s="617"/>
      <c r="ETX3" s="617"/>
      <c r="ETY3" s="617"/>
      <c r="ETZ3" s="617"/>
      <c r="EUA3" s="617"/>
      <c r="EUB3" s="617"/>
      <c r="EUC3" s="617"/>
      <c r="EUD3" s="617"/>
      <c r="EUE3" s="617"/>
      <c r="EUF3" s="617"/>
      <c r="EUG3" s="617"/>
      <c r="EUH3" s="617"/>
      <c r="EUI3" s="617"/>
      <c r="EUJ3" s="617"/>
      <c r="EUK3" s="617"/>
      <c r="EUL3" s="617"/>
      <c r="EUM3" s="617"/>
      <c r="EUN3" s="617"/>
      <c r="EUO3" s="617"/>
      <c r="EUP3" s="617"/>
      <c r="EUQ3" s="617"/>
      <c r="EUR3" s="617"/>
      <c r="EUS3" s="617"/>
      <c r="EUT3" s="617"/>
      <c r="EUU3" s="617"/>
      <c r="EUV3" s="617"/>
      <c r="EUW3" s="617"/>
      <c r="EUX3" s="617"/>
      <c r="EUY3" s="617"/>
      <c r="EUZ3" s="617"/>
      <c r="EVA3" s="617"/>
      <c r="EVB3" s="617"/>
      <c r="EVC3" s="617"/>
      <c r="EVD3" s="617"/>
      <c r="EVE3" s="617"/>
      <c r="EVF3" s="617"/>
      <c r="EVG3" s="617"/>
      <c r="EVH3" s="617"/>
      <c r="EVI3" s="617"/>
      <c r="EVJ3" s="617"/>
      <c r="EVK3" s="617"/>
      <c r="EVL3" s="617"/>
      <c r="EVM3" s="617"/>
      <c r="EVN3" s="617"/>
      <c r="EVO3" s="617"/>
      <c r="EVP3" s="617"/>
      <c r="EVQ3" s="617"/>
      <c r="EVR3" s="617"/>
      <c r="EVS3" s="617"/>
      <c r="EVT3" s="617"/>
      <c r="EVU3" s="617"/>
      <c r="EVV3" s="617"/>
      <c r="EVW3" s="617"/>
      <c r="EVX3" s="617"/>
      <c r="EVY3" s="617"/>
      <c r="EVZ3" s="617"/>
      <c r="EWA3" s="617"/>
      <c r="EWB3" s="617"/>
      <c r="EWC3" s="617"/>
      <c r="EWD3" s="617"/>
      <c r="EWE3" s="617"/>
      <c r="EWF3" s="617"/>
      <c r="EWG3" s="617"/>
      <c r="EWH3" s="617"/>
      <c r="EWI3" s="617"/>
      <c r="EWJ3" s="617"/>
      <c r="EWK3" s="617"/>
      <c r="EWL3" s="617"/>
      <c r="EWM3" s="617"/>
      <c r="EWN3" s="617"/>
      <c r="EWO3" s="617"/>
      <c r="EWP3" s="617"/>
      <c r="EWQ3" s="617"/>
      <c r="EWR3" s="617"/>
      <c r="EWS3" s="617"/>
      <c r="EWT3" s="617"/>
      <c r="EWU3" s="617"/>
      <c r="EWV3" s="617"/>
      <c r="EWW3" s="617"/>
      <c r="EWX3" s="617"/>
      <c r="EWY3" s="617"/>
      <c r="EWZ3" s="617"/>
      <c r="EXA3" s="617"/>
      <c r="EXB3" s="617"/>
      <c r="EXC3" s="617"/>
      <c r="EXD3" s="617"/>
      <c r="EXE3" s="617"/>
      <c r="EXF3" s="617"/>
      <c r="EXG3" s="617"/>
      <c r="EXH3" s="617"/>
      <c r="EXI3" s="617"/>
      <c r="EXJ3" s="617"/>
      <c r="EXK3" s="617"/>
      <c r="EXL3" s="617"/>
      <c r="EXM3" s="617"/>
      <c r="EXN3" s="617"/>
      <c r="EXO3" s="617"/>
      <c r="EXP3" s="617"/>
      <c r="EXQ3" s="617"/>
      <c r="EXR3" s="617"/>
      <c r="EXS3" s="617"/>
      <c r="EXT3" s="617"/>
      <c r="EXU3" s="617"/>
      <c r="EXV3" s="617"/>
      <c r="EXW3" s="617"/>
      <c r="EXX3" s="617"/>
      <c r="EXY3" s="617"/>
      <c r="EXZ3" s="617"/>
      <c r="EYA3" s="617"/>
      <c r="EYB3" s="617"/>
      <c r="EYC3" s="617"/>
      <c r="EYD3" s="617"/>
      <c r="EYE3" s="617"/>
      <c r="EYF3" s="617"/>
      <c r="EYG3" s="617"/>
      <c r="EYH3" s="617"/>
      <c r="EYI3" s="617"/>
      <c r="EYJ3" s="617"/>
      <c r="EYK3" s="617"/>
      <c r="EYL3" s="617"/>
      <c r="EYM3" s="617"/>
      <c r="EYN3" s="617"/>
      <c r="EYO3" s="617"/>
      <c r="EYP3" s="617"/>
      <c r="EYQ3" s="617"/>
      <c r="EYR3" s="617"/>
      <c r="EYS3" s="617"/>
      <c r="EYT3" s="617"/>
      <c r="EYU3" s="617"/>
      <c r="EYV3" s="617"/>
      <c r="EYW3" s="617"/>
      <c r="EYX3" s="617"/>
      <c r="EYY3" s="617"/>
      <c r="EYZ3" s="617"/>
      <c r="EZA3" s="617"/>
      <c r="EZB3" s="617"/>
      <c r="EZC3" s="617"/>
      <c r="EZD3" s="617"/>
      <c r="EZE3" s="617"/>
      <c r="EZF3" s="617"/>
      <c r="EZG3" s="617"/>
      <c r="EZH3" s="617"/>
      <c r="EZI3" s="617"/>
      <c r="EZJ3" s="617"/>
      <c r="EZK3" s="617"/>
      <c r="EZL3" s="617"/>
      <c r="EZM3" s="617"/>
      <c r="EZN3" s="617"/>
      <c r="EZO3" s="617"/>
      <c r="EZP3" s="617"/>
      <c r="EZQ3" s="617"/>
      <c r="EZR3" s="617"/>
      <c r="EZS3" s="617"/>
      <c r="EZT3" s="617"/>
      <c r="EZU3" s="617"/>
      <c r="EZV3" s="617"/>
      <c r="EZW3" s="617"/>
      <c r="EZX3" s="617"/>
      <c r="EZY3" s="617"/>
      <c r="EZZ3" s="617"/>
      <c r="FAA3" s="617"/>
      <c r="FAB3" s="617"/>
      <c r="FAC3" s="617"/>
      <c r="FAD3" s="617"/>
      <c r="FAE3" s="617"/>
      <c r="FAF3" s="617"/>
      <c r="FAG3" s="617"/>
      <c r="FAH3" s="617"/>
      <c r="FAI3" s="617"/>
      <c r="FAJ3" s="617"/>
      <c r="FAK3" s="617"/>
      <c r="FAL3" s="617"/>
      <c r="FAM3" s="617"/>
      <c r="FAN3" s="617"/>
      <c r="FAO3" s="617"/>
      <c r="FAP3" s="617"/>
      <c r="FAQ3" s="617"/>
      <c r="FAR3" s="617"/>
      <c r="FAS3" s="617"/>
      <c r="FAT3" s="617"/>
      <c r="FAU3" s="617"/>
      <c r="FAV3" s="617"/>
      <c r="FAW3" s="617"/>
      <c r="FAX3" s="617"/>
      <c r="FAY3" s="617"/>
      <c r="FAZ3" s="617"/>
      <c r="FBA3" s="617"/>
      <c r="FBB3" s="617"/>
      <c r="FBC3" s="617"/>
      <c r="FBD3" s="617"/>
      <c r="FBE3" s="617"/>
      <c r="FBF3" s="617"/>
      <c r="FBG3" s="617"/>
      <c r="FBH3" s="617"/>
      <c r="FBI3" s="617"/>
      <c r="FBJ3" s="617"/>
      <c r="FBK3" s="617"/>
      <c r="FBL3" s="617"/>
      <c r="FBM3" s="617"/>
      <c r="FBN3" s="617"/>
      <c r="FBO3" s="617"/>
      <c r="FBP3" s="617"/>
      <c r="FBQ3" s="617"/>
      <c r="FBR3" s="617"/>
      <c r="FBS3" s="617"/>
      <c r="FBT3" s="617"/>
      <c r="FBU3" s="617"/>
      <c r="FBV3" s="617"/>
      <c r="FBW3" s="617"/>
      <c r="FBX3" s="617"/>
      <c r="FBY3" s="617"/>
      <c r="FBZ3" s="617"/>
      <c r="FCA3" s="617"/>
      <c r="FCB3" s="617"/>
      <c r="FCC3" s="617"/>
      <c r="FCD3" s="617"/>
      <c r="FCE3" s="617"/>
      <c r="FCF3" s="617"/>
      <c r="FCG3" s="617"/>
      <c r="FCH3" s="617"/>
      <c r="FCI3" s="617"/>
      <c r="FCJ3" s="617"/>
      <c r="FCK3" s="617"/>
      <c r="FCL3" s="617"/>
      <c r="FCM3" s="617"/>
      <c r="FCN3" s="617"/>
      <c r="FCO3" s="617"/>
      <c r="FCP3" s="617"/>
      <c r="FCQ3" s="617"/>
      <c r="FCR3" s="617"/>
      <c r="FCS3" s="617"/>
      <c r="FCT3" s="617"/>
      <c r="FCU3" s="617"/>
      <c r="FCV3" s="617"/>
      <c r="FCW3" s="617"/>
      <c r="FCX3" s="617"/>
      <c r="FCY3" s="617"/>
      <c r="FCZ3" s="617"/>
      <c r="FDA3" s="617"/>
      <c r="FDB3" s="617"/>
      <c r="FDC3" s="617"/>
      <c r="FDD3" s="617"/>
      <c r="FDE3" s="617"/>
      <c r="FDF3" s="617"/>
      <c r="FDG3" s="617"/>
      <c r="FDH3" s="617"/>
      <c r="FDI3" s="617"/>
      <c r="FDJ3" s="617"/>
      <c r="FDK3" s="617"/>
      <c r="FDL3" s="617"/>
      <c r="FDM3" s="617"/>
      <c r="FDN3" s="617"/>
      <c r="FDO3" s="617"/>
      <c r="FDP3" s="617"/>
      <c r="FDQ3" s="617"/>
      <c r="FDR3" s="617"/>
      <c r="FDS3" s="617"/>
      <c r="FDT3" s="617"/>
      <c r="FDU3" s="617"/>
      <c r="FDV3" s="617"/>
      <c r="FDW3" s="617"/>
      <c r="FDX3" s="617"/>
      <c r="FDY3" s="617"/>
      <c r="FDZ3" s="617"/>
      <c r="FEA3" s="617"/>
      <c r="FEB3" s="617"/>
      <c r="FEC3" s="617"/>
      <c r="FED3" s="617"/>
      <c r="FEE3" s="617"/>
      <c r="FEF3" s="617"/>
      <c r="FEG3" s="617"/>
      <c r="FEH3" s="617"/>
      <c r="FEI3" s="617"/>
      <c r="FEJ3" s="617"/>
      <c r="FEK3" s="617"/>
      <c r="FEL3" s="617"/>
      <c r="FEM3" s="617"/>
      <c r="FEN3" s="617"/>
      <c r="FEO3" s="617"/>
      <c r="FEP3" s="617"/>
      <c r="FEQ3" s="617"/>
      <c r="FER3" s="617"/>
      <c r="FES3" s="617"/>
      <c r="FET3" s="617"/>
      <c r="FEU3" s="617"/>
      <c r="FEV3" s="617"/>
      <c r="FEW3" s="617"/>
      <c r="FEX3" s="617"/>
      <c r="FEY3" s="617"/>
      <c r="FEZ3" s="617"/>
      <c r="FFA3" s="617"/>
      <c r="FFB3" s="617"/>
      <c r="FFC3" s="617"/>
      <c r="FFD3" s="617"/>
      <c r="FFE3" s="617"/>
      <c r="FFF3" s="617"/>
      <c r="FFG3" s="617"/>
      <c r="FFH3" s="617"/>
      <c r="FFI3" s="617"/>
      <c r="FFJ3" s="617"/>
      <c r="FFK3" s="617"/>
      <c r="FFL3" s="617"/>
      <c r="FFM3" s="617"/>
      <c r="FFN3" s="617"/>
      <c r="FFO3" s="617"/>
      <c r="FFP3" s="617"/>
      <c r="FFQ3" s="617"/>
      <c r="FFR3" s="617"/>
      <c r="FFS3" s="617"/>
      <c r="FFT3" s="617"/>
      <c r="FFU3" s="617"/>
      <c r="FFV3" s="617"/>
      <c r="FFW3" s="617"/>
      <c r="FFX3" s="617"/>
      <c r="FFY3" s="617"/>
      <c r="FFZ3" s="617"/>
      <c r="FGA3" s="617"/>
      <c r="FGB3" s="617"/>
      <c r="FGC3" s="617"/>
      <c r="FGD3" s="617"/>
      <c r="FGE3" s="617"/>
      <c r="FGF3" s="617"/>
      <c r="FGG3" s="617"/>
      <c r="FGH3" s="617"/>
      <c r="FGI3" s="617"/>
      <c r="FGJ3" s="617"/>
      <c r="FGK3" s="617"/>
      <c r="FGL3" s="617"/>
      <c r="FGM3" s="617"/>
      <c r="FGN3" s="617"/>
      <c r="FGO3" s="617"/>
      <c r="FGP3" s="617"/>
      <c r="FGQ3" s="617"/>
      <c r="FGR3" s="617"/>
      <c r="FGS3" s="617"/>
      <c r="FGT3" s="617"/>
      <c r="FGU3" s="617"/>
      <c r="FGV3" s="617"/>
      <c r="FGW3" s="617"/>
      <c r="FGX3" s="617"/>
      <c r="FGY3" s="617"/>
      <c r="FGZ3" s="617"/>
      <c r="FHA3" s="617"/>
      <c r="FHB3" s="617"/>
      <c r="FHC3" s="617"/>
      <c r="FHD3" s="617"/>
      <c r="FHE3" s="617"/>
      <c r="FHF3" s="617"/>
      <c r="FHG3" s="617"/>
      <c r="FHH3" s="617"/>
      <c r="FHI3" s="617"/>
      <c r="FHJ3" s="617"/>
      <c r="FHK3" s="617"/>
      <c r="FHL3" s="617"/>
      <c r="FHM3" s="617"/>
      <c r="FHN3" s="617"/>
      <c r="FHO3" s="617"/>
      <c r="FHP3" s="617"/>
      <c r="FHQ3" s="617"/>
      <c r="FHR3" s="617"/>
      <c r="FHS3" s="617"/>
      <c r="FHT3" s="617"/>
      <c r="FHU3" s="617"/>
      <c r="FHV3" s="617"/>
      <c r="FHW3" s="617"/>
      <c r="FHX3" s="617"/>
      <c r="FHY3" s="617"/>
      <c r="FHZ3" s="617"/>
      <c r="FIA3" s="617"/>
      <c r="FIB3" s="617"/>
      <c r="FIC3" s="617"/>
      <c r="FID3" s="617"/>
      <c r="FIE3" s="617"/>
      <c r="FIF3" s="617"/>
      <c r="FIG3" s="617"/>
      <c r="FIH3" s="617"/>
      <c r="FII3" s="617"/>
      <c r="FIJ3" s="617"/>
      <c r="FIK3" s="617"/>
      <c r="FIL3" s="617"/>
      <c r="FIM3" s="617"/>
      <c r="FIN3" s="617"/>
      <c r="FIO3" s="617"/>
      <c r="FIP3" s="617"/>
      <c r="FIQ3" s="617"/>
      <c r="FIR3" s="617"/>
      <c r="FIS3" s="617"/>
      <c r="FIT3" s="617"/>
      <c r="FIU3" s="617"/>
      <c r="FIV3" s="617"/>
      <c r="FIW3" s="617"/>
      <c r="FIX3" s="617"/>
      <c r="FIY3" s="617"/>
      <c r="FIZ3" s="617"/>
      <c r="FJA3" s="617"/>
      <c r="FJB3" s="617"/>
      <c r="FJC3" s="617"/>
      <c r="FJD3" s="617"/>
      <c r="FJE3" s="617"/>
      <c r="FJF3" s="617"/>
      <c r="FJG3" s="617"/>
      <c r="FJH3" s="617"/>
      <c r="FJI3" s="617"/>
      <c r="FJJ3" s="617"/>
      <c r="FJK3" s="617"/>
      <c r="FJL3" s="617"/>
      <c r="FJM3" s="617"/>
      <c r="FJN3" s="617"/>
      <c r="FJO3" s="617"/>
      <c r="FJP3" s="617"/>
      <c r="FJQ3" s="617"/>
      <c r="FJR3" s="617"/>
      <c r="FJS3" s="617"/>
      <c r="FJT3" s="617"/>
      <c r="FJU3" s="617"/>
      <c r="FJV3" s="617"/>
      <c r="FJW3" s="617"/>
      <c r="FJX3" s="617"/>
      <c r="FJY3" s="617"/>
      <c r="FJZ3" s="617"/>
      <c r="FKA3" s="617"/>
      <c r="FKB3" s="617"/>
      <c r="FKC3" s="617"/>
      <c r="FKD3" s="617"/>
      <c r="FKE3" s="617"/>
      <c r="FKF3" s="617"/>
      <c r="FKG3" s="617"/>
      <c r="FKH3" s="617"/>
      <c r="FKI3" s="617"/>
      <c r="FKJ3" s="617"/>
      <c r="FKK3" s="617"/>
      <c r="FKL3" s="617"/>
      <c r="FKM3" s="617"/>
      <c r="FKN3" s="617"/>
      <c r="FKO3" s="617"/>
      <c r="FKP3" s="617"/>
      <c r="FKQ3" s="617"/>
      <c r="FKR3" s="617"/>
      <c r="FKS3" s="617"/>
      <c r="FKT3" s="617"/>
      <c r="FKU3" s="617"/>
      <c r="FKV3" s="617"/>
      <c r="FKW3" s="617"/>
      <c r="FKX3" s="617"/>
      <c r="FKY3" s="617"/>
      <c r="FKZ3" s="617"/>
      <c r="FLA3" s="617"/>
      <c r="FLB3" s="617"/>
      <c r="FLC3" s="617"/>
      <c r="FLD3" s="617"/>
      <c r="FLE3" s="617"/>
      <c r="FLF3" s="617"/>
      <c r="FLG3" s="617"/>
      <c r="FLH3" s="617"/>
      <c r="FLI3" s="617"/>
      <c r="FLJ3" s="617"/>
      <c r="FLK3" s="617"/>
      <c r="FLL3" s="617"/>
      <c r="FLM3" s="617"/>
      <c r="FLN3" s="617"/>
      <c r="FLO3" s="617"/>
      <c r="FLP3" s="617"/>
      <c r="FLQ3" s="617"/>
      <c r="FLR3" s="617"/>
      <c r="FLS3" s="617"/>
      <c r="FLT3" s="617"/>
      <c r="FLU3" s="617"/>
      <c r="FLV3" s="617"/>
      <c r="FLW3" s="617"/>
      <c r="FLX3" s="617"/>
      <c r="FLY3" s="617"/>
      <c r="FLZ3" s="617"/>
      <c r="FMA3" s="617"/>
      <c r="FMB3" s="617"/>
      <c r="FMC3" s="617"/>
      <c r="FMD3" s="617"/>
      <c r="FME3" s="617"/>
      <c r="FMF3" s="617"/>
      <c r="FMG3" s="617"/>
      <c r="FMH3" s="617"/>
      <c r="FMI3" s="617"/>
      <c r="FMJ3" s="617"/>
      <c r="FMK3" s="617"/>
      <c r="FML3" s="617"/>
      <c r="FMM3" s="617"/>
      <c r="FMN3" s="617"/>
      <c r="FMO3" s="617"/>
      <c r="FMP3" s="617"/>
      <c r="FMQ3" s="617"/>
      <c r="FMR3" s="617"/>
      <c r="FMS3" s="617"/>
      <c r="FMT3" s="617"/>
      <c r="FMU3" s="617"/>
      <c r="FMV3" s="617"/>
      <c r="FMW3" s="617"/>
      <c r="FMX3" s="617"/>
      <c r="FMY3" s="617"/>
      <c r="FMZ3" s="617"/>
      <c r="FNA3" s="617"/>
      <c r="FNB3" s="617"/>
      <c r="FNC3" s="617"/>
      <c r="FND3" s="617"/>
      <c r="FNE3" s="617"/>
      <c r="FNF3" s="617"/>
      <c r="FNG3" s="617"/>
      <c r="FNH3" s="617"/>
      <c r="FNI3" s="617"/>
      <c r="FNJ3" s="617"/>
      <c r="FNK3" s="617"/>
      <c r="FNL3" s="617"/>
      <c r="FNM3" s="617"/>
      <c r="FNN3" s="617"/>
      <c r="FNO3" s="617"/>
      <c r="FNP3" s="617"/>
      <c r="FNQ3" s="617"/>
      <c r="FNR3" s="617"/>
      <c r="FNS3" s="617"/>
      <c r="FNT3" s="617"/>
      <c r="FNU3" s="617"/>
      <c r="FNV3" s="617"/>
      <c r="FNW3" s="617"/>
      <c r="FNX3" s="617"/>
      <c r="FNY3" s="617"/>
      <c r="FNZ3" s="617"/>
      <c r="FOA3" s="617"/>
      <c r="FOB3" s="617"/>
      <c r="FOC3" s="617"/>
      <c r="FOD3" s="617"/>
      <c r="FOE3" s="617"/>
      <c r="FOF3" s="617"/>
      <c r="FOG3" s="617"/>
      <c r="FOH3" s="617"/>
      <c r="FOI3" s="617"/>
      <c r="FOJ3" s="617"/>
      <c r="FOK3" s="617"/>
      <c r="FOL3" s="617"/>
      <c r="FOM3" s="617"/>
      <c r="FON3" s="617"/>
      <c r="FOO3" s="617"/>
      <c r="FOP3" s="617"/>
      <c r="FOQ3" s="617"/>
      <c r="FOR3" s="617"/>
      <c r="FOS3" s="617"/>
      <c r="FOT3" s="617"/>
      <c r="FOU3" s="617"/>
      <c r="FOV3" s="617"/>
      <c r="FOW3" s="617"/>
      <c r="FOX3" s="617"/>
      <c r="FOY3" s="617"/>
      <c r="FOZ3" s="617"/>
      <c r="FPA3" s="617"/>
      <c r="FPB3" s="617"/>
      <c r="FPC3" s="617"/>
      <c r="FPD3" s="617"/>
      <c r="FPE3" s="617"/>
      <c r="FPF3" s="617"/>
      <c r="FPG3" s="617"/>
      <c r="FPH3" s="617"/>
      <c r="FPI3" s="617"/>
      <c r="FPJ3" s="617"/>
      <c r="FPK3" s="617"/>
      <c r="FPL3" s="617"/>
      <c r="FPM3" s="617"/>
      <c r="FPN3" s="617"/>
      <c r="FPO3" s="617"/>
      <c r="FPP3" s="617"/>
      <c r="FPQ3" s="617"/>
      <c r="FPR3" s="617"/>
      <c r="FPS3" s="617"/>
      <c r="FPT3" s="617"/>
      <c r="FPU3" s="617"/>
      <c r="FPV3" s="617"/>
      <c r="FPW3" s="617"/>
      <c r="FPX3" s="617"/>
      <c r="FPY3" s="617"/>
      <c r="FPZ3" s="617"/>
      <c r="FQA3" s="617"/>
      <c r="FQB3" s="617"/>
      <c r="FQC3" s="617"/>
      <c r="FQD3" s="617"/>
      <c r="FQE3" s="617"/>
      <c r="FQF3" s="617"/>
      <c r="FQG3" s="617"/>
      <c r="FQH3" s="617"/>
      <c r="FQI3" s="617"/>
      <c r="FQJ3" s="617"/>
      <c r="FQK3" s="617"/>
      <c r="FQL3" s="617"/>
      <c r="FQM3" s="617"/>
      <c r="FQN3" s="617"/>
      <c r="FQO3" s="617"/>
      <c r="FQP3" s="617"/>
      <c r="FQQ3" s="617"/>
      <c r="FQR3" s="617"/>
      <c r="FQS3" s="617"/>
      <c r="FQT3" s="617"/>
      <c r="FQU3" s="617"/>
      <c r="FQV3" s="617"/>
      <c r="FQW3" s="617"/>
      <c r="FQX3" s="617"/>
      <c r="FQY3" s="617"/>
      <c r="FQZ3" s="617"/>
      <c r="FRA3" s="617"/>
      <c r="FRB3" s="617"/>
      <c r="FRC3" s="617"/>
      <c r="FRD3" s="617"/>
      <c r="FRE3" s="617"/>
      <c r="FRF3" s="617"/>
      <c r="FRG3" s="617"/>
      <c r="FRH3" s="617"/>
      <c r="FRI3" s="617"/>
      <c r="FRJ3" s="617"/>
      <c r="FRK3" s="617"/>
      <c r="FRL3" s="617"/>
      <c r="FRM3" s="617"/>
      <c r="FRN3" s="617"/>
      <c r="FRO3" s="617"/>
      <c r="FRP3" s="617"/>
      <c r="FRQ3" s="617"/>
      <c r="FRR3" s="617"/>
      <c r="FRS3" s="617"/>
      <c r="FRT3" s="617"/>
      <c r="FRU3" s="617"/>
      <c r="FRV3" s="617"/>
      <c r="FRW3" s="617"/>
      <c r="FRX3" s="617"/>
      <c r="FRY3" s="617"/>
      <c r="FRZ3" s="617"/>
      <c r="FSA3" s="617"/>
      <c r="FSB3" s="617"/>
      <c r="FSC3" s="617"/>
      <c r="FSD3" s="617"/>
      <c r="FSE3" s="617"/>
      <c r="FSF3" s="617"/>
      <c r="FSG3" s="617"/>
      <c r="FSH3" s="617"/>
      <c r="FSI3" s="617"/>
      <c r="FSJ3" s="617"/>
      <c r="FSK3" s="617"/>
      <c r="FSL3" s="617"/>
      <c r="FSM3" s="617"/>
      <c r="FSN3" s="617"/>
      <c r="FSO3" s="617"/>
      <c r="FSP3" s="617"/>
      <c r="FSQ3" s="617"/>
      <c r="FSR3" s="617"/>
      <c r="FSS3" s="617"/>
      <c r="FST3" s="617"/>
      <c r="FSU3" s="617"/>
      <c r="FSV3" s="617"/>
      <c r="FSW3" s="617"/>
      <c r="FSX3" s="617"/>
      <c r="FSY3" s="617"/>
      <c r="FSZ3" s="617"/>
      <c r="FTA3" s="617"/>
      <c r="FTB3" s="617"/>
      <c r="FTC3" s="617"/>
      <c r="FTD3" s="617"/>
      <c r="FTE3" s="617"/>
      <c r="FTF3" s="617"/>
      <c r="FTG3" s="617"/>
      <c r="FTH3" s="617"/>
      <c r="FTI3" s="617"/>
      <c r="FTJ3" s="617"/>
      <c r="FTK3" s="617"/>
      <c r="FTL3" s="617"/>
      <c r="FTM3" s="617"/>
      <c r="FTN3" s="617"/>
      <c r="FTO3" s="617"/>
      <c r="FTP3" s="617"/>
      <c r="FTQ3" s="617"/>
      <c r="FTR3" s="617"/>
      <c r="FTS3" s="617"/>
      <c r="FTT3" s="617"/>
      <c r="FTU3" s="617"/>
      <c r="FTV3" s="617"/>
      <c r="FTW3" s="617"/>
      <c r="FTX3" s="617"/>
      <c r="FTY3" s="617"/>
      <c r="FTZ3" s="617"/>
      <c r="FUA3" s="617"/>
      <c r="FUB3" s="617"/>
      <c r="FUC3" s="617"/>
      <c r="FUD3" s="617"/>
      <c r="FUE3" s="617"/>
      <c r="FUF3" s="617"/>
      <c r="FUG3" s="617"/>
      <c r="FUH3" s="617"/>
      <c r="FUI3" s="617"/>
      <c r="FUJ3" s="617"/>
      <c r="FUK3" s="617"/>
      <c r="FUL3" s="617"/>
      <c r="FUM3" s="617"/>
      <c r="FUN3" s="617"/>
      <c r="FUO3" s="617"/>
      <c r="FUP3" s="617"/>
      <c r="FUQ3" s="617"/>
      <c r="FUR3" s="617"/>
      <c r="FUS3" s="617"/>
      <c r="FUT3" s="617"/>
      <c r="FUU3" s="617"/>
      <c r="FUV3" s="617"/>
      <c r="FUW3" s="617"/>
      <c r="FUX3" s="617"/>
      <c r="FUY3" s="617"/>
      <c r="FUZ3" s="617"/>
      <c r="FVA3" s="617"/>
      <c r="FVB3" s="617"/>
      <c r="FVC3" s="617"/>
      <c r="FVD3" s="617"/>
      <c r="FVE3" s="617"/>
      <c r="FVF3" s="617"/>
      <c r="FVG3" s="617"/>
      <c r="FVH3" s="617"/>
      <c r="FVI3" s="617"/>
      <c r="FVJ3" s="617"/>
      <c r="FVK3" s="617"/>
      <c r="FVL3" s="617"/>
      <c r="FVM3" s="617"/>
      <c r="FVN3" s="617"/>
      <c r="FVO3" s="617"/>
      <c r="FVP3" s="617"/>
      <c r="FVQ3" s="617"/>
      <c r="FVR3" s="617"/>
      <c r="FVS3" s="617"/>
      <c r="FVT3" s="617"/>
      <c r="FVU3" s="617"/>
      <c r="FVV3" s="617"/>
      <c r="FVW3" s="617"/>
      <c r="FVX3" s="617"/>
      <c r="FVY3" s="617"/>
      <c r="FVZ3" s="617"/>
      <c r="FWA3" s="617"/>
      <c r="FWB3" s="617"/>
      <c r="FWC3" s="617"/>
      <c r="FWD3" s="617"/>
      <c r="FWE3" s="617"/>
      <c r="FWF3" s="617"/>
      <c r="FWG3" s="617"/>
      <c r="FWH3" s="617"/>
      <c r="FWI3" s="617"/>
      <c r="FWJ3" s="617"/>
      <c r="FWK3" s="617"/>
      <c r="FWL3" s="617"/>
      <c r="FWM3" s="617"/>
      <c r="FWN3" s="617"/>
      <c r="FWO3" s="617"/>
      <c r="FWP3" s="617"/>
      <c r="FWQ3" s="617"/>
      <c r="FWR3" s="617"/>
      <c r="FWS3" s="617"/>
      <c r="FWT3" s="617"/>
      <c r="FWU3" s="617"/>
      <c r="FWV3" s="617"/>
      <c r="FWW3" s="617"/>
      <c r="FWX3" s="617"/>
      <c r="FWY3" s="617"/>
      <c r="FWZ3" s="617"/>
      <c r="FXA3" s="617"/>
      <c r="FXB3" s="617"/>
      <c r="FXC3" s="617"/>
      <c r="FXD3" s="617"/>
      <c r="FXE3" s="617"/>
      <c r="FXF3" s="617"/>
      <c r="FXG3" s="617"/>
      <c r="FXH3" s="617"/>
      <c r="FXI3" s="617"/>
      <c r="FXJ3" s="617"/>
      <c r="FXK3" s="617"/>
      <c r="FXL3" s="617"/>
      <c r="FXM3" s="617"/>
      <c r="FXN3" s="617"/>
      <c r="FXO3" s="617"/>
      <c r="FXP3" s="617"/>
      <c r="FXQ3" s="617"/>
      <c r="FXR3" s="617"/>
      <c r="FXS3" s="617"/>
      <c r="FXT3" s="617"/>
      <c r="FXU3" s="617"/>
      <c r="FXV3" s="617"/>
      <c r="FXW3" s="617"/>
      <c r="FXX3" s="617"/>
      <c r="FXY3" s="617"/>
      <c r="FXZ3" s="617"/>
      <c r="FYA3" s="617"/>
      <c r="FYB3" s="617"/>
      <c r="FYC3" s="617"/>
      <c r="FYD3" s="617"/>
      <c r="FYE3" s="617"/>
      <c r="FYF3" s="617"/>
      <c r="FYG3" s="617"/>
      <c r="FYH3" s="617"/>
      <c r="FYI3" s="617"/>
      <c r="FYJ3" s="617"/>
      <c r="FYK3" s="617"/>
      <c r="FYL3" s="617"/>
      <c r="FYM3" s="617"/>
      <c r="FYN3" s="617"/>
      <c r="FYO3" s="617"/>
      <c r="FYP3" s="617"/>
      <c r="FYQ3" s="617"/>
      <c r="FYR3" s="617"/>
      <c r="FYS3" s="617"/>
      <c r="FYT3" s="617"/>
      <c r="FYU3" s="617"/>
      <c r="FYV3" s="617"/>
      <c r="FYW3" s="617"/>
      <c r="FYX3" s="617"/>
      <c r="FYY3" s="617"/>
      <c r="FYZ3" s="617"/>
      <c r="FZA3" s="617"/>
      <c r="FZB3" s="617"/>
      <c r="FZC3" s="617"/>
      <c r="FZD3" s="617"/>
      <c r="FZE3" s="617"/>
      <c r="FZF3" s="617"/>
      <c r="FZG3" s="617"/>
      <c r="FZH3" s="617"/>
      <c r="FZI3" s="617"/>
      <c r="FZJ3" s="617"/>
      <c r="FZK3" s="617"/>
      <c r="FZL3" s="617"/>
      <c r="FZM3" s="617"/>
      <c r="FZN3" s="617"/>
      <c r="FZO3" s="617"/>
      <c r="FZP3" s="617"/>
      <c r="FZQ3" s="617"/>
      <c r="FZR3" s="617"/>
      <c r="FZS3" s="617"/>
      <c r="FZT3" s="617"/>
      <c r="FZU3" s="617"/>
      <c r="FZV3" s="617"/>
      <c r="FZW3" s="617"/>
      <c r="FZX3" s="617"/>
      <c r="FZY3" s="617"/>
      <c r="FZZ3" s="617"/>
      <c r="GAA3" s="617"/>
      <c r="GAB3" s="617"/>
      <c r="GAC3" s="617"/>
      <c r="GAD3" s="617"/>
      <c r="GAE3" s="617"/>
      <c r="GAF3" s="617"/>
      <c r="GAG3" s="617"/>
      <c r="GAH3" s="617"/>
      <c r="GAI3" s="617"/>
      <c r="GAJ3" s="617"/>
      <c r="GAK3" s="617"/>
      <c r="GAL3" s="617"/>
      <c r="GAM3" s="617"/>
      <c r="GAN3" s="617"/>
      <c r="GAO3" s="617"/>
      <c r="GAP3" s="617"/>
      <c r="GAQ3" s="617"/>
      <c r="GAR3" s="617"/>
      <c r="GAS3" s="617"/>
      <c r="GAT3" s="617"/>
      <c r="GAU3" s="617"/>
      <c r="GAV3" s="617"/>
      <c r="GAW3" s="617"/>
      <c r="GAX3" s="617"/>
      <c r="GAY3" s="617"/>
      <c r="GAZ3" s="617"/>
      <c r="GBA3" s="617"/>
      <c r="GBB3" s="617"/>
      <c r="GBC3" s="617"/>
      <c r="GBD3" s="617"/>
      <c r="GBE3" s="617"/>
      <c r="GBF3" s="617"/>
      <c r="GBG3" s="617"/>
      <c r="GBH3" s="617"/>
      <c r="GBI3" s="617"/>
      <c r="GBJ3" s="617"/>
      <c r="GBK3" s="617"/>
      <c r="GBL3" s="617"/>
      <c r="GBM3" s="617"/>
      <c r="GBN3" s="617"/>
      <c r="GBO3" s="617"/>
      <c r="GBP3" s="617"/>
      <c r="GBQ3" s="617"/>
      <c r="GBR3" s="617"/>
      <c r="GBS3" s="617"/>
      <c r="GBT3" s="617"/>
      <c r="GBU3" s="617"/>
      <c r="GBV3" s="617"/>
      <c r="GBW3" s="617"/>
      <c r="GBX3" s="617"/>
      <c r="GBY3" s="617"/>
      <c r="GBZ3" s="617"/>
      <c r="GCA3" s="617"/>
      <c r="GCB3" s="617"/>
      <c r="GCC3" s="617"/>
      <c r="GCD3" s="617"/>
      <c r="GCE3" s="617"/>
      <c r="GCF3" s="617"/>
      <c r="GCG3" s="617"/>
      <c r="GCH3" s="617"/>
      <c r="GCI3" s="617"/>
      <c r="GCJ3" s="617"/>
      <c r="GCK3" s="617"/>
      <c r="GCL3" s="617"/>
      <c r="GCM3" s="617"/>
      <c r="GCN3" s="617"/>
      <c r="GCO3" s="617"/>
      <c r="GCP3" s="617"/>
      <c r="GCQ3" s="617"/>
      <c r="GCR3" s="617"/>
      <c r="GCS3" s="617"/>
      <c r="GCT3" s="617"/>
      <c r="GCU3" s="617"/>
      <c r="GCV3" s="617"/>
      <c r="GCW3" s="617"/>
      <c r="GCX3" s="617"/>
      <c r="GCY3" s="617"/>
      <c r="GCZ3" s="617"/>
      <c r="GDA3" s="617"/>
      <c r="GDB3" s="617"/>
      <c r="GDC3" s="617"/>
      <c r="GDD3" s="617"/>
      <c r="GDE3" s="617"/>
      <c r="GDF3" s="617"/>
      <c r="GDG3" s="617"/>
      <c r="GDH3" s="617"/>
      <c r="GDI3" s="617"/>
      <c r="GDJ3" s="617"/>
      <c r="GDK3" s="617"/>
      <c r="GDL3" s="617"/>
      <c r="GDM3" s="617"/>
      <c r="GDN3" s="617"/>
      <c r="GDO3" s="617"/>
      <c r="GDP3" s="617"/>
      <c r="GDQ3" s="617"/>
      <c r="GDR3" s="617"/>
      <c r="GDS3" s="617"/>
      <c r="GDT3" s="617"/>
      <c r="GDU3" s="617"/>
      <c r="GDV3" s="617"/>
      <c r="GDW3" s="617"/>
      <c r="GDX3" s="617"/>
      <c r="GDY3" s="617"/>
      <c r="GDZ3" s="617"/>
      <c r="GEA3" s="617"/>
      <c r="GEB3" s="617"/>
      <c r="GEC3" s="617"/>
      <c r="GED3" s="617"/>
      <c r="GEE3" s="617"/>
      <c r="GEF3" s="617"/>
      <c r="GEG3" s="617"/>
      <c r="GEH3" s="617"/>
      <c r="GEI3" s="617"/>
      <c r="GEJ3" s="617"/>
      <c r="GEK3" s="617"/>
      <c r="GEL3" s="617"/>
      <c r="GEM3" s="617"/>
      <c r="GEN3" s="617"/>
      <c r="GEO3" s="617"/>
      <c r="GEP3" s="617"/>
      <c r="GEQ3" s="617"/>
      <c r="GER3" s="617"/>
      <c r="GES3" s="617"/>
      <c r="GET3" s="617"/>
      <c r="GEU3" s="617"/>
      <c r="GEV3" s="617"/>
      <c r="GEW3" s="617"/>
      <c r="GEX3" s="617"/>
      <c r="GEY3" s="617"/>
      <c r="GEZ3" s="617"/>
      <c r="GFA3" s="617"/>
      <c r="GFB3" s="617"/>
      <c r="GFC3" s="617"/>
      <c r="GFD3" s="617"/>
      <c r="GFE3" s="617"/>
      <c r="GFF3" s="617"/>
      <c r="GFG3" s="617"/>
      <c r="GFH3" s="617"/>
      <c r="GFI3" s="617"/>
      <c r="GFJ3" s="617"/>
      <c r="GFK3" s="617"/>
      <c r="GFL3" s="617"/>
      <c r="GFM3" s="617"/>
      <c r="GFN3" s="617"/>
      <c r="GFO3" s="617"/>
      <c r="GFP3" s="617"/>
      <c r="GFQ3" s="617"/>
      <c r="GFR3" s="617"/>
      <c r="GFS3" s="617"/>
      <c r="GFT3" s="617"/>
      <c r="GFU3" s="617"/>
      <c r="GFV3" s="617"/>
      <c r="GFW3" s="617"/>
      <c r="GFX3" s="617"/>
      <c r="GFY3" s="617"/>
      <c r="GFZ3" s="617"/>
      <c r="GGA3" s="617"/>
      <c r="GGB3" s="617"/>
      <c r="GGC3" s="617"/>
      <c r="GGD3" s="617"/>
      <c r="GGE3" s="617"/>
      <c r="GGF3" s="617"/>
      <c r="GGG3" s="617"/>
      <c r="GGH3" s="617"/>
      <c r="GGI3" s="617"/>
      <c r="GGJ3" s="617"/>
      <c r="GGK3" s="617"/>
      <c r="GGL3" s="617"/>
      <c r="GGM3" s="617"/>
      <c r="GGN3" s="617"/>
      <c r="GGO3" s="617"/>
      <c r="GGP3" s="617"/>
      <c r="GGQ3" s="617"/>
      <c r="GGR3" s="617"/>
      <c r="GGS3" s="617"/>
      <c r="GGT3" s="617"/>
      <c r="GGU3" s="617"/>
      <c r="GGV3" s="617"/>
      <c r="GGW3" s="617"/>
      <c r="GGX3" s="617"/>
      <c r="GGY3" s="617"/>
      <c r="GGZ3" s="617"/>
      <c r="GHA3" s="617"/>
      <c r="GHB3" s="617"/>
      <c r="GHC3" s="617"/>
      <c r="GHD3" s="617"/>
      <c r="GHE3" s="617"/>
      <c r="GHF3" s="617"/>
      <c r="GHG3" s="617"/>
      <c r="GHH3" s="617"/>
      <c r="GHI3" s="617"/>
      <c r="GHJ3" s="617"/>
      <c r="GHK3" s="617"/>
      <c r="GHL3" s="617"/>
      <c r="GHM3" s="617"/>
      <c r="GHN3" s="617"/>
      <c r="GHO3" s="617"/>
      <c r="GHP3" s="617"/>
      <c r="GHQ3" s="617"/>
      <c r="GHR3" s="617"/>
      <c r="GHS3" s="617"/>
      <c r="GHT3" s="617"/>
      <c r="GHU3" s="617"/>
      <c r="GHV3" s="617"/>
      <c r="GHW3" s="617"/>
      <c r="GHX3" s="617"/>
      <c r="GHY3" s="617"/>
      <c r="GHZ3" s="617"/>
      <c r="GIA3" s="617"/>
      <c r="GIB3" s="617"/>
      <c r="GIC3" s="617"/>
      <c r="GID3" s="617"/>
      <c r="GIE3" s="617"/>
      <c r="GIF3" s="617"/>
      <c r="GIG3" s="617"/>
      <c r="GIH3" s="617"/>
      <c r="GII3" s="617"/>
      <c r="GIJ3" s="617"/>
      <c r="GIK3" s="617"/>
      <c r="GIL3" s="617"/>
      <c r="GIM3" s="617"/>
      <c r="GIN3" s="617"/>
      <c r="GIO3" s="617"/>
      <c r="GIP3" s="617"/>
      <c r="GIQ3" s="617"/>
      <c r="GIR3" s="617"/>
      <c r="GIS3" s="617"/>
      <c r="GIT3" s="617"/>
      <c r="GIU3" s="617"/>
      <c r="GIV3" s="617"/>
      <c r="GIW3" s="617"/>
      <c r="GIX3" s="617"/>
      <c r="GIY3" s="617"/>
      <c r="GIZ3" s="617"/>
      <c r="GJA3" s="617"/>
      <c r="GJB3" s="617"/>
      <c r="GJC3" s="617"/>
      <c r="GJD3" s="617"/>
      <c r="GJE3" s="617"/>
      <c r="GJF3" s="617"/>
      <c r="GJG3" s="617"/>
      <c r="GJH3" s="617"/>
      <c r="GJI3" s="617"/>
      <c r="GJJ3" s="617"/>
      <c r="GJK3" s="617"/>
      <c r="GJL3" s="617"/>
      <c r="GJM3" s="617"/>
      <c r="GJN3" s="617"/>
      <c r="GJO3" s="617"/>
      <c r="GJP3" s="617"/>
      <c r="GJQ3" s="617"/>
      <c r="GJR3" s="617"/>
      <c r="GJS3" s="617"/>
      <c r="GJT3" s="617"/>
      <c r="GJU3" s="617"/>
      <c r="GJV3" s="617"/>
      <c r="GJW3" s="617"/>
      <c r="GJX3" s="617"/>
      <c r="GJY3" s="617"/>
      <c r="GJZ3" s="617"/>
      <c r="GKA3" s="617"/>
      <c r="GKB3" s="617"/>
      <c r="GKC3" s="617"/>
      <c r="GKD3" s="617"/>
      <c r="GKE3" s="617"/>
      <c r="GKF3" s="617"/>
      <c r="GKG3" s="617"/>
      <c r="GKH3" s="617"/>
      <c r="GKI3" s="617"/>
      <c r="GKJ3" s="617"/>
      <c r="GKK3" s="617"/>
      <c r="GKL3" s="617"/>
      <c r="GKM3" s="617"/>
      <c r="GKN3" s="617"/>
      <c r="GKO3" s="617"/>
      <c r="GKP3" s="617"/>
      <c r="GKQ3" s="617"/>
      <c r="GKR3" s="617"/>
      <c r="GKS3" s="617"/>
      <c r="GKT3" s="617"/>
      <c r="GKU3" s="617"/>
      <c r="GKV3" s="617"/>
      <c r="GKW3" s="617"/>
      <c r="GKX3" s="617"/>
      <c r="GKY3" s="617"/>
      <c r="GKZ3" s="617"/>
      <c r="GLA3" s="617"/>
      <c r="GLB3" s="617"/>
      <c r="GLC3" s="617"/>
      <c r="GLD3" s="617"/>
      <c r="GLE3" s="617"/>
      <c r="GLF3" s="617"/>
      <c r="GLG3" s="617"/>
      <c r="GLH3" s="617"/>
      <c r="GLI3" s="617"/>
      <c r="GLJ3" s="617"/>
      <c r="GLK3" s="617"/>
      <c r="GLL3" s="617"/>
      <c r="GLM3" s="617"/>
      <c r="GLN3" s="617"/>
      <c r="GLO3" s="617"/>
      <c r="GLP3" s="617"/>
      <c r="GLQ3" s="617"/>
      <c r="GLR3" s="617"/>
      <c r="GLS3" s="617"/>
      <c r="GLT3" s="617"/>
      <c r="GLU3" s="617"/>
      <c r="GLV3" s="617"/>
      <c r="GLW3" s="617"/>
      <c r="GLX3" s="617"/>
      <c r="GLY3" s="617"/>
      <c r="GLZ3" s="617"/>
      <c r="GMA3" s="617"/>
      <c r="GMB3" s="617"/>
      <c r="GMC3" s="617"/>
      <c r="GMD3" s="617"/>
      <c r="GME3" s="617"/>
      <c r="GMF3" s="617"/>
      <c r="GMG3" s="617"/>
      <c r="GMH3" s="617"/>
      <c r="GMI3" s="617"/>
      <c r="GMJ3" s="617"/>
      <c r="GMK3" s="617"/>
      <c r="GML3" s="617"/>
      <c r="GMM3" s="617"/>
      <c r="GMN3" s="617"/>
      <c r="GMO3" s="617"/>
      <c r="GMP3" s="617"/>
      <c r="GMQ3" s="617"/>
      <c r="GMR3" s="617"/>
      <c r="GMS3" s="617"/>
      <c r="GMT3" s="617"/>
      <c r="GMU3" s="617"/>
      <c r="GMV3" s="617"/>
      <c r="GMW3" s="617"/>
      <c r="GMX3" s="617"/>
      <c r="GMY3" s="617"/>
      <c r="GMZ3" s="617"/>
      <c r="GNA3" s="617"/>
      <c r="GNB3" s="617"/>
      <c r="GNC3" s="617"/>
      <c r="GND3" s="617"/>
      <c r="GNE3" s="617"/>
      <c r="GNF3" s="617"/>
      <c r="GNG3" s="617"/>
      <c r="GNH3" s="617"/>
      <c r="GNI3" s="617"/>
      <c r="GNJ3" s="617"/>
      <c r="GNK3" s="617"/>
      <c r="GNL3" s="617"/>
      <c r="GNM3" s="617"/>
      <c r="GNN3" s="617"/>
      <c r="GNO3" s="617"/>
      <c r="GNP3" s="617"/>
      <c r="GNQ3" s="617"/>
      <c r="GNR3" s="617"/>
      <c r="GNS3" s="617"/>
      <c r="GNT3" s="617"/>
      <c r="GNU3" s="617"/>
      <c r="GNV3" s="617"/>
      <c r="GNW3" s="617"/>
      <c r="GNX3" s="617"/>
      <c r="GNY3" s="617"/>
      <c r="GNZ3" s="617"/>
      <c r="GOA3" s="617"/>
      <c r="GOB3" s="617"/>
      <c r="GOC3" s="617"/>
      <c r="GOD3" s="617"/>
      <c r="GOE3" s="617"/>
      <c r="GOF3" s="617"/>
      <c r="GOG3" s="617"/>
      <c r="GOH3" s="617"/>
      <c r="GOI3" s="617"/>
      <c r="GOJ3" s="617"/>
      <c r="GOK3" s="617"/>
      <c r="GOL3" s="617"/>
      <c r="GOM3" s="617"/>
      <c r="GON3" s="617"/>
      <c r="GOO3" s="617"/>
      <c r="GOP3" s="617"/>
      <c r="GOQ3" s="617"/>
      <c r="GOR3" s="617"/>
      <c r="GOS3" s="617"/>
      <c r="GOT3" s="617"/>
      <c r="GOU3" s="617"/>
      <c r="GOV3" s="617"/>
      <c r="GOW3" s="617"/>
      <c r="GOX3" s="617"/>
      <c r="GOY3" s="617"/>
      <c r="GOZ3" s="617"/>
      <c r="GPA3" s="617"/>
      <c r="GPB3" s="617"/>
      <c r="GPC3" s="617"/>
      <c r="GPD3" s="617"/>
      <c r="GPE3" s="617"/>
      <c r="GPF3" s="617"/>
      <c r="GPG3" s="617"/>
      <c r="GPH3" s="617"/>
      <c r="GPI3" s="617"/>
      <c r="GPJ3" s="617"/>
      <c r="GPK3" s="617"/>
      <c r="GPL3" s="617"/>
      <c r="GPM3" s="617"/>
      <c r="GPN3" s="617"/>
      <c r="GPO3" s="617"/>
      <c r="GPP3" s="617"/>
      <c r="GPQ3" s="617"/>
      <c r="GPR3" s="617"/>
      <c r="GPS3" s="617"/>
      <c r="GPT3" s="617"/>
      <c r="GPU3" s="617"/>
      <c r="GPV3" s="617"/>
      <c r="GPW3" s="617"/>
      <c r="GPX3" s="617"/>
      <c r="GPY3" s="617"/>
      <c r="GPZ3" s="617"/>
      <c r="GQA3" s="617"/>
      <c r="GQB3" s="617"/>
      <c r="GQC3" s="617"/>
      <c r="GQD3" s="617"/>
      <c r="GQE3" s="617"/>
      <c r="GQF3" s="617"/>
      <c r="GQG3" s="617"/>
      <c r="GQH3" s="617"/>
      <c r="GQI3" s="617"/>
      <c r="GQJ3" s="617"/>
      <c r="GQK3" s="617"/>
      <c r="GQL3" s="617"/>
      <c r="GQM3" s="617"/>
      <c r="GQN3" s="617"/>
      <c r="GQO3" s="617"/>
      <c r="GQP3" s="617"/>
      <c r="GQQ3" s="617"/>
      <c r="GQR3" s="617"/>
      <c r="GQS3" s="617"/>
      <c r="GQT3" s="617"/>
      <c r="GQU3" s="617"/>
      <c r="GQV3" s="617"/>
      <c r="GQW3" s="617"/>
      <c r="GQX3" s="617"/>
      <c r="GQY3" s="617"/>
      <c r="GQZ3" s="617"/>
      <c r="GRA3" s="617"/>
      <c r="GRB3" s="617"/>
      <c r="GRC3" s="617"/>
      <c r="GRD3" s="617"/>
      <c r="GRE3" s="617"/>
      <c r="GRF3" s="617"/>
      <c r="GRG3" s="617"/>
      <c r="GRH3" s="617"/>
      <c r="GRI3" s="617"/>
      <c r="GRJ3" s="617"/>
      <c r="GRK3" s="617"/>
      <c r="GRL3" s="617"/>
      <c r="GRM3" s="617"/>
      <c r="GRN3" s="617"/>
      <c r="GRO3" s="617"/>
      <c r="GRP3" s="617"/>
      <c r="GRQ3" s="617"/>
      <c r="GRR3" s="617"/>
      <c r="GRS3" s="617"/>
      <c r="GRT3" s="617"/>
      <c r="GRU3" s="617"/>
      <c r="GRV3" s="617"/>
      <c r="GRW3" s="617"/>
      <c r="GRX3" s="617"/>
      <c r="GRY3" s="617"/>
      <c r="GRZ3" s="617"/>
      <c r="GSA3" s="617"/>
      <c r="GSB3" s="617"/>
      <c r="GSC3" s="617"/>
      <c r="GSD3" s="617"/>
      <c r="GSE3" s="617"/>
      <c r="GSF3" s="617"/>
      <c r="GSG3" s="617"/>
      <c r="GSH3" s="617"/>
      <c r="GSI3" s="617"/>
      <c r="GSJ3" s="617"/>
      <c r="GSK3" s="617"/>
      <c r="GSL3" s="617"/>
      <c r="GSM3" s="617"/>
      <c r="GSN3" s="617"/>
      <c r="GSO3" s="617"/>
      <c r="GSP3" s="617"/>
      <c r="GSQ3" s="617"/>
      <c r="GSR3" s="617"/>
      <c r="GSS3" s="617"/>
      <c r="GST3" s="617"/>
      <c r="GSU3" s="617"/>
      <c r="GSV3" s="617"/>
      <c r="GSW3" s="617"/>
      <c r="GSX3" s="617"/>
      <c r="GSY3" s="617"/>
      <c r="GSZ3" s="617"/>
      <c r="GTA3" s="617"/>
      <c r="GTB3" s="617"/>
      <c r="GTC3" s="617"/>
      <c r="GTD3" s="617"/>
      <c r="GTE3" s="617"/>
      <c r="GTF3" s="617"/>
      <c r="GTG3" s="617"/>
      <c r="GTH3" s="617"/>
      <c r="GTI3" s="617"/>
      <c r="GTJ3" s="617"/>
      <c r="GTK3" s="617"/>
      <c r="GTL3" s="617"/>
      <c r="GTM3" s="617"/>
      <c r="GTN3" s="617"/>
      <c r="GTO3" s="617"/>
      <c r="GTP3" s="617"/>
      <c r="GTQ3" s="617"/>
      <c r="GTR3" s="617"/>
      <c r="GTS3" s="617"/>
      <c r="GTT3" s="617"/>
      <c r="GTU3" s="617"/>
      <c r="GTV3" s="617"/>
      <c r="GTW3" s="617"/>
      <c r="GTX3" s="617"/>
      <c r="GTY3" s="617"/>
      <c r="GTZ3" s="617"/>
      <c r="GUA3" s="617"/>
      <c r="GUB3" s="617"/>
      <c r="GUC3" s="617"/>
      <c r="GUD3" s="617"/>
      <c r="GUE3" s="617"/>
      <c r="GUF3" s="617"/>
      <c r="GUG3" s="617"/>
      <c r="GUH3" s="617"/>
      <c r="GUI3" s="617"/>
      <c r="GUJ3" s="617"/>
      <c r="GUK3" s="617"/>
      <c r="GUL3" s="617"/>
      <c r="GUM3" s="617"/>
      <c r="GUN3" s="617"/>
      <c r="GUO3" s="617"/>
      <c r="GUP3" s="617"/>
      <c r="GUQ3" s="617"/>
      <c r="GUR3" s="617"/>
      <c r="GUS3" s="617"/>
      <c r="GUT3" s="617"/>
      <c r="GUU3" s="617"/>
      <c r="GUV3" s="617"/>
      <c r="GUW3" s="617"/>
      <c r="GUX3" s="617"/>
      <c r="GUY3" s="617"/>
      <c r="GUZ3" s="617"/>
      <c r="GVA3" s="617"/>
      <c r="GVB3" s="617"/>
      <c r="GVC3" s="617"/>
      <c r="GVD3" s="617"/>
      <c r="GVE3" s="617"/>
      <c r="GVF3" s="617"/>
      <c r="GVG3" s="617"/>
      <c r="GVH3" s="617"/>
      <c r="GVI3" s="617"/>
      <c r="GVJ3" s="617"/>
      <c r="GVK3" s="617"/>
      <c r="GVL3" s="617"/>
      <c r="GVM3" s="617"/>
      <c r="GVN3" s="617"/>
      <c r="GVO3" s="617"/>
      <c r="GVP3" s="617"/>
      <c r="GVQ3" s="617"/>
      <c r="GVR3" s="617"/>
      <c r="GVS3" s="617"/>
      <c r="GVT3" s="617"/>
      <c r="GVU3" s="617"/>
      <c r="GVV3" s="617"/>
      <c r="GVW3" s="617"/>
      <c r="GVX3" s="617"/>
      <c r="GVY3" s="617"/>
      <c r="GVZ3" s="617"/>
      <c r="GWA3" s="617"/>
      <c r="GWB3" s="617"/>
      <c r="GWC3" s="617"/>
      <c r="GWD3" s="617"/>
      <c r="GWE3" s="617"/>
      <c r="GWF3" s="617"/>
      <c r="GWG3" s="617"/>
      <c r="GWH3" s="617"/>
      <c r="GWI3" s="617"/>
      <c r="GWJ3" s="617"/>
      <c r="GWK3" s="617"/>
      <c r="GWL3" s="617"/>
      <c r="GWM3" s="617"/>
      <c r="GWN3" s="617"/>
      <c r="GWO3" s="617"/>
      <c r="GWP3" s="617"/>
      <c r="GWQ3" s="617"/>
      <c r="GWR3" s="617"/>
      <c r="GWS3" s="617"/>
      <c r="GWT3" s="617"/>
      <c r="GWU3" s="617"/>
      <c r="GWV3" s="617"/>
      <c r="GWW3" s="617"/>
      <c r="GWX3" s="617"/>
      <c r="GWY3" s="617"/>
      <c r="GWZ3" s="617"/>
      <c r="GXA3" s="617"/>
      <c r="GXB3" s="617"/>
      <c r="GXC3" s="617"/>
      <c r="GXD3" s="617"/>
      <c r="GXE3" s="617"/>
      <c r="GXF3" s="617"/>
      <c r="GXG3" s="617"/>
      <c r="GXH3" s="617"/>
      <c r="GXI3" s="617"/>
      <c r="GXJ3" s="617"/>
      <c r="GXK3" s="617"/>
      <c r="GXL3" s="617"/>
      <c r="GXM3" s="617"/>
      <c r="GXN3" s="617"/>
      <c r="GXO3" s="617"/>
      <c r="GXP3" s="617"/>
      <c r="GXQ3" s="617"/>
      <c r="GXR3" s="617"/>
      <c r="GXS3" s="617"/>
      <c r="GXT3" s="617"/>
      <c r="GXU3" s="617"/>
      <c r="GXV3" s="617"/>
      <c r="GXW3" s="617"/>
      <c r="GXX3" s="617"/>
      <c r="GXY3" s="617"/>
      <c r="GXZ3" s="617"/>
      <c r="GYA3" s="617"/>
      <c r="GYB3" s="617"/>
      <c r="GYC3" s="617"/>
      <c r="GYD3" s="617"/>
      <c r="GYE3" s="617"/>
      <c r="GYF3" s="617"/>
      <c r="GYG3" s="617"/>
      <c r="GYH3" s="617"/>
      <c r="GYI3" s="617"/>
      <c r="GYJ3" s="617"/>
      <c r="GYK3" s="617"/>
      <c r="GYL3" s="617"/>
      <c r="GYM3" s="617"/>
      <c r="GYN3" s="617"/>
      <c r="GYO3" s="617"/>
      <c r="GYP3" s="617"/>
      <c r="GYQ3" s="617"/>
      <c r="GYR3" s="617"/>
      <c r="GYS3" s="617"/>
      <c r="GYT3" s="617"/>
      <c r="GYU3" s="617"/>
      <c r="GYV3" s="617"/>
      <c r="GYW3" s="617"/>
      <c r="GYX3" s="617"/>
      <c r="GYY3" s="617"/>
      <c r="GYZ3" s="617"/>
      <c r="GZA3" s="617"/>
      <c r="GZB3" s="617"/>
      <c r="GZC3" s="617"/>
      <c r="GZD3" s="617"/>
      <c r="GZE3" s="617"/>
      <c r="GZF3" s="617"/>
      <c r="GZG3" s="617"/>
      <c r="GZH3" s="617"/>
      <c r="GZI3" s="617"/>
      <c r="GZJ3" s="617"/>
      <c r="GZK3" s="617"/>
      <c r="GZL3" s="617"/>
      <c r="GZM3" s="617"/>
      <c r="GZN3" s="617"/>
      <c r="GZO3" s="617"/>
      <c r="GZP3" s="617"/>
      <c r="GZQ3" s="617"/>
      <c r="GZR3" s="617"/>
      <c r="GZS3" s="617"/>
      <c r="GZT3" s="617"/>
      <c r="GZU3" s="617"/>
      <c r="GZV3" s="617"/>
      <c r="GZW3" s="617"/>
      <c r="GZX3" s="617"/>
      <c r="GZY3" s="617"/>
      <c r="GZZ3" s="617"/>
      <c r="HAA3" s="617"/>
      <c r="HAB3" s="617"/>
      <c r="HAC3" s="617"/>
      <c r="HAD3" s="617"/>
      <c r="HAE3" s="617"/>
      <c r="HAF3" s="617"/>
      <c r="HAG3" s="617"/>
      <c r="HAH3" s="617"/>
      <c r="HAI3" s="617"/>
      <c r="HAJ3" s="617"/>
      <c r="HAK3" s="617"/>
      <c r="HAL3" s="617"/>
      <c r="HAM3" s="617"/>
      <c r="HAN3" s="617"/>
      <c r="HAO3" s="617"/>
      <c r="HAP3" s="617"/>
      <c r="HAQ3" s="617"/>
      <c r="HAR3" s="617"/>
      <c r="HAS3" s="617"/>
      <c r="HAT3" s="617"/>
      <c r="HAU3" s="617"/>
      <c r="HAV3" s="617"/>
      <c r="HAW3" s="617"/>
      <c r="HAX3" s="617"/>
      <c r="HAY3" s="617"/>
      <c r="HAZ3" s="617"/>
      <c r="HBA3" s="617"/>
      <c r="HBB3" s="617"/>
      <c r="HBC3" s="617"/>
      <c r="HBD3" s="617"/>
      <c r="HBE3" s="617"/>
      <c r="HBF3" s="617"/>
      <c r="HBG3" s="617"/>
      <c r="HBH3" s="617"/>
      <c r="HBI3" s="617"/>
      <c r="HBJ3" s="617"/>
      <c r="HBK3" s="617"/>
      <c r="HBL3" s="617"/>
      <c r="HBM3" s="617"/>
      <c r="HBN3" s="617"/>
      <c r="HBO3" s="617"/>
      <c r="HBP3" s="617"/>
      <c r="HBQ3" s="617"/>
      <c r="HBR3" s="617"/>
      <c r="HBS3" s="617"/>
      <c r="HBT3" s="617"/>
      <c r="HBU3" s="617"/>
      <c r="HBV3" s="617"/>
      <c r="HBW3" s="617"/>
      <c r="HBX3" s="617"/>
      <c r="HBY3" s="617"/>
      <c r="HBZ3" s="617"/>
      <c r="HCA3" s="617"/>
      <c r="HCB3" s="617"/>
      <c r="HCC3" s="617"/>
      <c r="HCD3" s="617"/>
      <c r="HCE3" s="617"/>
      <c r="HCF3" s="617"/>
      <c r="HCG3" s="617"/>
      <c r="HCH3" s="617"/>
      <c r="HCI3" s="617"/>
      <c r="HCJ3" s="617"/>
      <c r="HCK3" s="617"/>
      <c r="HCL3" s="617"/>
      <c r="HCM3" s="617"/>
      <c r="HCN3" s="617"/>
      <c r="HCO3" s="617"/>
      <c r="HCP3" s="617"/>
      <c r="HCQ3" s="617"/>
      <c r="HCR3" s="617"/>
      <c r="HCS3" s="617"/>
      <c r="HCT3" s="617"/>
      <c r="HCU3" s="617"/>
      <c r="HCV3" s="617"/>
      <c r="HCW3" s="617"/>
      <c r="HCX3" s="617"/>
      <c r="HCY3" s="617"/>
      <c r="HCZ3" s="617"/>
      <c r="HDA3" s="617"/>
      <c r="HDB3" s="617"/>
      <c r="HDC3" s="617"/>
      <c r="HDD3" s="617"/>
      <c r="HDE3" s="617"/>
      <c r="HDF3" s="617"/>
      <c r="HDG3" s="617"/>
      <c r="HDH3" s="617"/>
      <c r="HDI3" s="617"/>
      <c r="HDJ3" s="617"/>
      <c r="HDK3" s="617"/>
      <c r="HDL3" s="617"/>
      <c r="HDM3" s="617"/>
      <c r="HDN3" s="617"/>
      <c r="HDO3" s="617"/>
      <c r="HDP3" s="617"/>
      <c r="HDQ3" s="617"/>
      <c r="HDR3" s="617"/>
      <c r="HDS3" s="617"/>
      <c r="HDT3" s="617"/>
      <c r="HDU3" s="617"/>
      <c r="HDV3" s="617"/>
      <c r="HDW3" s="617"/>
      <c r="HDX3" s="617"/>
      <c r="HDY3" s="617"/>
      <c r="HDZ3" s="617"/>
      <c r="HEA3" s="617"/>
      <c r="HEB3" s="617"/>
      <c r="HEC3" s="617"/>
      <c r="HED3" s="617"/>
      <c r="HEE3" s="617"/>
      <c r="HEF3" s="617"/>
      <c r="HEG3" s="617"/>
      <c r="HEH3" s="617"/>
      <c r="HEI3" s="617"/>
      <c r="HEJ3" s="617"/>
      <c r="HEK3" s="617"/>
      <c r="HEL3" s="617"/>
      <c r="HEM3" s="617"/>
      <c r="HEN3" s="617"/>
      <c r="HEO3" s="617"/>
      <c r="HEP3" s="617"/>
      <c r="HEQ3" s="617"/>
      <c r="HER3" s="617"/>
      <c r="HES3" s="617"/>
      <c r="HET3" s="617"/>
      <c r="HEU3" s="617"/>
      <c r="HEV3" s="617"/>
      <c r="HEW3" s="617"/>
      <c r="HEX3" s="617"/>
      <c r="HEY3" s="617"/>
      <c r="HEZ3" s="617"/>
      <c r="HFA3" s="617"/>
      <c r="HFB3" s="617"/>
      <c r="HFC3" s="617"/>
      <c r="HFD3" s="617"/>
      <c r="HFE3" s="617"/>
      <c r="HFF3" s="617"/>
      <c r="HFG3" s="617"/>
      <c r="HFH3" s="617"/>
      <c r="HFI3" s="617"/>
      <c r="HFJ3" s="617"/>
      <c r="HFK3" s="617"/>
      <c r="HFL3" s="617"/>
      <c r="HFM3" s="617"/>
      <c r="HFN3" s="617"/>
      <c r="HFO3" s="617"/>
      <c r="HFP3" s="617"/>
      <c r="HFQ3" s="617"/>
      <c r="HFR3" s="617"/>
      <c r="HFS3" s="617"/>
      <c r="HFT3" s="617"/>
      <c r="HFU3" s="617"/>
      <c r="HFV3" s="617"/>
      <c r="HFW3" s="617"/>
      <c r="HFX3" s="617"/>
      <c r="HFY3" s="617"/>
      <c r="HFZ3" s="617"/>
      <c r="HGA3" s="617"/>
      <c r="HGB3" s="617"/>
      <c r="HGC3" s="617"/>
      <c r="HGD3" s="617"/>
      <c r="HGE3" s="617"/>
      <c r="HGF3" s="617"/>
      <c r="HGG3" s="617"/>
      <c r="HGH3" s="617"/>
      <c r="HGI3" s="617"/>
      <c r="HGJ3" s="617"/>
      <c r="HGK3" s="617"/>
      <c r="HGL3" s="617"/>
      <c r="HGM3" s="617"/>
      <c r="HGN3" s="617"/>
      <c r="HGO3" s="617"/>
      <c r="HGP3" s="617"/>
      <c r="HGQ3" s="617"/>
      <c r="HGR3" s="617"/>
      <c r="HGS3" s="617"/>
      <c r="HGT3" s="617"/>
      <c r="HGU3" s="617"/>
      <c r="HGV3" s="617"/>
      <c r="HGW3" s="617"/>
      <c r="HGX3" s="617"/>
      <c r="HGY3" s="617"/>
      <c r="HGZ3" s="617"/>
      <c r="HHA3" s="617"/>
      <c r="HHB3" s="617"/>
      <c r="HHC3" s="617"/>
      <c r="HHD3" s="617"/>
      <c r="HHE3" s="617"/>
      <c r="HHF3" s="617"/>
      <c r="HHG3" s="617"/>
      <c r="HHH3" s="617"/>
      <c r="HHI3" s="617"/>
      <c r="HHJ3" s="617"/>
      <c r="HHK3" s="617"/>
      <c r="HHL3" s="617"/>
      <c r="HHM3" s="617"/>
      <c r="HHN3" s="617"/>
      <c r="HHO3" s="617"/>
      <c r="HHP3" s="617"/>
      <c r="HHQ3" s="617"/>
      <c r="HHR3" s="617"/>
      <c r="HHS3" s="617"/>
      <c r="HHT3" s="617"/>
      <c r="HHU3" s="617"/>
      <c r="HHV3" s="617"/>
      <c r="HHW3" s="617"/>
      <c r="HHX3" s="617"/>
      <c r="HHY3" s="617"/>
      <c r="HHZ3" s="617"/>
      <c r="HIA3" s="617"/>
      <c r="HIB3" s="617"/>
      <c r="HIC3" s="617"/>
      <c r="HID3" s="617"/>
      <c r="HIE3" s="617"/>
      <c r="HIF3" s="617"/>
      <c r="HIG3" s="617"/>
      <c r="HIH3" s="617"/>
      <c r="HII3" s="617"/>
      <c r="HIJ3" s="617"/>
      <c r="HIK3" s="617"/>
      <c r="HIL3" s="617"/>
      <c r="HIM3" s="617"/>
      <c r="HIN3" s="617"/>
      <c r="HIO3" s="617"/>
      <c r="HIP3" s="617"/>
      <c r="HIQ3" s="617"/>
      <c r="HIR3" s="617"/>
      <c r="HIS3" s="617"/>
      <c r="HIT3" s="617"/>
      <c r="HIU3" s="617"/>
      <c r="HIV3" s="617"/>
      <c r="HIW3" s="617"/>
      <c r="HIX3" s="617"/>
      <c r="HIY3" s="617"/>
      <c r="HIZ3" s="617"/>
      <c r="HJA3" s="617"/>
      <c r="HJB3" s="617"/>
      <c r="HJC3" s="617"/>
      <c r="HJD3" s="617"/>
      <c r="HJE3" s="617"/>
      <c r="HJF3" s="617"/>
      <c r="HJG3" s="617"/>
      <c r="HJH3" s="617"/>
      <c r="HJI3" s="617"/>
      <c r="HJJ3" s="617"/>
      <c r="HJK3" s="617"/>
      <c r="HJL3" s="617"/>
      <c r="HJM3" s="617"/>
      <c r="HJN3" s="617"/>
      <c r="HJO3" s="617"/>
      <c r="HJP3" s="617"/>
      <c r="HJQ3" s="617"/>
      <c r="HJR3" s="617"/>
      <c r="HJS3" s="617"/>
      <c r="HJT3" s="617"/>
      <c r="HJU3" s="617"/>
      <c r="HJV3" s="617"/>
      <c r="HJW3" s="617"/>
      <c r="HJX3" s="617"/>
      <c r="HJY3" s="617"/>
      <c r="HJZ3" s="617"/>
      <c r="HKA3" s="617"/>
      <c r="HKB3" s="617"/>
      <c r="HKC3" s="617"/>
      <c r="HKD3" s="617"/>
      <c r="HKE3" s="617"/>
      <c r="HKF3" s="617"/>
      <c r="HKG3" s="617"/>
      <c r="HKH3" s="617"/>
      <c r="HKI3" s="617"/>
      <c r="HKJ3" s="617"/>
      <c r="HKK3" s="617"/>
      <c r="HKL3" s="617"/>
      <c r="HKM3" s="617"/>
      <c r="HKN3" s="617"/>
      <c r="HKO3" s="617"/>
      <c r="HKP3" s="617"/>
      <c r="HKQ3" s="617"/>
      <c r="HKR3" s="617"/>
      <c r="HKS3" s="617"/>
      <c r="HKT3" s="617"/>
      <c r="HKU3" s="617"/>
      <c r="HKV3" s="617"/>
      <c r="HKW3" s="617"/>
      <c r="HKX3" s="617"/>
      <c r="HKY3" s="617"/>
      <c r="HKZ3" s="617"/>
      <c r="HLA3" s="617"/>
      <c r="HLB3" s="617"/>
      <c r="HLC3" s="617"/>
      <c r="HLD3" s="617"/>
      <c r="HLE3" s="617"/>
      <c r="HLF3" s="617"/>
      <c r="HLG3" s="617"/>
      <c r="HLH3" s="617"/>
      <c r="HLI3" s="617"/>
      <c r="HLJ3" s="617"/>
      <c r="HLK3" s="617"/>
      <c r="HLL3" s="617"/>
      <c r="HLM3" s="617"/>
      <c r="HLN3" s="617"/>
      <c r="HLO3" s="617"/>
      <c r="HLP3" s="617"/>
      <c r="HLQ3" s="617"/>
      <c r="HLR3" s="617"/>
      <c r="HLS3" s="617"/>
      <c r="HLT3" s="617"/>
      <c r="HLU3" s="617"/>
      <c r="HLV3" s="617"/>
      <c r="HLW3" s="617"/>
      <c r="HLX3" s="617"/>
      <c r="HLY3" s="617"/>
      <c r="HLZ3" s="617"/>
      <c r="HMA3" s="617"/>
      <c r="HMB3" s="617"/>
      <c r="HMC3" s="617"/>
      <c r="HMD3" s="617"/>
      <c r="HME3" s="617"/>
      <c r="HMF3" s="617"/>
      <c r="HMG3" s="617"/>
      <c r="HMH3" s="617"/>
      <c r="HMI3" s="617"/>
      <c r="HMJ3" s="617"/>
      <c r="HMK3" s="617"/>
      <c r="HML3" s="617"/>
      <c r="HMM3" s="617"/>
      <c r="HMN3" s="617"/>
      <c r="HMO3" s="617"/>
      <c r="HMP3" s="617"/>
      <c r="HMQ3" s="617"/>
      <c r="HMR3" s="617"/>
      <c r="HMS3" s="617"/>
      <c r="HMT3" s="617"/>
      <c r="HMU3" s="617"/>
      <c r="HMV3" s="617"/>
      <c r="HMW3" s="617"/>
      <c r="HMX3" s="617"/>
      <c r="HMY3" s="617"/>
      <c r="HMZ3" s="617"/>
      <c r="HNA3" s="617"/>
      <c r="HNB3" s="617"/>
      <c r="HNC3" s="617"/>
      <c r="HND3" s="617"/>
      <c r="HNE3" s="617"/>
      <c r="HNF3" s="617"/>
      <c r="HNG3" s="617"/>
      <c r="HNH3" s="617"/>
      <c r="HNI3" s="617"/>
      <c r="HNJ3" s="617"/>
      <c r="HNK3" s="617"/>
      <c r="HNL3" s="617"/>
      <c r="HNM3" s="617"/>
      <c r="HNN3" s="617"/>
      <c r="HNO3" s="617"/>
      <c r="HNP3" s="617"/>
      <c r="HNQ3" s="617"/>
      <c r="HNR3" s="617"/>
      <c r="HNS3" s="617"/>
      <c r="HNT3" s="617"/>
      <c r="HNU3" s="617"/>
      <c r="HNV3" s="617"/>
      <c r="HNW3" s="617"/>
      <c r="HNX3" s="617"/>
      <c r="HNY3" s="617"/>
      <c r="HNZ3" s="617"/>
      <c r="HOA3" s="617"/>
      <c r="HOB3" s="617"/>
      <c r="HOC3" s="617"/>
      <c r="HOD3" s="617"/>
      <c r="HOE3" s="617"/>
      <c r="HOF3" s="617"/>
      <c r="HOG3" s="617"/>
      <c r="HOH3" s="617"/>
      <c r="HOI3" s="617"/>
      <c r="HOJ3" s="617"/>
      <c r="HOK3" s="617"/>
      <c r="HOL3" s="617"/>
      <c r="HOM3" s="617"/>
      <c r="HON3" s="617"/>
      <c r="HOO3" s="617"/>
      <c r="HOP3" s="617"/>
      <c r="HOQ3" s="617"/>
      <c r="HOR3" s="617"/>
      <c r="HOS3" s="617"/>
      <c r="HOT3" s="617"/>
      <c r="HOU3" s="617"/>
      <c r="HOV3" s="617"/>
      <c r="HOW3" s="617"/>
      <c r="HOX3" s="617"/>
      <c r="HOY3" s="617"/>
      <c r="HOZ3" s="617"/>
      <c r="HPA3" s="617"/>
      <c r="HPB3" s="617"/>
      <c r="HPC3" s="617"/>
      <c r="HPD3" s="617"/>
      <c r="HPE3" s="617"/>
      <c r="HPF3" s="617"/>
      <c r="HPG3" s="617"/>
      <c r="HPH3" s="617"/>
      <c r="HPI3" s="617"/>
      <c r="HPJ3" s="617"/>
      <c r="HPK3" s="617"/>
      <c r="HPL3" s="617"/>
      <c r="HPM3" s="617"/>
      <c r="HPN3" s="617"/>
      <c r="HPO3" s="617"/>
      <c r="HPP3" s="617"/>
      <c r="HPQ3" s="617"/>
      <c r="HPR3" s="617"/>
      <c r="HPS3" s="617"/>
      <c r="HPT3" s="617"/>
      <c r="HPU3" s="617"/>
      <c r="HPV3" s="617"/>
      <c r="HPW3" s="617"/>
      <c r="HPX3" s="617"/>
      <c r="HPY3" s="617"/>
      <c r="HPZ3" s="617"/>
      <c r="HQA3" s="617"/>
      <c r="HQB3" s="617"/>
      <c r="HQC3" s="617"/>
      <c r="HQD3" s="617"/>
      <c r="HQE3" s="617"/>
      <c r="HQF3" s="617"/>
      <c r="HQG3" s="617"/>
      <c r="HQH3" s="617"/>
      <c r="HQI3" s="617"/>
      <c r="HQJ3" s="617"/>
      <c r="HQK3" s="617"/>
      <c r="HQL3" s="617"/>
      <c r="HQM3" s="617"/>
      <c r="HQN3" s="617"/>
      <c r="HQO3" s="617"/>
      <c r="HQP3" s="617"/>
      <c r="HQQ3" s="617"/>
      <c r="HQR3" s="617"/>
      <c r="HQS3" s="617"/>
      <c r="HQT3" s="617"/>
      <c r="HQU3" s="617"/>
      <c r="HQV3" s="617"/>
      <c r="HQW3" s="617"/>
      <c r="HQX3" s="617"/>
      <c r="HQY3" s="617"/>
      <c r="HQZ3" s="617"/>
      <c r="HRA3" s="617"/>
      <c r="HRB3" s="617"/>
      <c r="HRC3" s="617"/>
      <c r="HRD3" s="617"/>
      <c r="HRE3" s="617"/>
      <c r="HRF3" s="617"/>
      <c r="HRG3" s="617"/>
      <c r="HRH3" s="617"/>
      <c r="HRI3" s="617"/>
      <c r="HRJ3" s="617"/>
      <c r="HRK3" s="617"/>
      <c r="HRL3" s="617"/>
      <c r="HRM3" s="617"/>
      <c r="HRN3" s="617"/>
      <c r="HRO3" s="617"/>
      <c r="HRP3" s="617"/>
      <c r="HRQ3" s="617"/>
      <c r="HRR3" s="617"/>
      <c r="HRS3" s="617"/>
      <c r="HRT3" s="617"/>
      <c r="HRU3" s="617"/>
      <c r="HRV3" s="617"/>
      <c r="HRW3" s="617"/>
      <c r="HRX3" s="617"/>
      <c r="HRY3" s="617"/>
      <c r="HRZ3" s="617"/>
      <c r="HSA3" s="617"/>
      <c r="HSB3" s="617"/>
      <c r="HSC3" s="617"/>
      <c r="HSD3" s="617"/>
      <c r="HSE3" s="617"/>
      <c r="HSF3" s="617"/>
      <c r="HSG3" s="617"/>
      <c r="HSH3" s="617"/>
      <c r="HSI3" s="617"/>
      <c r="HSJ3" s="617"/>
      <c r="HSK3" s="617"/>
      <c r="HSL3" s="617"/>
      <c r="HSM3" s="617"/>
      <c r="HSN3" s="617"/>
      <c r="HSO3" s="617"/>
      <c r="HSP3" s="617"/>
      <c r="HSQ3" s="617"/>
      <c r="HSR3" s="617"/>
      <c r="HSS3" s="617"/>
      <c r="HST3" s="617"/>
      <c r="HSU3" s="617"/>
      <c r="HSV3" s="617"/>
      <c r="HSW3" s="617"/>
      <c r="HSX3" s="617"/>
      <c r="HSY3" s="617"/>
      <c r="HSZ3" s="617"/>
      <c r="HTA3" s="617"/>
      <c r="HTB3" s="617"/>
      <c r="HTC3" s="617"/>
      <c r="HTD3" s="617"/>
      <c r="HTE3" s="617"/>
      <c r="HTF3" s="617"/>
      <c r="HTG3" s="617"/>
      <c r="HTH3" s="617"/>
      <c r="HTI3" s="617"/>
      <c r="HTJ3" s="617"/>
      <c r="HTK3" s="617"/>
      <c r="HTL3" s="617"/>
      <c r="HTM3" s="617"/>
      <c r="HTN3" s="617"/>
      <c r="HTO3" s="617"/>
      <c r="HTP3" s="617"/>
      <c r="HTQ3" s="617"/>
      <c r="HTR3" s="617"/>
      <c r="HTS3" s="617"/>
      <c r="HTT3" s="617"/>
      <c r="HTU3" s="617"/>
      <c r="HTV3" s="617"/>
      <c r="HTW3" s="617"/>
      <c r="HTX3" s="617"/>
      <c r="HTY3" s="617"/>
      <c r="HTZ3" s="617"/>
      <c r="HUA3" s="617"/>
      <c r="HUB3" s="617"/>
      <c r="HUC3" s="617"/>
      <c r="HUD3" s="617"/>
      <c r="HUE3" s="617"/>
      <c r="HUF3" s="617"/>
      <c r="HUG3" s="617"/>
      <c r="HUH3" s="617"/>
      <c r="HUI3" s="617"/>
      <c r="HUJ3" s="617"/>
      <c r="HUK3" s="617"/>
      <c r="HUL3" s="617"/>
      <c r="HUM3" s="617"/>
      <c r="HUN3" s="617"/>
      <c r="HUO3" s="617"/>
      <c r="HUP3" s="617"/>
      <c r="HUQ3" s="617"/>
      <c r="HUR3" s="617"/>
      <c r="HUS3" s="617"/>
      <c r="HUT3" s="617"/>
      <c r="HUU3" s="617"/>
      <c r="HUV3" s="617"/>
      <c r="HUW3" s="617"/>
      <c r="HUX3" s="617"/>
      <c r="HUY3" s="617"/>
      <c r="HUZ3" s="617"/>
      <c r="HVA3" s="617"/>
      <c r="HVB3" s="617"/>
      <c r="HVC3" s="617"/>
      <c r="HVD3" s="617"/>
      <c r="HVE3" s="617"/>
      <c r="HVF3" s="617"/>
      <c r="HVG3" s="617"/>
      <c r="HVH3" s="617"/>
      <c r="HVI3" s="617"/>
      <c r="HVJ3" s="617"/>
      <c r="HVK3" s="617"/>
      <c r="HVL3" s="617"/>
      <c r="HVM3" s="617"/>
      <c r="HVN3" s="617"/>
      <c r="HVO3" s="617"/>
      <c r="HVP3" s="617"/>
      <c r="HVQ3" s="617"/>
      <c r="HVR3" s="617"/>
      <c r="HVS3" s="617"/>
      <c r="HVT3" s="617"/>
      <c r="HVU3" s="617"/>
      <c r="HVV3" s="617"/>
      <c r="HVW3" s="617"/>
      <c r="HVX3" s="617"/>
      <c r="HVY3" s="617"/>
      <c r="HVZ3" s="617"/>
      <c r="HWA3" s="617"/>
      <c r="HWB3" s="617"/>
      <c r="HWC3" s="617"/>
      <c r="HWD3" s="617"/>
      <c r="HWE3" s="617"/>
      <c r="HWF3" s="617"/>
      <c r="HWG3" s="617"/>
      <c r="HWH3" s="617"/>
      <c r="HWI3" s="617"/>
      <c r="HWJ3" s="617"/>
      <c r="HWK3" s="617"/>
      <c r="HWL3" s="617"/>
      <c r="HWM3" s="617"/>
      <c r="HWN3" s="617"/>
      <c r="HWO3" s="617"/>
      <c r="HWP3" s="617"/>
      <c r="HWQ3" s="617"/>
      <c r="HWR3" s="617"/>
      <c r="HWS3" s="617"/>
      <c r="HWT3" s="617"/>
      <c r="HWU3" s="617"/>
      <c r="HWV3" s="617"/>
      <c r="HWW3" s="617"/>
      <c r="HWX3" s="617"/>
      <c r="HWY3" s="617"/>
      <c r="HWZ3" s="617"/>
      <c r="HXA3" s="617"/>
      <c r="HXB3" s="617"/>
      <c r="HXC3" s="617"/>
      <c r="HXD3" s="617"/>
      <c r="HXE3" s="617"/>
      <c r="HXF3" s="617"/>
      <c r="HXG3" s="617"/>
      <c r="HXH3" s="617"/>
      <c r="HXI3" s="617"/>
      <c r="HXJ3" s="617"/>
      <c r="HXK3" s="617"/>
      <c r="HXL3" s="617"/>
      <c r="HXM3" s="617"/>
      <c r="HXN3" s="617"/>
      <c r="HXO3" s="617"/>
      <c r="HXP3" s="617"/>
      <c r="HXQ3" s="617"/>
      <c r="HXR3" s="617"/>
      <c r="HXS3" s="617"/>
      <c r="HXT3" s="617"/>
      <c r="HXU3" s="617"/>
      <c r="HXV3" s="617"/>
      <c r="HXW3" s="617"/>
      <c r="HXX3" s="617"/>
      <c r="HXY3" s="617"/>
      <c r="HXZ3" s="617"/>
      <c r="HYA3" s="617"/>
      <c r="HYB3" s="617"/>
      <c r="HYC3" s="617"/>
      <c r="HYD3" s="617"/>
      <c r="HYE3" s="617"/>
      <c r="HYF3" s="617"/>
      <c r="HYG3" s="617"/>
      <c r="HYH3" s="617"/>
      <c r="HYI3" s="617"/>
      <c r="HYJ3" s="617"/>
      <c r="HYK3" s="617"/>
      <c r="HYL3" s="617"/>
      <c r="HYM3" s="617"/>
      <c r="HYN3" s="617"/>
      <c r="HYO3" s="617"/>
      <c r="HYP3" s="617"/>
      <c r="HYQ3" s="617"/>
      <c r="HYR3" s="617"/>
      <c r="HYS3" s="617"/>
      <c r="HYT3" s="617"/>
      <c r="HYU3" s="617"/>
      <c r="HYV3" s="617"/>
      <c r="HYW3" s="617"/>
      <c r="HYX3" s="617"/>
      <c r="HYY3" s="617"/>
      <c r="HYZ3" s="617"/>
      <c r="HZA3" s="617"/>
      <c r="HZB3" s="617"/>
      <c r="HZC3" s="617"/>
      <c r="HZD3" s="617"/>
      <c r="HZE3" s="617"/>
      <c r="HZF3" s="617"/>
      <c r="HZG3" s="617"/>
      <c r="HZH3" s="617"/>
      <c r="HZI3" s="617"/>
      <c r="HZJ3" s="617"/>
      <c r="HZK3" s="617"/>
      <c r="HZL3" s="617"/>
      <c r="HZM3" s="617"/>
      <c r="HZN3" s="617"/>
      <c r="HZO3" s="617"/>
      <c r="HZP3" s="617"/>
      <c r="HZQ3" s="617"/>
      <c r="HZR3" s="617"/>
      <c r="HZS3" s="617"/>
      <c r="HZT3" s="617"/>
      <c r="HZU3" s="617"/>
      <c r="HZV3" s="617"/>
      <c r="HZW3" s="617"/>
      <c r="HZX3" s="617"/>
      <c r="HZY3" s="617"/>
      <c r="HZZ3" s="617"/>
      <c r="IAA3" s="617"/>
      <c r="IAB3" s="617"/>
      <c r="IAC3" s="617"/>
      <c r="IAD3" s="617"/>
      <c r="IAE3" s="617"/>
      <c r="IAF3" s="617"/>
      <c r="IAG3" s="617"/>
      <c r="IAH3" s="617"/>
      <c r="IAI3" s="617"/>
      <c r="IAJ3" s="617"/>
      <c r="IAK3" s="617"/>
      <c r="IAL3" s="617"/>
      <c r="IAM3" s="617"/>
      <c r="IAN3" s="617"/>
      <c r="IAO3" s="617"/>
      <c r="IAP3" s="617"/>
      <c r="IAQ3" s="617"/>
      <c r="IAR3" s="617"/>
      <c r="IAS3" s="617"/>
      <c r="IAT3" s="617"/>
      <c r="IAU3" s="617"/>
      <c r="IAV3" s="617"/>
      <c r="IAW3" s="617"/>
      <c r="IAX3" s="617"/>
      <c r="IAY3" s="617"/>
      <c r="IAZ3" s="617"/>
      <c r="IBA3" s="617"/>
      <c r="IBB3" s="617"/>
      <c r="IBC3" s="617"/>
      <c r="IBD3" s="617"/>
      <c r="IBE3" s="617"/>
      <c r="IBF3" s="617"/>
      <c r="IBG3" s="617"/>
      <c r="IBH3" s="617"/>
      <c r="IBI3" s="617"/>
      <c r="IBJ3" s="617"/>
      <c r="IBK3" s="617"/>
      <c r="IBL3" s="617"/>
      <c r="IBM3" s="617"/>
      <c r="IBN3" s="617"/>
      <c r="IBO3" s="617"/>
      <c r="IBP3" s="617"/>
      <c r="IBQ3" s="617"/>
      <c r="IBR3" s="617"/>
      <c r="IBS3" s="617"/>
      <c r="IBT3" s="617"/>
      <c r="IBU3" s="617"/>
      <c r="IBV3" s="617"/>
      <c r="IBW3" s="617"/>
      <c r="IBX3" s="617"/>
      <c r="IBY3" s="617"/>
      <c r="IBZ3" s="617"/>
      <c r="ICA3" s="617"/>
      <c r="ICB3" s="617"/>
      <c r="ICC3" s="617"/>
      <c r="ICD3" s="617"/>
      <c r="ICE3" s="617"/>
      <c r="ICF3" s="617"/>
      <c r="ICG3" s="617"/>
      <c r="ICH3" s="617"/>
      <c r="ICI3" s="617"/>
      <c r="ICJ3" s="617"/>
      <c r="ICK3" s="617"/>
      <c r="ICL3" s="617"/>
      <c r="ICM3" s="617"/>
      <c r="ICN3" s="617"/>
      <c r="ICO3" s="617"/>
      <c r="ICP3" s="617"/>
      <c r="ICQ3" s="617"/>
      <c r="ICR3" s="617"/>
      <c r="ICS3" s="617"/>
      <c r="ICT3" s="617"/>
      <c r="ICU3" s="617"/>
      <c r="ICV3" s="617"/>
      <c r="ICW3" s="617"/>
      <c r="ICX3" s="617"/>
      <c r="ICY3" s="617"/>
      <c r="ICZ3" s="617"/>
      <c r="IDA3" s="617"/>
      <c r="IDB3" s="617"/>
      <c r="IDC3" s="617"/>
      <c r="IDD3" s="617"/>
      <c r="IDE3" s="617"/>
      <c r="IDF3" s="617"/>
      <c r="IDG3" s="617"/>
      <c r="IDH3" s="617"/>
      <c r="IDI3" s="617"/>
      <c r="IDJ3" s="617"/>
      <c r="IDK3" s="617"/>
      <c r="IDL3" s="617"/>
      <c r="IDM3" s="617"/>
      <c r="IDN3" s="617"/>
      <c r="IDO3" s="617"/>
      <c r="IDP3" s="617"/>
      <c r="IDQ3" s="617"/>
      <c r="IDR3" s="617"/>
      <c r="IDS3" s="617"/>
      <c r="IDT3" s="617"/>
      <c r="IDU3" s="617"/>
      <c r="IDV3" s="617"/>
      <c r="IDW3" s="617"/>
      <c r="IDX3" s="617"/>
      <c r="IDY3" s="617"/>
      <c r="IDZ3" s="617"/>
      <c r="IEA3" s="617"/>
      <c r="IEB3" s="617"/>
      <c r="IEC3" s="617"/>
      <c r="IED3" s="617"/>
      <c r="IEE3" s="617"/>
      <c r="IEF3" s="617"/>
      <c r="IEG3" s="617"/>
      <c r="IEH3" s="617"/>
      <c r="IEI3" s="617"/>
      <c r="IEJ3" s="617"/>
      <c r="IEK3" s="617"/>
      <c r="IEL3" s="617"/>
      <c r="IEM3" s="617"/>
      <c r="IEN3" s="617"/>
      <c r="IEO3" s="617"/>
      <c r="IEP3" s="617"/>
      <c r="IEQ3" s="617"/>
      <c r="IER3" s="617"/>
      <c r="IES3" s="617"/>
      <c r="IET3" s="617"/>
      <c r="IEU3" s="617"/>
      <c r="IEV3" s="617"/>
      <c r="IEW3" s="617"/>
      <c r="IEX3" s="617"/>
      <c r="IEY3" s="617"/>
      <c r="IEZ3" s="617"/>
      <c r="IFA3" s="617"/>
      <c r="IFB3" s="617"/>
      <c r="IFC3" s="617"/>
      <c r="IFD3" s="617"/>
      <c r="IFE3" s="617"/>
      <c r="IFF3" s="617"/>
      <c r="IFG3" s="617"/>
      <c r="IFH3" s="617"/>
      <c r="IFI3" s="617"/>
      <c r="IFJ3" s="617"/>
      <c r="IFK3" s="617"/>
      <c r="IFL3" s="617"/>
      <c r="IFM3" s="617"/>
      <c r="IFN3" s="617"/>
      <c r="IFO3" s="617"/>
      <c r="IFP3" s="617"/>
      <c r="IFQ3" s="617"/>
      <c r="IFR3" s="617"/>
      <c r="IFS3" s="617"/>
      <c r="IFT3" s="617"/>
      <c r="IFU3" s="617"/>
      <c r="IFV3" s="617"/>
      <c r="IFW3" s="617"/>
      <c r="IFX3" s="617"/>
      <c r="IFY3" s="617"/>
      <c r="IFZ3" s="617"/>
      <c r="IGA3" s="617"/>
      <c r="IGB3" s="617"/>
      <c r="IGC3" s="617"/>
      <c r="IGD3" s="617"/>
      <c r="IGE3" s="617"/>
      <c r="IGF3" s="617"/>
      <c r="IGG3" s="617"/>
      <c r="IGH3" s="617"/>
      <c r="IGI3" s="617"/>
      <c r="IGJ3" s="617"/>
      <c r="IGK3" s="617"/>
      <c r="IGL3" s="617"/>
      <c r="IGM3" s="617"/>
      <c r="IGN3" s="617"/>
      <c r="IGO3" s="617"/>
      <c r="IGP3" s="617"/>
      <c r="IGQ3" s="617"/>
      <c r="IGR3" s="617"/>
      <c r="IGS3" s="617"/>
      <c r="IGT3" s="617"/>
      <c r="IGU3" s="617"/>
      <c r="IGV3" s="617"/>
      <c r="IGW3" s="617"/>
      <c r="IGX3" s="617"/>
      <c r="IGY3" s="617"/>
      <c r="IGZ3" s="617"/>
      <c r="IHA3" s="617"/>
      <c r="IHB3" s="617"/>
      <c r="IHC3" s="617"/>
      <c r="IHD3" s="617"/>
      <c r="IHE3" s="617"/>
      <c r="IHF3" s="617"/>
      <c r="IHG3" s="617"/>
      <c r="IHH3" s="617"/>
      <c r="IHI3" s="617"/>
      <c r="IHJ3" s="617"/>
      <c r="IHK3" s="617"/>
      <c r="IHL3" s="617"/>
      <c r="IHM3" s="617"/>
      <c r="IHN3" s="617"/>
      <c r="IHO3" s="617"/>
      <c r="IHP3" s="617"/>
      <c r="IHQ3" s="617"/>
      <c r="IHR3" s="617"/>
      <c r="IHS3" s="617"/>
      <c r="IHT3" s="617"/>
      <c r="IHU3" s="617"/>
      <c r="IHV3" s="617"/>
      <c r="IHW3" s="617"/>
      <c r="IHX3" s="617"/>
      <c r="IHY3" s="617"/>
      <c r="IHZ3" s="617"/>
      <c r="IIA3" s="617"/>
      <c r="IIB3" s="617"/>
      <c r="IIC3" s="617"/>
      <c r="IID3" s="617"/>
      <c r="IIE3" s="617"/>
      <c r="IIF3" s="617"/>
      <c r="IIG3" s="617"/>
      <c r="IIH3" s="617"/>
      <c r="III3" s="617"/>
      <c r="IIJ3" s="617"/>
      <c r="IIK3" s="617"/>
      <c r="IIL3" s="617"/>
      <c r="IIM3" s="617"/>
      <c r="IIN3" s="617"/>
      <c r="IIO3" s="617"/>
      <c r="IIP3" s="617"/>
      <c r="IIQ3" s="617"/>
      <c r="IIR3" s="617"/>
      <c r="IIS3" s="617"/>
      <c r="IIT3" s="617"/>
      <c r="IIU3" s="617"/>
      <c r="IIV3" s="617"/>
      <c r="IIW3" s="617"/>
      <c r="IIX3" s="617"/>
      <c r="IIY3" s="617"/>
      <c r="IIZ3" s="617"/>
      <c r="IJA3" s="617"/>
      <c r="IJB3" s="617"/>
      <c r="IJC3" s="617"/>
      <c r="IJD3" s="617"/>
      <c r="IJE3" s="617"/>
      <c r="IJF3" s="617"/>
      <c r="IJG3" s="617"/>
      <c r="IJH3" s="617"/>
      <c r="IJI3" s="617"/>
      <c r="IJJ3" s="617"/>
      <c r="IJK3" s="617"/>
      <c r="IJL3" s="617"/>
      <c r="IJM3" s="617"/>
      <c r="IJN3" s="617"/>
      <c r="IJO3" s="617"/>
      <c r="IJP3" s="617"/>
      <c r="IJQ3" s="617"/>
      <c r="IJR3" s="617"/>
      <c r="IJS3" s="617"/>
      <c r="IJT3" s="617"/>
      <c r="IJU3" s="617"/>
      <c r="IJV3" s="617"/>
      <c r="IJW3" s="617"/>
      <c r="IJX3" s="617"/>
      <c r="IJY3" s="617"/>
      <c r="IJZ3" s="617"/>
      <c r="IKA3" s="617"/>
      <c r="IKB3" s="617"/>
      <c r="IKC3" s="617"/>
      <c r="IKD3" s="617"/>
      <c r="IKE3" s="617"/>
      <c r="IKF3" s="617"/>
      <c r="IKG3" s="617"/>
      <c r="IKH3" s="617"/>
      <c r="IKI3" s="617"/>
      <c r="IKJ3" s="617"/>
      <c r="IKK3" s="617"/>
      <c r="IKL3" s="617"/>
      <c r="IKM3" s="617"/>
      <c r="IKN3" s="617"/>
      <c r="IKO3" s="617"/>
      <c r="IKP3" s="617"/>
      <c r="IKQ3" s="617"/>
      <c r="IKR3" s="617"/>
      <c r="IKS3" s="617"/>
      <c r="IKT3" s="617"/>
      <c r="IKU3" s="617"/>
      <c r="IKV3" s="617"/>
      <c r="IKW3" s="617"/>
      <c r="IKX3" s="617"/>
      <c r="IKY3" s="617"/>
      <c r="IKZ3" s="617"/>
      <c r="ILA3" s="617"/>
      <c r="ILB3" s="617"/>
      <c r="ILC3" s="617"/>
      <c r="ILD3" s="617"/>
      <c r="ILE3" s="617"/>
      <c r="ILF3" s="617"/>
      <c r="ILG3" s="617"/>
      <c r="ILH3" s="617"/>
      <c r="ILI3" s="617"/>
      <c r="ILJ3" s="617"/>
      <c r="ILK3" s="617"/>
      <c r="ILL3" s="617"/>
      <c r="ILM3" s="617"/>
      <c r="ILN3" s="617"/>
      <c r="ILO3" s="617"/>
      <c r="ILP3" s="617"/>
      <c r="ILQ3" s="617"/>
      <c r="ILR3" s="617"/>
      <c r="ILS3" s="617"/>
      <c r="ILT3" s="617"/>
      <c r="ILU3" s="617"/>
      <c r="ILV3" s="617"/>
      <c r="ILW3" s="617"/>
      <c r="ILX3" s="617"/>
      <c r="ILY3" s="617"/>
      <c r="ILZ3" s="617"/>
      <c r="IMA3" s="617"/>
      <c r="IMB3" s="617"/>
      <c r="IMC3" s="617"/>
      <c r="IMD3" s="617"/>
      <c r="IME3" s="617"/>
      <c r="IMF3" s="617"/>
      <c r="IMG3" s="617"/>
      <c r="IMH3" s="617"/>
      <c r="IMI3" s="617"/>
      <c r="IMJ3" s="617"/>
      <c r="IMK3" s="617"/>
      <c r="IML3" s="617"/>
      <c r="IMM3" s="617"/>
      <c r="IMN3" s="617"/>
      <c r="IMO3" s="617"/>
      <c r="IMP3" s="617"/>
      <c r="IMQ3" s="617"/>
      <c r="IMR3" s="617"/>
      <c r="IMS3" s="617"/>
      <c r="IMT3" s="617"/>
      <c r="IMU3" s="617"/>
      <c r="IMV3" s="617"/>
      <c r="IMW3" s="617"/>
      <c r="IMX3" s="617"/>
      <c r="IMY3" s="617"/>
      <c r="IMZ3" s="617"/>
      <c r="INA3" s="617"/>
      <c r="INB3" s="617"/>
      <c r="INC3" s="617"/>
      <c r="IND3" s="617"/>
      <c r="INE3" s="617"/>
      <c r="INF3" s="617"/>
      <c r="ING3" s="617"/>
      <c r="INH3" s="617"/>
      <c r="INI3" s="617"/>
      <c r="INJ3" s="617"/>
      <c r="INK3" s="617"/>
      <c r="INL3" s="617"/>
      <c r="INM3" s="617"/>
      <c r="INN3" s="617"/>
      <c r="INO3" s="617"/>
      <c r="INP3" s="617"/>
      <c r="INQ3" s="617"/>
      <c r="INR3" s="617"/>
      <c r="INS3" s="617"/>
      <c r="INT3" s="617"/>
      <c r="INU3" s="617"/>
      <c r="INV3" s="617"/>
      <c r="INW3" s="617"/>
      <c r="INX3" s="617"/>
      <c r="INY3" s="617"/>
      <c r="INZ3" s="617"/>
      <c r="IOA3" s="617"/>
      <c r="IOB3" s="617"/>
      <c r="IOC3" s="617"/>
      <c r="IOD3" s="617"/>
      <c r="IOE3" s="617"/>
      <c r="IOF3" s="617"/>
      <c r="IOG3" s="617"/>
      <c r="IOH3" s="617"/>
      <c r="IOI3" s="617"/>
      <c r="IOJ3" s="617"/>
      <c r="IOK3" s="617"/>
      <c r="IOL3" s="617"/>
      <c r="IOM3" s="617"/>
      <c r="ION3" s="617"/>
      <c r="IOO3" s="617"/>
      <c r="IOP3" s="617"/>
      <c r="IOQ3" s="617"/>
      <c r="IOR3" s="617"/>
      <c r="IOS3" s="617"/>
      <c r="IOT3" s="617"/>
      <c r="IOU3" s="617"/>
      <c r="IOV3" s="617"/>
      <c r="IOW3" s="617"/>
      <c r="IOX3" s="617"/>
      <c r="IOY3" s="617"/>
      <c r="IOZ3" s="617"/>
      <c r="IPA3" s="617"/>
      <c r="IPB3" s="617"/>
      <c r="IPC3" s="617"/>
      <c r="IPD3" s="617"/>
      <c r="IPE3" s="617"/>
      <c r="IPF3" s="617"/>
      <c r="IPG3" s="617"/>
      <c r="IPH3" s="617"/>
      <c r="IPI3" s="617"/>
      <c r="IPJ3" s="617"/>
      <c r="IPK3" s="617"/>
      <c r="IPL3" s="617"/>
      <c r="IPM3" s="617"/>
      <c r="IPN3" s="617"/>
      <c r="IPO3" s="617"/>
      <c r="IPP3" s="617"/>
      <c r="IPQ3" s="617"/>
      <c r="IPR3" s="617"/>
      <c r="IPS3" s="617"/>
      <c r="IPT3" s="617"/>
      <c r="IPU3" s="617"/>
      <c r="IPV3" s="617"/>
      <c r="IPW3" s="617"/>
      <c r="IPX3" s="617"/>
      <c r="IPY3" s="617"/>
      <c r="IPZ3" s="617"/>
      <c r="IQA3" s="617"/>
      <c r="IQB3" s="617"/>
      <c r="IQC3" s="617"/>
      <c r="IQD3" s="617"/>
      <c r="IQE3" s="617"/>
      <c r="IQF3" s="617"/>
      <c r="IQG3" s="617"/>
      <c r="IQH3" s="617"/>
      <c r="IQI3" s="617"/>
      <c r="IQJ3" s="617"/>
      <c r="IQK3" s="617"/>
      <c r="IQL3" s="617"/>
      <c r="IQM3" s="617"/>
      <c r="IQN3" s="617"/>
      <c r="IQO3" s="617"/>
      <c r="IQP3" s="617"/>
      <c r="IQQ3" s="617"/>
      <c r="IQR3" s="617"/>
      <c r="IQS3" s="617"/>
      <c r="IQT3" s="617"/>
      <c r="IQU3" s="617"/>
      <c r="IQV3" s="617"/>
      <c r="IQW3" s="617"/>
      <c r="IQX3" s="617"/>
      <c r="IQY3" s="617"/>
      <c r="IQZ3" s="617"/>
      <c r="IRA3" s="617"/>
      <c r="IRB3" s="617"/>
      <c r="IRC3" s="617"/>
      <c r="IRD3" s="617"/>
      <c r="IRE3" s="617"/>
      <c r="IRF3" s="617"/>
      <c r="IRG3" s="617"/>
      <c r="IRH3" s="617"/>
      <c r="IRI3" s="617"/>
      <c r="IRJ3" s="617"/>
      <c r="IRK3" s="617"/>
      <c r="IRL3" s="617"/>
      <c r="IRM3" s="617"/>
      <c r="IRN3" s="617"/>
      <c r="IRO3" s="617"/>
      <c r="IRP3" s="617"/>
      <c r="IRQ3" s="617"/>
      <c r="IRR3" s="617"/>
      <c r="IRS3" s="617"/>
      <c r="IRT3" s="617"/>
      <c r="IRU3" s="617"/>
      <c r="IRV3" s="617"/>
      <c r="IRW3" s="617"/>
      <c r="IRX3" s="617"/>
      <c r="IRY3" s="617"/>
      <c r="IRZ3" s="617"/>
      <c r="ISA3" s="617"/>
      <c r="ISB3" s="617"/>
      <c r="ISC3" s="617"/>
      <c r="ISD3" s="617"/>
      <c r="ISE3" s="617"/>
      <c r="ISF3" s="617"/>
      <c r="ISG3" s="617"/>
      <c r="ISH3" s="617"/>
      <c r="ISI3" s="617"/>
      <c r="ISJ3" s="617"/>
      <c r="ISK3" s="617"/>
      <c r="ISL3" s="617"/>
      <c r="ISM3" s="617"/>
      <c r="ISN3" s="617"/>
      <c r="ISO3" s="617"/>
      <c r="ISP3" s="617"/>
      <c r="ISQ3" s="617"/>
      <c r="ISR3" s="617"/>
      <c r="ISS3" s="617"/>
      <c r="IST3" s="617"/>
      <c r="ISU3" s="617"/>
      <c r="ISV3" s="617"/>
      <c r="ISW3" s="617"/>
      <c r="ISX3" s="617"/>
      <c r="ISY3" s="617"/>
      <c r="ISZ3" s="617"/>
      <c r="ITA3" s="617"/>
      <c r="ITB3" s="617"/>
      <c r="ITC3" s="617"/>
      <c r="ITD3" s="617"/>
      <c r="ITE3" s="617"/>
      <c r="ITF3" s="617"/>
      <c r="ITG3" s="617"/>
      <c r="ITH3" s="617"/>
      <c r="ITI3" s="617"/>
      <c r="ITJ3" s="617"/>
      <c r="ITK3" s="617"/>
      <c r="ITL3" s="617"/>
      <c r="ITM3" s="617"/>
      <c r="ITN3" s="617"/>
      <c r="ITO3" s="617"/>
      <c r="ITP3" s="617"/>
      <c r="ITQ3" s="617"/>
      <c r="ITR3" s="617"/>
      <c r="ITS3" s="617"/>
      <c r="ITT3" s="617"/>
      <c r="ITU3" s="617"/>
      <c r="ITV3" s="617"/>
      <c r="ITW3" s="617"/>
      <c r="ITX3" s="617"/>
      <c r="ITY3" s="617"/>
      <c r="ITZ3" s="617"/>
      <c r="IUA3" s="617"/>
      <c r="IUB3" s="617"/>
      <c r="IUC3" s="617"/>
      <c r="IUD3" s="617"/>
      <c r="IUE3" s="617"/>
      <c r="IUF3" s="617"/>
      <c r="IUG3" s="617"/>
      <c r="IUH3" s="617"/>
      <c r="IUI3" s="617"/>
      <c r="IUJ3" s="617"/>
      <c r="IUK3" s="617"/>
      <c r="IUL3" s="617"/>
      <c r="IUM3" s="617"/>
      <c r="IUN3" s="617"/>
      <c r="IUO3" s="617"/>
      <c r="IUP3" s="617"/>
      <c r="IUQ3" s="617"/>
      <c r="IUR3" s="617"/>
      <c r="IUS3" s="617"/>
      <c r="IUT3" s="617"/>
      <c r="IUU3" s="617"/>
      <c r="IUV3" s="617"/>
      <c r="IUW3" s="617"/>
      <c r="IUX3" s="617"/>
      <c r="IUY3" s="617"/>
      <c r="IUZ3" s="617"/>
      <c r="IVA3" s="617"/>
      <c r="IVB3" s="617"/>
      <c r="IVC3" s="617"/>
      <c r="IVD3" s="617"/>
      <c r="IVE3" s="617"/>
      <c r="IVF3" s="617"/>
      <c r="IVG3" s="617"/>
      <c r="IVH3" s="617"/>
      <c r="IVI3" s="617"/>
      <c r="IVJ3" s="617"/>
      <c r="IVK3" s="617"/>
      <c r="IVL3" s="617"/>
      <c r="IVM3" s="617"/>
      <c r="IVN3" s="617"/>
      <c r="IVO3" s="617"/>
      <c r="IVP3" s="617"/>
      <c r="IVQ3" s="617"/>
      <c r="IVR3" s="617"/>
      <c r="IVS3" s="617"/>
      <c r="IVT3" s="617"/>
      <c r="IVU3" s="617"/>
      <c r="IVV3" s="617"/>
      <c r="IVW3" s="617"/>
      <c r="IVX3" s="617"/>
      <c r="IVY3" s="617"/>
      <c r="IVZ3" s="617"/>
      <c r="IWA3" s="617"/>
      <c r="IWB3" s="617"/>
      <c r="IWC3" s="617"/>
      <c r="IWD3" s="617"/>
      <c r="IWE3" s="617"/>
      <c r="IWF3" s="617"/>
      <c r="IWG3" s="617"/>
      <c r="IWH3" s="617"/>
      <c r="IWI3" s="617"/>
      <c r="IWJ3" s="617"/>
      <c r="IWK3" s="617"/>
      <c r="IWL3" s="617"/>
      <c r="IWM3" s="617"/>
      <c r="IWN3" s="617"/>
      <c r="IWO3" s="617"/>
      <c r="IWP3" s="617"/>
      <c r="IWQ3" s="617"/>
      <c r="IWR3" s="617"/>
      <c r="IWS3" s="617"/>
      <c r="IWT3" s="617"/>
      <c r="IWU3" s="617"/>
      <c r="IWV3" s="617"/>
      <c r="IWW3" s="617"/>
      <c r="IWX3" s="617"/>
      <c r="IWY3" s="617"/>
      <c r="IWZ3" s="617"/>
      <c r="IXA3" s="617"/>
      <c r="IXB3" s="617"/>
      <c r="IXC3" s="617"/>
      <c r="IXD3" s="617"/>
      <c r="IXE3" s="617"/>
      <c r="IXF3" s="617"/>
      <c r="IXG3" s="617"/>
      <c r="IXH3" s="617"/>
      <c r="IXI3" s="617"/>
      <c r="IXJ3" s="617"/>
      <c r="IXK3" s="617"/>
      <c r="IXL3" s="617"/>
      <c r="IXM3" s="617"/>
      <c r="IXN3" s="617"/>
      <c r="IXO3" s="617"/>
      <c r="IXP3" s="617"/>
      <c r="IXQ3" s="617"/>
      <c r="IXR3" s="617"/>
      <c r="IXS3" s="617"/>
      <c r="IXT3" s="617"/>
      <c r="IXU3" s="617"/>
      <c r="IXV3" s="617"/>
      <c r="IXW3" s="617"/>
      <c r="IXX3" s="617"/>
      <c r="IXY3" s="617"/>
      <c r="IXZ3" s="617"/>
      <c r="IYA3" s="617"/>
      <c r="IYB3" s="617"/>
      <c r="IYC3" s="617"/>
      <c r="IYD3" s="617"/>
      <c r="IYE3" s="617"/>
      <c r="IYF3" s="617"/>
      <c r="IYG3" s="617"/>
      <c r="IYH3" s="617"/>
      <c r="IYI3" s="617"/>
      <c r="IYJ3" s="617"/>
      <c r="IYK3" s="617"/>
      <c r="IYL3" s="617"/>
      <c r="IYM3" s="617"/>
      <c r="IYN3" s="617"/>
      <c r="IYO3" s="617"/>
      <c r="IYP3" s="617"/>
      <c r="IYQ3" s="617"/>
      <c r="IYR3" s="617"/>
      <c r="IYS3" s="617"/>
      <c r="IYT3" s="617"/>
      <c r="IYU3" s="617"/>
      <c r="IYV3" s="617"/>
      <c r="IYW3" s="617"/>
      <c r="IYX3" s="617"/>
      <c r="IYY3" s="617"/>
      <c r="IYZ3" s="617"/>
      <c r="IZA3" s="617"/>
      <c r="IZB3" s="617"/>
      <c r="IZC3" s="617"/>
      <c r="IZD3" s="617"/>
      <c r="IZE3" s="617"/>
      <c r="IZF3" s="617"/>
      <c r="IZG3" s="617"/>
      <c r="IZH3" s="617"/>
      <c r="IZI3" s="617"/>
      <c r="IZJ3" s="617"/>
      <c r="IZK3" s="617"/>
      <c r="IZL3" s="617"/>
      <c r="IZM3" s="617"/>
      <c r="IZN3" s="617"/>
      <c r="IZO3" s="617"/>
      <c r="IZP3" s="617"/>
      <c r="IZQ3" s="617"/>
      <c r="IZR3" s="617"/>
      <c r="IZS3" s="617"/>
      <c r="IZT3" s="617"/>
      <c r="IZU3" s="617"/>
      <c r="IZV3" s="617"/>
      <c r="IZW3" s="617"/>
      <c r="IZX3" s="617"/>
      <c r="IZY3" s="617"/>
      <c r="IZZ3" s="617"/>
      <c r="JAA3" s="617"/>
      <c r="JAB3" s="617"/>
      <c r="JAC3" s="617"/>
      <c r="JAD3" s="617"/>
      <c r="JAE3" s="617"/>
      <c r="JAF3" s="617"/>
      <c r="JAG3" s="617"/>
      <c r="JAH3" s="617"/>
      <c r="JAI3" s="617"/>
      <c r="JAJ3" s="617"/>
      <c r="JAK3" s="617"/>
      <c r="JAL3" s="617"/>
      <c r="JAM3" s="617"/>
      <c r="JAN3" s="617"/>
      <c r="JAO3" s="617"/>
      <c r="JAP3" s="617"/>
      <c r="JAQ3" s="617"/>
      <c r="JAR3" s="617"/>
      <c r="JAS3" s="617"/>
      <c r="JAT3" s="617"/>
      <c r="JAU3" s="617"/>
      <c r="JAV3" s="617"/>
      <c r="JAW3" s="617"/>
      <c r="JAX3" s="617"/>
      <c r="JAY3" s="617"/>
      <c r="JAZ3" s="617"/>
      <c r="JBA3" s="617"/>
      <c r="JBB3" s="617"/>
      <c r="JBC3" s="617"/>
      <c r="JBD3" s="617"/>
      <c r="JBE3" s="617"/>
      <c r="JBF3" s="617"/>
      <c r="JBG3" s="617"/>
      <c r="JBH3" s="617"/>
      <c r="JBI3" s="617"/>
      <c r="JBJ3" s="617"/>
      <c r="JBK3" s="617"/>
      <c r="JBL3" s="617"/>
      <c r="JBM3" s="617"/>
      <c r="JBN3" s="617"/>
      <c r="JBO3" s="617"/>
      <c r="JBP3" s="617"/>
      <c r="JBQ3" s="617"/>
      <c r="JBR3" s="617"/>
      <c r="JBS3" s="617"/>
      <c r="JBT3" s="617"/>
      <c r="JBU3" s="617"/>
      <c r="JBV3" s="617"/>
      <c r="JBW3" s="617"/>
      <c r="JBX3" s="617"/>
      <c r="JBY3" s="617"/>
      <c r="JBZ3" s="617"/>
      <c r="JCA3" s="617"/>
      <c r="JCB3" s="617"/>
      <c r="JCC3" s="617"/>
      <c r="JCD3" s="617"/>
      <c r="JCE3" s="617"/>
      <c r="JCF3" s="617"/>
      <c r="JCG3" s="617"/>
      <c r="JCH3" s="617"/>
      <c r="JCI3" s="617"/>
      <c r="JCJ3" s="617"/>
      <c r="JCK3" s="617"/>
      <c r="JCL3" s="617"/>
      <c r="JCM3" s="617"/>
      <c r="JCN3" s="617"/>
      <c r="JCO3" s="617"/>
      <c r="JCP3" s="617"/>
      <c r="JCQ3" s="617"/>
      <c r="JCR3" s="617"/>
      <c r="JCS3" s="617"/>
      <c r="JCT3" s="617"/>
      <c r="JCU3" s="617"/>
      <c r="JCV3" s="617"/>
      <c r="JCW3" s="617"/>
      <c r="JCX3" s="617"/>
      <c r="JCY3" s="617"/>
      <c r="JCZ3" s="617"/>
      <c r="JDA3" s="617"/>
      <c r="JDB3" s="617"/>
      <c r="JDC3" s="617"/>
      <c r="JDD3" s="617"/>
      <c r="JDE3" s="617"/>
      <c r="JDF3" s="617"/>
      <c r="JDG3" s="617"/>
      <c r="JDH3" s="617"/>
      <c r="JDI3" s="617"/>
      <c r="JDJ3" s="617"/>
      <c r="JDK3" s="617"/>
      <c r="JDL3" s="617"/>
      <c r="JDM3" s="617"/>
      <c r="JDN3" s="617"/>
      <c r="JDO3" s="617"/>
      <c r="JDP3" s="617"/>
      <c r="JDQ3" s="617"/>
      <c r="JDR3" s="617"/>
      <c r="JDS3" s="617"/>
      <c r="JDT3" s="617"/>
      <c r="JDU3" s="617"/>
      <c r="JDV3" s="617"/>
      <c r="JDW3" s="617"/>
      <c r="JDX3" s="617"/>
      <c r="JDY3" s="617"/>
      <c r="JDZ3" s="617"/>
      <c r="JEA3" s="617"/>
      <c r="JEB3" s="617"/>
      <c r="JEC3" s="617"/>
      <c r="JED3" s="617"/>
      <c r="JEE3" s="617"/>
      <c r="JEF3" s="617"/>
      <c r="JEG3" s="617"/>
      <c r="JEH3" s="617"/>
      <c r="JEI3" s="617"/>
      <c r="JEJ3" s="617"/>
      <c r="JEK3" s="617"/>
      <c r="JEL3" s="617"/>
      <c r="JEM3" s="617"/>
      <c r="JEN3" s="617"/>
      <c r="JEO3" s="617"/>
      <c r="JEP3" s="617"/>
      <c r="JEQ3" s="617"/>
      <c r="JER3" s="617"/>
      <c r="JES3" s="617"/>
      <c r="JET3" s="617"/>
      <c r="JEU3" s="617"/>
      <c r="JEV3" s="617"/>
      <c r="JEW3" s="617"/>
      <c r="JEX3" s="617"/>
      <c r="JEY3" s="617"/>
      <c r="JEZ3" s="617"/>
      <c r="JFA3" s="617"/>
      <c r="JFB3" s="617"/>
      <c r="JFC3" s="617"/>
      <c r="JFD3" s="617"/>
      <c r="JFE3" s="617"/>
      <c r="JFF3" s="617"/>
      <c r="JFG3" s="617"/>
      <c r="JFH3" s="617"/>
      <c r="JFI3" s="617"/>
      <c r="JFJ3" s="617"/>
      <c r="JFK3" s="617"/>
      <c r="JFL3" s="617"/>
      <c r="JFM3" s="617"/>
      <c r="JFN3" s="617"/>
      <c r="JFO3" s="617"/>
      <c r="JFP3" s="617"/>
      <c r="JFQ3" s="617"/>
      <c r="JFR3" s="617"/>
      <c r="JFS3" s="617"/>
      <c r="JFT3" s="617"/>
      <c r="JFU3" s="617"/>
      <c r="JFV3" s="617"/>
      <c r="JFW3" s="617"/>
      <c r="JFX3" s="617"/>
      <c r="JFY3" s="617"/>
      <c r="JFZ3" s="617"/>
      <c r="JGA3" s="617"/>
      <c r="JGB3" s="617"/>
      <c r="JGC3" s="617"/>
      <c r="JGD3" s="617"/>
      <c r="JGE3" s="617"/>
      <c r="JGF3" s="617"/>
      <c r="JGG3" s="617"/>
      <c r="JGH3" s="617"/>
      <c r="JGI3" s="617"/>
      <c r="JGJ3" s="617"/>
      <c r="JGK3" s="617"/>
      <c r="JGL3" s="617"/>
      <c r="JGM3" s="617"/>
      <c r="JGN3" s="617"/>
      <c r="JGO3" s="617"/>
      <c r="JGP3" s="617"/>
      <c r="JGQ3" s="617"/>
      <c r="JGR3" s="617"/>
      <c r="JGS3" s="617"/>
      <c r="JGT3" s="617"/>
      <c r="JGU3" s="617"/>
      <c r="JGV3" s="617"/>
      <c r="JGW3" s="617"/>
      <c r="JGX3" s="617"/>
      <c r="JGY3" s="617"/>
      <c r="JGZ3" s="617"/>
      <c r="JHA3" s="617"/>
      <c r="JHB3" s="617"/>
      <c r="JHC3" s="617"/>
      <c r="JHD3" s="617"/>
      <c r="JHE3" s="617"/>
      <c r="JHF3" s="617"/>
      <c r="JHG3" s="617"/>
      <c r="JHH3" s="617"/>
      <c r="JHI3" s="617"/>
      <c r="JHJ3" s="617"/>
      <c r="JHK3" s="617"/>
      <c r="JHL3" s="617"/>
      <c r="JHM3" s="617"/>
      <c r="JHN3" s="617"/>
      <c r="JHO3" s="617"/>
      <c r="JHP3" s="617"/>
      <c r="JHQ3" s="617"/>
      <c r="JHR3" s="617"/>
      <c r="JHS3" s="617"/>
      <c r="JHT3" s="617"/>
      <c r="JHU3" s="617"/>
      <c r="JHV3" s="617"/>
      <c r="JHW3" s="617"/>
      <c r="JHX3" s="617"/>
      <c r="JHY3" s="617"/>
      <c r="JHZ3" s="617"/>
      <c r="JIA3" s="617"/>
      <c r="JIB3" s="617"/>
      <c r="JIC3" s="617"/>
      <c r="JID3" s="617"/>
      <c r="JIE3" s="617"/>
      <c r="JIF3" s="617"/>
      <c r="JIG3" s="617"/>
      <c r="JIH3" s="617"/>
      <c r="JII3" s="617"/>
      <c r="JIJ3" s="617"/>
      <c r="JIK3" s="617"/>
      <c r="JIL3" s="617"/>
      <c r="JIM3" s="617"/>
      <c r="JIN3" s="617"/>
      <c r="JIO3" s="617"/>
      <c r="JIP3" s="617"/>
      <c r="JIQ3" s="617"/>
      <c r="JIR3" s="617"/>
      <c r="JIS3" s="617"/>
      <c r="JIT3" s="617"/>
      <c r="JIU3" s="617"/>
      <c r="JIV3" s="617"/>
      <c r="JIW3" s="617"/>
      <c r="JIX3" s="617"/>
      <c r="JIY3" s="617"/>
      <c r="JIZ3" s="617"/>
      <c r="JJA3" s="617"/>
      <c r="JJB3" s="617"/>
      <c r="JJC3" s="617"/>
      <c r="JJD3" s="617"/>
      <c r="JJE3" s="617"/>
      <c r="JJF3" s="617"/>
      <c r="JJG3" s="617"/>
      <c r="JJH3" s="617"/>
      <c r="JJI3" s="617"/>
      <c r="JJJ3" s="617"/>
      <c r="JJK3" s="617"/>
      <c r="JJL3" s="617"/>
      <c r="JJM3" s="617"/>
      <c r="JJN3" s="617"/>
      <c r="JJO3" s="617"/>
      <c r="JJP3" s="617"/>
      <c r="JJQ3" s="617"/>
      <c r="JJR3" s="617"/>
      <c r="JJS3" s="617"/>
      <c r="JJT3" s="617"/>
      <c r="JJU3" s="617"/>
      <c r="JJV3" s="617"/>
      <c r="JJW3" s="617"/>
      <c r="JJX3" s="617"/>
      <c r="JJY3" s="617"/>
      <c r="JJZ3" s="617"/>
      <c r="JKA3" s="617"/>
      <c r="JKB3" s="617"/>
      <c r="JKC3" s="617"/>
      <c r="JKD3" s="617"/>
      <c r="JKE3" s="617"/>
      <c r="JKF3" s="617"/>
      <c r="JKG3" s="617"/>
      <c r="JKH3" s="617"/>
      <c r="JKI3" s="617"/>
      <c r="JKJ3" s="617"/>
      <c r="JKK3" s="617"/>
      <c r="JKL3" s="617"/>
      <c r="JKM3" s="617"/>
      <c r="JKN3" s="617"/>
      <c r="JKO3" s="617"/>
      <c r="JKP3" s="617"/>
      <c r="JKQ3" s="617"/>
      <c r="JKR3" s="617"/>
      <c r="JKS3" s="617"/>
      <c r="JKT3" s="617"/>
      <c r="JKU3" s="617"/>
      <c r="JKV3" s="617"/>
      <c r="JKW3" s="617"/>
      <c r="JKX3" s="617"/>
      <c r="JKY3" s="617"/>
      <c r="JKZ3" s="617"/>
      <c r="JLA3" s="617"/>
      <c r="JLB3" s="617"/>
      <c r="JLC3" s="617"/>
      <c r="JLD3" s="617"/>
      <c r="JLE3" s="617"/>
      <c r="JLF3" s="617"/>
      <c r="JLG3" s="617"/>
      <c r="JLH3" s="617"/>
      <c r="JLI3" s="617"/>
      <c r="JLJ3" s="617"/>
      <c r="JLK3" s="617"/>
      <c r="JLL3" s="617"/>
      <c r="JLM3" s="617"/>
      <c r="JLN3" s="617"/>
      <c r="JLO3" s="617"/>
      <c r="JLP3" s="617"/>
      <c r="JLQ3" s="617"/>
      <c r="JLR3" s="617"/>
      <c r="JLS3" s="617"/>
      <c r="JLT3" s="617"/>
      <c r="JLU3" s="617"/>
      <c r="JLV3" s="617"/>
      <c r="JLW3" s="617"/>
      <c r="JLX3" s="617"/>
      <c r="JLY3" s="617"/>
      <c r="JLZ3" s="617"/>
      <c r="JMA3" s="617"/>
      <c r="JMB3" s="617"/>
      <c r="JMC3" s="617"/>
      <c r="JMD3" s="617"/>
      <c r="JME3" s="617"/>
      <c r="JMF3" s="617"/>
      <c r="JMG3" s="617"/>
      <c r="JMH3" s="617"/>
      <c r="JMI3" s="617"/>
      <c r="JMJ3" s="617"/>
      <c r="JMK3" s="617"/>
      <c r="JML3" s="617"/>
      <c r="JMM3" s="617"/>
      <c r="JMN3" s="617"/>
      <c r="JMO3" s="617"/>
      <c r="JMP3" s="617"/>
      <c r="JMQ3" s="617"/>
      <c r="JMR3" s="617"/>
      <c r="JMS3" s="617"/>
      <c r="JMT3" s="617"/>
      <c r="JMU3" s="617"/>
      <c r="JMV3" s="617"/>
      <c r="JMW3" s="617"/>
      <c r="JMX3" s="617"/>
      <c r="JMY3" s="617"/>
      <c r="JMZ3" s="617"/>
      <c r="JNA3" s="617"/>
      <c r="JNB3" s="617"/>
      <c r="JNC3" s="617"/>
      <c r="JND3" s="617"/>
      <c r="JNE3" s="617"/>
      <c r="JNF3" s="617"/>
      <c r="JNG3" s="617"/>
      <c r="JNH3" s="617"/>
      <c r="JNI3" s="617"/>
      <c r="JNJ3" s="617"/>
      <c r="JNK3" s="617"/>
      <c r="JNL3" s="617"/>
      <c r="JNM3" s="617"/>
      <c r="JNN3" s="617"/>
      <c r="JNO3" s="617"/>
      <c r="JNP3" s="617"/>
      <c r="JNQ3" s="617"/>
      <c r="JNR3" s="617"/>
      <c r="JNS3" s="617"/>
      <c r="JNT3" s="617"/>
      <c r="JNU3" s="617"/>
      <c r="JNV3" s="617"/>
      <c r="JNW3" s="617"/>
      <c r="JNX3" s="617"/>
      <c r="JNY3" s="617"/>
      <c r="JNZ3" s="617"/>
      <c r="JOA3" s="617"/>
      <c r="JOB3" s="617"/>
      <c r="JOC3" s="617"/>
      <c r="JOD3" s="617"/>
      <c r="JOE3" s="617"/>
      <c r="JOF3" s="617"/>
      <c r="JOG3" s="617"/>
      <c r="JOH3" s="617"/>
      <c r="JOI3" s="617"/>
      <c r="JOJ3" s="617"/>
      <c r="JOK3" s="617"/>
      <c r="JOL3" s="617"/>
      <c r="JOM3" s="617"/>
      <c r="JON3" s="617"/>
      <c r="JOO3" s="617"/>
      <c r="JOP3" s="617"/>
      <c r="JOQ3" s="617"/>
      <c r="JOR3" s="617"/>
      <c r="JOS3" s="617"/>
      <c r="JOT3" s="617"/>
      <c r="JOU3" s="617"/>
      <c r="JOV3" s="617"/>
      <c r="JOW3" s="617"/>
      <c r="JOX3" s="617"/>
      <c r="JOY3" s="617"/>
      <c r="JOZ3" s="617"/>
      <c r="JPA3" s="617"/>
      <c r="JPB3" s="617"/>
      <c r="JPC3" s="617"/>
      <c r="JPD3" s="617"/>
      <c r="JPE3" s="617"/>
      <c r="JPF3" s="617"/>
      <c r="JPG3" s="617"/>
      <c r="JPH3" s="617"/>
      <c r="JPI3" s="617"/>
      <c r="JPJ3" s="617"/>
      <c r="JPK3" s="617"/>
      <c r="JPL3" s="617"/>
      <c r="JPM3" s="617"/>
      <c r="JPN3" s="617"/>
      <c r="JPO3" s="617"/>
      <c r="JPP3" s="617"/>
      <c r="JPQ3" s="617"/>
      <c r="JPR3" s="617"/>
      <c r="JPS3" s="617"/>
      <c r="JPT3" s="617"/>
      <c r="JPU3" s="617"/>
      <c r="JPV3" s="617"/>
      <c r="JPW3" s="617"/>
      <c r="JPX3" s="617"/>
      <c r="JPY3" s="617"/>
      <c r="JPZ3" s="617"/>
      <c r="JQA3" s="617"/>
      <c r="JQB3" s="617"/>
      <c r="JQC3" s="617"/>
      <c r="JQD3" s="617"/>
      <c r="JQE3" s="617"/>
      <c r="JQF3" s="617"/>
      <c r="JQG3" s="617"/>
      <c r="JQH3" s="617"/>
      <c r="JQI3" s="617"/>
      <c r="JQJ3" s="617"/>
      <c r="JQK3" s="617"/>
      <c r="JQL3" s="617"/>
      <c r="JQM3" s="617"/>
      <c r="JQN3" s="617"/>
      <c r="JQO3" s="617"/>
      <c r="JQP3" s="617"/>
      <c r="JQQ3" s="617"/>
      <c r="JQR3" s="617"/>
      <c r="JQS3" s="617"/>
      <c r="JQT3" s="617"/>
      <c r="JQU3" s="617"/>
      <c r="JQV3" s="617"/>
      <c r="JQW3" s="617"/>
      <c r="JQX3" s="617"/>
      <c r="JQY3" s="617"/>
      <c r="JQZ3" s="617"/>
      <c r="JRA3" s="617"/>
      <c r="JRB3" s="617"/>
      <c r="JRC3" s="617"/>
      <c r="JRD3" s="617"/>
      <c r="JRE3" s="617"/>
      <c r="JRF3" s="617"/>
      <c r="JRG3" s="617"/>
      <c r="JRH3" s="617"/>
      <c r="JRI3" s="617"/>
      <c r="JRJ3" s="617"/>
      <c r="JRK3" s="617"/>
      <c r="JRL3" s="617"/>
      <c r="JRM3" s="617"/>
      <c r="JRN3" s="617"/>
      <c r="JRO3" s="617"/>
      <c r="JRP3" s="617"/>
      <c r="JRQ3" s="617"/>
      <c r="JRR3" s="617"/>
      <c r="JRS3" s="617"/>
      <c r="JRT3" s="617"/>
      <c r="JRU3" s="617"/>
      <c r="JRV3" s="617"/>
      <c r="JRW3" s="617"/>
      <c r="JRX3" s="617"/>
      <c r="JRY3" s="617"/>
      <c r="JRZ3" s="617"/>
      <c r="JSA3" s="617"/>
      <c r="JSB3" s="617"/>
      <c r="JSC3" s="617"/>
      <c r="JSD3" s="617"/>
      <c r="JSE3" s="617"/>
      <c r="JSF3" s="617"/>
      <c r="JSG3" s="617"/>
      <c r="JSH3" s="617"/>
      <c r="JSI3" s="617"/>
      <c r="JSJ3" s="617"/>
      <c r="JSK3" s="617"/>
      <c r="JSL3" s="617"/>
      <c r="JSM3" s="617"/>
      <c r="JSN3" s="617"/>
      <c r="JSO3" s="617"/>
      <c r="JSP3" s="617"/>
      <c r="JSQ3" s="617"/>
      <c r="JSR3" s="617"/>
      <c r="JSS3" s="617"/>
      <c r="JST3" s="617"/>
      <c r="JSU3" s="617"/>
      <c r="JSV3" s="617"/>
      <c r="JSW3" s="617"/>
      <c r="JSX3" s="617"/>
      <c r="JSY3" s="617"/>
      <c r="JSZ3" s="617"/>
      <c r="JTA3" s="617"/>
      <c r="JTB3" s="617"/>
      <c r="JTC3" s="617"/>
      <c r="JTD3" s="617"/>
      <c r="JTE3" s="617"/>
      <c r="JTF3" s="617"/>
      <c r="JTG3" s="617"/>
      <c r="JTH3" s="617"/>
      <c r="JTI3" s="617"/>
      <c r="JTJ3" s="617"/>
      <c r="JTK3" s="617"/>
      <c r="JTL3" s="617"/>
      <c r="JTM3" s="617"/>
      <c r="JTN3" s="617"/>
      <c r="JTO3" s="617"/>
      <c r="JTP3" s="617"/>
      <c r="JTQ3" s="617"/>
      <c r="JTR3" s="617"/>
      <c r="JTS3" s="617"/>
      <c r="JTT3" s="617"/>
      <c r="JTU3" s="617"/>
      <c r="JTV3" s="617"/>
      <c r="JTW3" s="617"/>
      <c r="JTX3" s="617"/>
      <c r="JTY3" s="617"/>
      <c r="JTZ3" s="617"/>
      <c r="JUA3" s="617"/>
      <c r="JUB3" s="617"/>
      <c r="JUC3" s="617"/>
      <c r="JUD3" s="617"/>
      <c r="JUE3" s="617"/>
      <c r="JUF3" s="617"/>
      <c r="JUG3" s="617"/>
      <c r="JUH3" s="617"/>
      <c r="JUI3" s="617"/>
      <c r="JUJ3" s="617"/>
      <c r="JUK3" s="617"/>
      <c r="JUL3" s="617"/>
      <c r="JUM3" s="617"/>
      <c r="JUN3" s="617"/>
      <c r="JUO3" s="617"/>
      <c r="JUP3" s="617"/>
      <c r="JUQ3" s="617"/>
      <c r="JUR3" s="617"/>
      <c r="JUS3" s="617"/>
      <c r="JUT3" s="617"/>
      <c r="JUU3" s="617"/>
      <c r="JUV3" s="617"/>
      <c r="JUW3" s="617"/>
      <c r="JUX3" s="617"/>
      <c r="JUY3" s="617"/>
      <c r="JUZ3" s="617"/>
      <c r="JVA3" s="617"/>
      <c r="JVB3" s="617"/>
      <c r="JVC3" s="617"/>
      <c r="JVD3" s="617"/>
      <c r="JVE3" s="617"/>
      <c r="JVF3" s="617"/>
      <c r="JVG3" s="617"/>
      <c r="JVH3" s="617"/>
      <c r="JVI3" s="617"/>
      <c r="JVJ3" s="617"/>
      <c r="JVK3" s="617"/>
      <c r="JVL3" s="617"/>
      <c r="JVM3" s="617"/>
      <c r="JVN3" s="617"/>
      <c r="JVO3" s="617"/>
      <c r="JVP3" s="617"/>
      <c r="JVQ3" s="617"/>
      <c r="JVR3" s="617"/>
      <c r="JVS3" s="617"/>
      <c r="JVT3" s="617"/>
      <c r="JVU3" s="617"/>
      <c r="JVV3" s="617"/>
      <c r="JVW3" s="617"/>
      <c r="JVX3" s="617"/>
      <c r="JVY3" s="617"/>
      <c r="JVZ3" s="617"/>
      <c r="JWA3" s="617"/>
      <c r="JWB3" s="617"/>
      <c r="JWC3" s="617"/>
      <c r="JWD3" s="617"/>
      <c r="JWE3" s="617"/>
      <c r="JWF3" s="617"/>
      <c r="JWG3" s="617"/>
      <c r="JWH3" s="617"/>
      <c r="JWI3" s="617"/>
      <c r="JWJ3" s="617"/>
      <c r="JWK3" s="617"/>
      <c r="JWL3" s="617"/>
      <c r="JWM3" s="617"/>
      <c r="JWN3" s="617"/>
      <c r="JWO3" s="617"/>
      <c r="JWP3" s="617"/>
      <c r="JWQ3" s="617"/>
      <c r="JWR3" s="617"/>
      <c r="JWS3" s="617"/>
      <c r="JWT3" s="617"/>
      <c r="JWU3" s="617"/>
      <c r="JWV3" s="617"/>
      <c r="JWW3" s="617"/>
      <c r="JWX3" s="617"/>
      <c r="JWY3" s="617"/>
      <c r="JWZ3" s="617"/>
      <c r="JXA3" s="617"/>
      <c r="JXB3" s="617"/>
      <c r="JXC3" s="617"/>
      <c r="JXD3" s="617"/>
      <c r="JXE3" s="617"/>
      <c r="JXF3" s="617"/>
      <c r="JXG3" s="617"/>
      <c r="JXH3" s="617"/>
      <c r="JXI3" s="617"/>
      <c r="JXJ3" s="617"/>
      <c r="JXK3" s="617"/>
      <c r="JXL3" s="617"/>
      <c r="JXM3" s="617"/>
      <c r="JXN3" s="617"/>
      <c r="JXO3" s="617"/>
      <c r="JXP3" s="617"/>
      <c r="JXQ3" s="617"/>
      <c r="JXR3" s="617"/>
      <c r="JXS3" s="617"/>
      <c r="JXT3" s="617"/>
      <c r="JXU3" s="617"/>
      <c r="JXV3" s="617"/>
      <c r="JXW3" s="617"/>
      <c r="JXX3" s="617"/>
      <c r="JXY3" s="617"/>
      <c r="JXZ3" s="617"/>
      <c r="JYA3" s="617"/>
      <c r="JYB3" s="617"/>
      <c r="JYC3" s="617"/>
      <c r="JYD3" s="617"/>
      <c r="JYE3" s="617"/>
      <c r="JYF3" s="617"/>
      <c r="JYG3" s="617"/>
      <c r="JYH3" s="617"/>
      <c r="JYI3" s="617"/>
      <c r="JYJ3" s="617"/>
      <c r="JYK3" s="617"/>
      <c r="JYL3" s="617"/>
      <c r="JYM3" s="617"/>
      <c r="JYN3" s="617"/>
      <c r="JYO3" s="617"/>
      <c r="JYP3" s="617"/>
      <c r="JYQ3" s="617"/>
      <c r="JYR3" s="617"/>
      <c r="JYS3" s="617"/>
      <c r="JYT3" s="617"/>
      <c r="JYU3" s="617"/>
      <c r="JYV3" s="617"/>
      <c r="JYW3" s="617"/>
      <c r="JYX3" s="617"/>
      <c r="JYY3" s="617"/>
      <c r="JYZ3" s="617"/>
      <c r="JZA3" s="617"/>
      <c r="JZB3" s="617"/>
      <c r="JZC3" s="617"/>
      <c r="JZD3" s="617"/>
      <c r="JZE3" s="617"/>
      <c r="JZF3" s="617"/>
      <c r="JZG3" s="617"/>
      <c r="JZH3" s="617"/>
      <c r="JZI3" s="617"/>
      <c r="JZJ3" s="617"/>
      <c r="JZK3" s="617"/>
      <c r="JZL3" s="617"/>
      <c r="JZM3" s="617"/>
      <c r="JZN3" s="617"/>
      <c r="JZO3" s="617"/>
      <c r="JZP3" s="617"/>
      <c r="JZQ3" s="617"/>
      <c r="JZR3" s="617"/>
      <c r="JZS3" s="617"/>
      <c r="JZT3" s="617"/>
      <c r="JZU3" s="617"/>
      <c r="JZV3" s="617"/>
      <c r="JZW3" s="617"/>
      <c r="JZX3" s="617"/>
      <c r="JZY3" s="617"/>
      <c r="JZZ3" s="617"/>
      <c r="KAA3" s="617"/>
      <c r="KAB3" s="617"/>
      <c r="KAC3" s="617"/>
      <c r="KAD3" s="617"/>
      <c r="KAE3" s="617"/>
      <c r="KAF3" s="617"/>
      <c r="KAG3" s="617"/>
      <c r="KAH3" s="617"/>
      <c r="KAI3" s="617"/>
      <c r="KAJ3" s="617"/>
      <c r="KAK3" s="617"/>
      <c r="KAL3" s="617"/>
      <c r="KAM3" s="617"/>
      <c r="KAN3" s="617"/>
      <c r="KAO3" s="617"/>
      <c r="KAP3" s="617"/>
      <c r="KAQ3" s="617"/>
      <c r="KAR3" s="617"/>
      <c r="KAS3" s="617"/>
      <c r="KAT3" s="617"/>
      <c r="KAU3" s="617"/>
      <c r="KAV3" s="617"/>
      <c r="KAW3" s="617"/>
      <c r="KAX3" s="617"/>
      <c r="KAY3" s="617"/>
      <c r="KAZ3" s="617"/>
      <c r="KBA3" s="617"/>
      <c r="KBB3" s="617"/>
      <c r="KBC3" s="617"/>
      <c r="KBD3" s="617"/>
      <c r="KBE3" s="617"/>
      <c r="KBF3" s="617"/>
      <c r="KBG3" s="617"/>
      <c r="KBH3" s="617"/>
      <c r="KBI3" s="617"/>
      <c r="KBJ3" s="617"/>
      <c r="KBK3" s="617"/>
      <c r="KBL3" s="617"/>
      <c r="KBM3" s="617"/>
      <c r="KBN3" s="617"/>
      <c r="KBO3" s="617"/>
      <c r="KBP3" s="617"/>
      <c r="KBQ3" s="617"/>
      <c r="KBR3" s="617"/>
      <c r="KBS3" s="617"/>
      <c r="KBT3" s="617"/>
      <c r="KBU3" s="617"/>
      <c r="KBV3" s="617"/>
      <c r="KBW3" s="617"/>
      <c r="KBX3" s="617"/>
      <c r="KBY3" s="617"/>
      <c r="KBZ3" s="617"/>
      <c r="KCA3" s="617"/>
      <c r="KCB3" s="617"/>
      <c r="KCC3" s="617"/>
      <c r="KCD3" s="617"/>
      <c r="KCE3" s="617"/>
      <c r="KCF3" s="617"/>
      <c r="KCG3" s="617"/>
      <c r="KCH3" s="617"/>
      <c r="KCI3" s="617"/>
      <c r="KCJ3" s="617"/>
      <c r="KCK3" s="617"/>
      <c r="KCL3" s="617"/>
      <c r="KCM3" s="617"/>
      <c r="KCN3" s="617"/>
      <c r="KCO3" s="617"/>
      <c r="KCP3" s="617"/>
      <c r="KCQ3" s="617"/>
      <c r="KCR3" s="617"/>
      <c r="KCS3" s="617"/>
      <c r="KCT3" s="617"/>
      <c r="KCU3" s="617"/>
      <c r="KCV3" s="617"/>
      <c r="KCW3" s="617"/>
      <c r="KCX3" s="617"/>
      <c r="KCY3" s="617"/>
      <c r="KCZ3" s="617"/>
      <c r="KDA3" s="617"/>
      <c r="KDB3" s="617"/>
      <c r="KDC3" s="617"/>
      <c r="KDD3" s="617"/>
      <c r="KDE3" s="617"/>
      <c r="KDF3" s="617"/>
      <c r="KDG3" s="617"/>
      <c r="KDH3" s="617"/>
      <c r="KDI3" s="617"/>
      <c r="KDJ3" s="617"/>
      <c r="KDK3" s="617"/>
      <c r="KDL3" s="617"/>
      <c r="KDM3" s="617"/>
      <c r="KDN3" s="617"/>
      <c r="KDO3" s="617"/>
      <c r="KDP3" s="617"/>
      <c r="KDQ3" s="617"/>
      <c r="KDR3" s="617"/>
      <c r="KDS3" s="617"/>
      <c r="KDT3" s="617"/>
      <c r="KDU3" s="617"/>
      <c r="KDV3" s="617"/>
      <c r="KDW3" s="617"/>
      <c r="KDX3" s="617"/>
      <c r="KDY3" s="617"/>
      <c r="KDZ3" s="617"/>
      <c r="KEA3" s="617"/>
      <c r="KEB3" s="617"/>
      <c r="KEC3" s="617"/>
      <c r="KED3" s="617"/>
      <c r="KEE3" s="617"/>
      <c r="KEF3" s="617"/>
      <c r="KEG3" s="617"/>
      <c r="KEH3" s="617"/>
      <c r="KEI3" s="617"/>
      <c r="KEJ3" s="617"/>
      <c r="KEK3" s="617"/>
      <c r="KEL3" s="617"/>
      <c r="KEM3" s="617"/>
      <c r="KEN3" s="617"/>
      <c r="KEO3" s="617"/>
      <c r="KEP3" s="617"/>
      <c r="KEQ3" s="617"/>
      <c r="KER3" s="617"/>
      <c r="KES3" s="617"/>
      <c r="KET3" s="617"/>
      <c r="KEU3" s="617"/>
      <c r="KEV3" s="617"/>
      <c r="KEW3" s="617"/>
      <c r="KEX3" s="617"/>
      <c r="KEY3" s="617"/>
      <c r="KEZ3" s="617"/>
      <c r="KFA3" s="617"/>
      <c r="KFB3" s="617"/>
      <c r="KFC3" s="617"/>
      <c r="KFD3" s="617"/>
      <c r="KFE3" s="617"/>
      <c r="KFF3" s="617"/>
      <c r="KFG3" s="617"/>
      <c r="KFH3" s="617"/>
      <c r="KFI3" s="617"/>
      <c r="KFJ3" s="617"/>
      <c r="KFK3" s="617"/>
      <c r="KFL3" s="617"/>
      <c r="KFM3" s="617"/>
      <c r="KFN3" s="617"/>
      <c r="KFO3" s="617"/>
      <c r="KFP3" s="617"/>
      <c r="KFQ3" s="617"/>
      <c r="KFR3" s="617"/>
      <c r="KFS3" s="617"/>
      <c r="KFT3" s="617"/>
      <c r="KFU3" s="617"/>
      <c r="KFV3" s="617"/>
      <c r="KFW3" s="617"/>
      <c r="KFX3" s="617"/>
      <c r="KFY3" s="617"/>
      <c r="KFZ3" s="617"/>
      <c r="KGA3" s="617"/>
      <c r="KGB3" s="617"/>
      <c r="KGC3" s="617"/>
      <c r="KGD3" s="617"/>
      <c r="KGE3" s="617"/>
      <c r="KGF3" s="617"/>
      <c r="KGG3" s="617"/>
      <c r="KGH3" s="617"/>
      <c r="KGI3" s="617"/>
      <c r="KGJ3" s="617"/>
      <c r="KGK3" s="617"/>
      <c r="KGL3" s="617"/>
      <c r="KGM3" s="617"/>
      <c r="KGN3" s="617"/>
      <c r="KGO3" s="617"/>
      <c r="KGP3" s="617"/>
      <c r="KGQ3" s="617"/>
      <c r="KGR3" s="617"/>
      <c r="KGS3" s="617"/>
      <c r="KGT3" s="617"/>
      <c r="KGU3" s="617"/>
      <c r="KGV3" s="617"/>
      <c r="KGW3" s="617"/>
      <c r="KGX3" s="617"/>
      <c r="KGY3" s="617"/>
      <c r="KGZ3" s="617"/>
      <c r="KHA3" s="617"/>
      <c r="KHB3" s="617"/>
      <c r="KHC3" s="617"/>
      <c r="KHD3" s="617"/>
      <c r="KHE3" s="617"/>
      <c r="KHF3" s="617"/>
      <c r="KHG3" s="617"/>
      <c r="KHH3" s="617"/>
      <c r="KHI3" s="617"/>
      <c r="KHJ3" s="617"/>
      <c r="KHK3" s="617"/>
      <c r="KHL3" s="617"/>
      <c r="KHM3" s="617"/>
      <c r="KHN3" s="617"/>
      <c r="KHO3" s="617"/>
      <c r="KHP3" s="617"/>
      <c r="KHQ3" s="617"/>
      <c r="KHR3" s="617"/>
      <c r="KHS3" s="617"/>
      <c r="KHT3" s="617"/>
      <c r="KHU3" s="617"/>
      <c r="KHV3" s="617"/>
      <c r="KHW3" s="617"/>
      <c r="KHX3" s="617"/>
      <c r="KHY3" s="617"/>
      <c r="KHZ3" s="617"/>
      <c r="KIA3" s="617"/>
      <c r="KIB3" s="617"/>
      <c r="KIC3" s="617"/>
      <c r="KID3" s="617"/>
      <c r="KIE3" s="617"/>
      <c r="KIF3" s="617"/>
      <c r="KIG3" s="617"/>
      <c r="KIH3" s="617"/>
      <c r="KII3" s="617"/>
      <c r="KIJ3" s="617"/>
      <c r="KIK3" s="617"/>
      <c r="KIL3" s="617"/>
      <c r="KIM3" s="617"/>
      <c r="KIN3" s="617"/>
      <c r="KIO3" s="617"/>
      <c r="KIP3" s="617"/>
      <c r="KIQ3" s="617"/>
      <c r="KIR3" s="617"/>
      <c r="KIS3" s="617"/>
      <c r="KIT3" s="617"/>
      <c r="KIU3" s="617"/>
      <c r="KIV3" s="617"/>
      <c r="KIW3" s="617"/>
      <c r="KIX3" s="617"/>
      <c r="KIY3" s="617"/>
      <c r="KIZ3" s="617"/>
      <c r="KJA3" s="617"/>
      <c r="KJB3" s="617"/>
      <c r="KJC3" s="617"/>
      <c r="KJD3" s="617"/>
      <c r="KJE3" s="617"/>
      <c r="KJF3" s="617"/>
      <c r="KJG3" s="617"/>
      <c r="KJH3" s="617"/>
      <c r="KJI3" s="617"/>
      <c r="KJJ3" s="617"/>
      <c r="KJK3" s="617"/>
      <c r="KJL3" s="617"/>
      <c r="KJM3" s="617"/>
      <c r="KJN3" s="617"/>
      <c r="KJO3" s="617"/>
      <c r="KJP3" s="617"/>
      <c r="KJQ3" s="617"/>
      <c r="KJR3" s="617"/>
      <c r="KJS3" s="617"/>
      <c r="KJT3" s="617"/>
      <c r="KJU3" s="617"/>
      <c r="KJV3" s="617"/>
      <c r="KJW3" s="617"/>
      <c r="KJX3" s="617"/>
      <c r="KJY3" s="617"/>
      <c r="KJZ3" s="617"/>
      <c r="KKA3" s="617"/>
      <c r="KKB3" s="617"/>
      <c r="KKC3" s="617"/>
      <c r="KKD3" s="617"/>
      <c r="KKE3" s="617"/>
      <c r="KKF3" s="617"/>
      <c r="KKG3" s="617"/>
      <c r="KKH3" s="617"/>
      <c r="KKI3" s="617"/>
      <c r="KKJ3" s="617"/>
      <c r="KKK3" s="617"/>
      <c r="KKL3" s="617"/>
      <c r="KKM3" s="617"/>
      <c r="KKN3" s="617"/>
      <c r="KKO3" s="617"/>
      <c r="KKP3" s="617"/>
      <c r="KKQ3" s="617"/>
      <c r="KKR3" s="617"/>
      <c r="KKS3" s="617"/>
      <c r="KKT3" s="617"/>
      <c r="KKU3" s="617"/>
      <c r="KKV3" s="617"/>
      <c r="KKW3" s="617"/>
      <c r="KKX3" s="617"/>
      <c r="KKY3" s="617"/>
      <c r="KKZ3" s="617"/>
      <c r="KLA3" s="617"/>
      <c r="KLB3" s="617"/>
      <c r="KLC3" s="617"/>
      <c r="KLD3" s="617"/>
      <c r="KLE3" s="617"/>
      <c r="KLF3" s="617"/>
      <c r="KLG3" s="617"/>
      <c r="KLH3" s="617"/>
      <c r="KLI3" s="617"/>
      <c r="KLJ3" s="617"/>
      <c r="KLK3" s="617"/>
      <c r="KLL3" s="617"/>
      <c r="KLM3" s="617"/>
      <c r="KLN3" s="617"/>
      <c r="KLO3" s="617"/>
      <c r="KLP3" s="617"/>
      <c r="KLQ3" s="617"/>
      <c r="KLR3" s="617"/>
      <c r="KLS3" s="617"/>
      <c r="KLT3" s="617"/>
      <c r="KLU3" s="617"/>
      <c r="KLV3" s="617"/>
      <c r="KLW3" s="617"/>
      <c r="KLX3" s="617"/>
      <c r="KLY3" s="617"/>
      <c r="KLZ3" s="617"/>
      <c r="KMA3" s="617"/>
      <c r="KMB3" s="617"/>
      <c r="KMC3" s="617"/>
      <c r="KMD3" s="617"/>
      <c r="KME3" s="617"/>
      <c r="KMF3" s="617"/>
      <c r="KMG3" s="617"/>
      <c r="KMH3" s="617"/>
      <c r="KMI3" s="617"/>
      <c r="KMJ3" s="617"/>
      <c r="KMK3" s="617"/>
      <c r="KML3" s="617"/>
      <c r="KMM3" s="617"/>
      <c r="KMN3" s="617"/>
      <c r="KMO3" s="617"/>
      <c r="KMP3" s="617"/>
      <c r="KMQ3" s="617"/>
      <c r="KMR3" s="617"/>
      <c r="KMS3" s="617"/>
      <c r="KMT3" s="617"/>
      <c r="KMU3" s="617"/>
      <c r="KMV3" s="617"/>
      <c r="KMW3" s="617"/>
      <c r="KMX3" s="617"/>
      <c r="KMY3" s="617"/>
      <c r="KMZ3" s="617"/>
      <c r="KNA3" s="617"/>
      <c r="KNB3" s="617"/>
      <c r="KNC3" s="617"/>
      <c r="KND3" s="617"/>
      <c r="KNE3" s="617"/>
      <c r="KNF3" s="617"/>
      <c r="KNG3" s="617"/>
      <c r="KNH3" s="617"/>
      <c r="KNI3" s="617"/>
      <c r="KNJ3" s="617"/>
      <c r="KNK3" s="617"/>
      <c r="KNL3" s="617"/>
      <c r="KNM3" s="617"/>
      <c r="KNN3" s="617"/>
      <c r="KNO3" s="617"/>
      <c r="KNP3" s="617"/>
      <c r="KNQ3" s="617"/>
      <c r="KNR3" s="617"/>
      <c r="KNS3" s="617"/>
      <c r="KNT3" s="617"/>
      <c r="KNU3" s="617"/>
      <c r="KNV3" s="617"/>
      <c r="KNW3" s="617"/>
      <c r="KNX3" s="617"/>
      <c r="KNY3" s="617"/>
      <c r="KNZ3" s="617"/>
      <c r="KOA3" s="617"/>
      <c r="KOB3" s="617"/>
      <c r="KOC3" s="617"/>
      <c r="KOD3" s="617"/>
      <c r="KOE3" s="617"/>
      <c r="KOF3" s="617"/>
      <c r="KOG3" s="617"/>
      <c r="KOH3" s="617"/>
      <c r="KOI3" s="617"/>
      <c r="KOJ3" s="617"/>
      <c r="KOK3" s="617"/>
      <c r="KOL3" s="617"/>
      <c r="KOM3" s="617"/>
      <c r="KON3" s="617"/>
      <c r="KOO3" s="617"/>
      <c r="KOP3" s="617"/>
      <c r="KOQ3" s="617"/>
      <c r="KOR3" s="617"/>
      <c r="KOS3" s="617"/>
      <c r="KOT3" s="617"/>
      <c r="KOU3" s="617"/>
      <c r="KOV3" s="617"/>
      <c r="KOW3" s="617"/>
      <c r="KOX3" s="617"/>
      <c r="KOY3" s="617"/>
      <c r="KOZ3" s="617"/>
      <c r="KPA3" s="617"/>
      <c r="KPB3" s="617"/>
      <c r="KPC3" s="617"/>
      <c r="KPD3" s="617"/>
      <c r="KPE3" s="617"/>
      <c r="KPF3" s="617"/>
      <c r="KPG3" s="617"/>
      <c r="KPH3" s="617"/>
      <c r="KPI3" s="617"/>
      <c r="KPJ3" s="617"/>
      <c r="KPK3" s="617"/>
      <c r="KPL3" s="617"/>
      <c r="KPM3" s="617"/>
      <c r="KPN3" s="617"/>
      <c r="KPO3" s="617"/>
      <c r="KPP3" s="617"/>
      <c r="KPQ3" s="617"/>
      <c r="KPR3" s="617"/>
      <c r="KPS3" s="617"/>
      <c r="KPT3" s="617"/>
      <c r="KPU3" s="617"/>
      <c r="KPV3" s="617"/>
      <c r="KPW3" s="617"/>
      <c r="KPX3" s="617"/>
      <c r="KPY3" s="617"/>
      <c r="KPZ3" s="617"/>
      <c r="KQA3" s="617"/>
      <c r="KQB3" s="617"/>
      <c r="KQC3" s="617"/>
      <c r="KQD3" s="617"/>
      <c r="KQE3" s="617"/>
      <c r="KQF3" s="617"/>
      <c r="KQG3" s="617"/>
      <c r="KQH3" s="617"/>
      <c r="KQI3" s="617"/>
      <c r="KQJ3" s="617"/>
      <c r="KQK3" s="617"/>
      <c r="KQL3" s="617"/>
      <c r="KQM3" s="617"/>
      <c r="KQN3" s="617"/>
      <c r="KQO3" s="617"/>
      <c r="KQP3" s="617"/>
      <c r="KQQ3" s="617"/>
      <c r="KQR3" s="617"/>
      <c r="KQS3" s="617"/>
      <c r="KQT3" s="617"/>
      <c r="KQU3" s="617"/>
      <c r="KQV3" s="617"/>
      <c r="KQW3" s="617"/>
      <c r="KQX3" s="617"/>
      <c r="KQY3" s="617"/>
      <c r="KQZ3" s="617"/>
      <c r="KRA3" s="617"/>
      <c r="KRB3" s="617"/>
      <c r="KRC3" s="617"/>
      <c r="KRD3" s="617"/>
      <c r="KRE3" s="617"/>
      <c r="KRF3" s="617"/>
      <c r="KRG3" s="617"/>
      <c r="KRH3" s="617"/>
      <c r="KRI3" s="617"/>
      <c r="KRJ3" s="617"/>
      <c r="KRK3" s="617"/>
      <c r="KRL3" s="617"/>
      <c r="KRM3" s="617"/>
      <c r="KRN3" s="617"/>
      <c r="KRO3" s="617"/>
      <c r="KRP3" s="617"/>
      <c r="KRQ3" s="617"/>
      <c r="KRR3" s="617"/>
      <c r="KRS3" s="617"/>
      <c r="KRT3" s="617"/>
      <c r="KRU3" s="617"/>
      <c r="KRV3" s="617"/>
      <c r="KRW3" s="617"/>
      <c r="KRX3" s="617"/>
      <c r="KRY3" s="617"/>
      <c r="KRZ3" s="617"/>
      <c r="KSA3" s="617"/>
      <c r="KSB3" s="617"/>
      <c r="KSC3" s="617"/>
      <c r="KSD3" s="617"/>
      <c r="KSE3" s="617"/>
      <c r="KSF3" s="617"/>
      <c r="KSG3" s="617"/>
      <c r="KSH3" s="617"/>
      <c r="KSI3" s="617"/>
      <c r="KSJ3" s="617"/>
      <c r="KSK3" s="617"/>
      <c r="KSL3" s="617"/>
      <c r="KSM3" s="617"/>
      <c r="KSN3" s="617"/>
      <c r="KSO3" s="617"/>
      <c r="KSP3" s="617"/>
      <c r="KSQ3" s="617"/>
      <c r="KSR3" s="617"/>
      <c r="KSS3" s="617"/>
      <c r="KST3" s="617"/>
      <c r="KSU3" s="617"/>
      <c r="KSV3" s="617"/>
      <c r="KSW3" s="617"/>
      <c r="KSX3" s="617"/>
      <c r="KSY3" s="617"/>
      <c r="KSZ3" s="617"/>
      <c r="KTA3" s="617"/>
      <c r="KTB3" s="617"/>
      <c r="KTC3" s="617"/>
      <c r="KTD3" s="617"/>
      <c r="KTE3" s="617"/>
      <c r="KTF3" s="617"/>
      <c r="KTG3" s="617"/>
      <c r="KTH3" s="617"/>
      <c r="KTI3" s="617"/>
      <c r="KTJ3" s="617"/>
      <c r="KTK3" s="617"/>
      <c r="KTL3" s="617"/>
      <c r="KTM3" s="617"/>
      <c r="KTN3" s="617"/>
      <c r="KTO3" s="617"/>
      <c r="KTP3" s="617"/>
      <c r="KTQ3" s="617"/>
      <c r="KTR3" s="617"/>
      <c r="KTS3" s="617"/>
      <c r="KTT3" s="617"/>
      <c r="KTU3" s="617"/>
      <c r="KTV3" s="617"/>
      <c r="KTW3" s="617"/>
      <c r="KTX3" s="617"/>
      <c r="KTY3" s="617"/>
      <c r="KTZ3" s="617"/>
      <c r="KUA3" s="617"/>
      <c r="KUB3" s="617"/>
      <c r="KUC3" s="617"/>
      <c r="KUD3" s="617"/>
      <c r="KUE3" s="617"/>
      <c r="KUF3" s="617"/>
      <c r="KUG3" s="617"/>
      <c r="KUH3" s="617"/>
      <c r="KUI3" s="617"/>
      <c r="KUJ3" s="617"/>
      <c r="KUK3" s="617"/>
      <c r="KUL3" s="617"/>
      <c r="KUM3" s="617"/>
      <c r="KUN3" s="617"/>
      <c r="KUO3" s="617"/>
      <c r="KUP3" s="617"/>
      <c r="KUQ3" s="617"/>
      <c r="KUR3" s="617"/>
      <c r="KUS3" s="617"/>
      <c r="KUT3" s="617"/>
      <c r="KUU3" s="617"/>
      <c r="KUV3" s="617"/>
      <c r="KUW3" s="617"/>
      <c r="KUX3" s="617"/>
      <c r="KUY3" s="617"/>
      <c r="KUZ3" s="617"/>
      <c r="KVA3" s="617"/>
      <c r="KVB3" s="617"/>
      <c r="KVC3" s="617"/>
      <c r="KVD3" s="617"/>
      <c r="KVE3" s="617"/>
      <c r="KVF3" s="617"/>
      <c r="KVG3" s="617"/>
      <c r="KVH3" s="617"/>
      <c r="KVI3" s="617"/>
      <c r="KVJ3" s="617"/>
      <c r="KVK3" s="617"/>
      <c r="KVL3" s="617"/>
      <c r="KVM3" s="617"/>
      <c r="KVN3" s="617"/>
      <c r="KVO3" s="617"/>
      <c r="KVP3" s="617"/>
      <c r="KVQ3" s="617"/>
      <c r="KVR3" s="617"/>
      <c r="KVS3" s="617"/>
      <c r="KVT3" s="617"/>
      <c r="KVU3" s="617"/>
      <c r="KVV3" s="617"/>
      <c r="KVW3" s="617"/>
      <c r="KVX3" s="617"/>
      <c r="KVY3" s="617"/>
      <c r="KVZ3" s="617"/>
      <c r="KWA3" s="617"/>
      <c r="KWB3" s="617"/>
      <c r="KWC3" s="617"/>
      <c r="KWD3" s="617"/>
      <c r="KWE3" s="617"/>
      <c r="KWF3" s="617"/>
      <c r="KWG3" s="617"/>
      <c r="KWH3" s="617"/>
      <c r="KWI3" s="617"/>
      <c r="KWJ3" s="617"/>
      <c r="KWK3" s="617"/>
      <c r="KWL3" s="617"/>
      <c r="KWM3" s="617"/>
      <c r="KWN3" s="617"/>
      <c r="KWO3" s="617"/>
      <c r="KWP3" s="617"/>
      <c r="KWQ3" s="617"/>
      <c r="KWR3" s="617"/>
      <c r="KWS3" s="617"/>
      <c r="KWT3" s="617"/>
      <c r="KWU3" s="617"/>
      <c r="KWV3" s="617"/>
      <c r="KWW3" s="617"/>
      <c r="KWX3" s="617"/>
      <c r="KWY3" s="617"/>
      <c r="KWZ3" s="617"/>
      <c r="KXA3" s="617"/>
      <c r="KXB3" s="617"/>
      <c r="KXC3" s="617"/>
      <c r="KXD3" s="617"/>
      <c r="KXE3" s="617"/>
      <c r="KXF3" s="617"/>
      <c r="KXG3" s="617"/>
      <c r="KXH3" s="617"/>
      <c r="KXI3" s="617"/>
      <c r="KXJ3" s="617"/>
      <c r="KXK3" s="617"/>
      <c r="KXL3" s="617"/>
      <c r="KXM3" s="617"/>
      <c r="KXN3" s="617"/>
      <c r="KXO3" s="617"/>
      <c r="KXP3" s="617"/>
      <c r="KXQ3" s="617"/>
      <c r="KXR3" s="617"/>
      <c r="KXS3" s="617"/>
      <c r="KXT3" s="617"/>
      <c r="KXU3" s="617"/>
      <c r="KXV3" s="617"/>
      <c r="KXW3" s="617"/>
      <c r="KXX3" s="617"/>
      <c r="KXY3" s="617"/>
      <c r="KXZ3" s="617"/>
      <c r="KYA3" s="617"/>
      <c r="KYB3" s="617"/>
      <c r="KYC3" s="617"/>
      <c r="KYD3" s="617"/>
      <c r="KYE3" s="617"/>
      <c r="KYF3" s="617"/>
      <c r="KYG3" s="617"/>
      <c r="KYH3" s="617"/>
      <c r="KYI3" s="617"/>
      <c r="KYJ3" s="617"/>
      <c r="KYK3" s="617"/>
      <c r="KYL3" s="617"/>
      <c r="KYM3" s="617"/>
      <c r="KYN3" s="617"/>
      <c r="KYO3" s="617"/>
      <c r="KYP3" s="617"/>
      <c r="KYQ3" s="617"/>
      <c r="KYR3" s="617"/>
      <c r="KYS3" s="617"/>
      <c r="KYT3" s="617"/>
      <c r="KYU3" s="617"/>
      <c r="KYV3" s="617"/>
      <c r="KYW3" s="617"/>
      <c r="KYX3" s="617"/>
      <c r="KYY3" s="617"/>
      <c r="KYZ3" s="617"/>
      <c r="KZA3" s="617"/>
      <c r="KZB3" s="617"/>
      <c r="KZC3" s="617"/>
      <c r="KZD3" s="617"/>
      <c r="KZE3" s="617"/>
      <c r="KZF3" s="617"/>
      <c r="KZG3" s="617"/>
      <c r="KZH3" s="617"/>
      <c r="KZI3" s="617"/>
      <c r="KZJ3" s="617"/>
      <c r="KZK3" s="617"/>
      <c r="KZL3" s="617"/>
      <c r="KZM3" s="617"/>
      <c r="KZN3" s="617"/>
      <c r="KZO3" s="617"/>
      <c r="KZP3" s="617"/>
      <c r="KZQ3" s="617"/>
      <c r="KZR3" s="617"/>
      <c r="KZS3" s="617"/>
      <c r="KZT3" s="617"/>
      <c r="KZU3" s="617"/>
      <c r="KZV3" s="617"/>
      <c r="KZW3" s="617"/>
      <c r="KZX3" s="617"/>
      <c r="KZY3" s="617"/>
      <c r="KZZ3" s="617"/>
      <c r="LAA3" s="617"/>
      <c r="LAB3" s="617"/>
      <c r="LAC3" s="617"/>
      <c r="LAD3" s="617"/>
      <c r="LAE3" s="617"/>
      <c r="LAF3" s="617"/>
      <c r="LAG3" s="617"/>
      <c r="LAH3" s="617"/>
      <c r="LAI3" s="617"/>
      <c r="LAJ3" s="617"/>
      <c r="LAK3" s="617"/>
      <c r="LAL3" s="617"/>
      <c r="LAM3" s="617"/>
      <c r="LAN3" s="617"/>
      <c r="LAO3" s="617"/>
      <c r="LAP3" s="617"/>
      <c r="LAQ3" s="617"/>
      <c r="LAR3" s="617"/>
      <c r="LAS3" s="617"/>
      <c r="LAT3" s="617"/>
      <c r="LAU3" s="617"/>
      <c r="LAV3" s="617"/>
      <c r="LAW3" s="617"/>
      <c r="LAX3" s="617"/>
      <c r="LAY3" s="617"/>
      <c r="LAZ3" s="617"/>
      <c r="LBA3" s="617"/>
      <c r="LBB3" s="617"/>
      <c r="LBC3" s="617"/>
      <c r="LBD3" s="617"/>
      <c r="LBE3" s="617"/>
      <c r="LBF3" s="617"/>
      <c r="LBG3" s="617"/>
      <c r="LBH3" s="617"/>
      <c r="LBI3" s="617"/>
      <c r="LBJ3" s="617"/>
      <c r="LBK3" s="617"/>
      <c r="LBL3" s="617"/>
      <c r="LBM3" s="617"/>
      <c r="LBN3" s="617"/>
      <c r="LBO3" s="617"/>
      <c r="LBP3" s="617"/>
      <c r="LBQ3" s="617"/>
      <c r="LBR3" s="617"/>
      <c r="LBS3" s="617"/>
      <c r="LBT3" s="617"/>
      <c r="LBU3" s="617"/>
      <c r="LBV3" s="617"/>
      <c r="LBW3" s="617"/>
      <c r="LBX3" s="617"/>
      <c r="LBY3" s="617"/>
      <c r="LBZ3" s="617"/>
      <c r="LCA3" s="617"/>
      <c r="LCB3" s="617"/>
      <c r="LCC3" s="617"/>
      <c r="LCD3" s="617"/>
      <c r="LCE3" s="617"/>
      <c r="LCF3" s="617"/>
      <c r="LCG3" s="617"/>
      <c r="LCH3" s="617"/>
      <c r="LCI3" s="617"/>
      <c r="LCJ3" s="617"/>
      <c r="LCK3" s="617"/>
      <c r="LCL3" s="617"/>
      <c r="LCM3" s="617"/>
      <c r="LCN3" s="617"/>
      <c r="LCO3" s="617"/>
      <c r="LCP3" s="617"/>
      <c r="LCQ3" s="617"/>
      <c r="LCR3" s="617"/>
      <c r="LCS3" s="617"/>
      <c r="LCT3" s="617"/>
      <c r="LCU3" s="617"/>
      <c r="LCV3" s="617"/>
      <c r="LCW3" s="617"/>
      <c r="LCX3" s="617"/>
      <c r="LCY3" s="617"/>
      <c r="LCZ3" s="617"/>
      <c r="LDA3" s="617"/>
      <c r="LDB3" s="617"/>
      <c r="LDC3" s="617"/>
      <c r="LDD3" s="617"/>
      <c r="LDE3" s="617"/>
      <c r="LDF3" s="617"/>
      <c r="LDG3" s="617"/>
      <c r="LDH3" s="617"/>
      <c r="LDI3" s="617"/>
      <c r="LDJ3" s="617"/>
      <c r="LDK3" s="617"/>
      <c r="LDL3" s="617"/>
      <c r="LDM3" s="617"/>
      <c r="LDN3" s="617"/>
      <c r="LDO3" s="617"/>
      <c r="LDP3" s="617"/>
      <c r="LDQ3" s="617"/>
      <c r="LDR3" s="617"/>
      <c r="LDS3" s="617"/>
      <c r="LDT3" s="617"/>
      <c r="LDU3" s="617"/>
      <c r="LDV3" s="617"/>
      <c r="LDW3" s="617"/>
      <c r="LDX3" s="617"/>
      <c r="LDY3" s="617"/>
      <c r="LDZ3" s="617"/>
      <c r="LEA3" s="617"/>
      <c r="LEB3" s="617"/>
      <c r="LEC3" s="617"/>
      <c r="LED3" s="617"/>
      <c r="LEE3" s="617"/>
      <c r="LEF3" s="617"/>
      <c r="LEG3" s="617"/>
      <c r="LEH3" s="617"/>
      <c r="LEI3" s="617"/>
      <c r="LEJ3" s="617"/>
      <c r="LEK3" s="617"/>
      <c r="LEL3" s="617"/>
      <c r="LEM3" s="617"/>
      <c r="LEN3" s="617"/>
      <c r="LEO3" s="617"/>
      <c r="LEP3" s="617"/>
      <c r="LEQ3" s="617"/>
      <c r="LER3" s="617"/>
      <c r="LES3" s="617"/>
      <c r="LET3" s="617"/>
      <c r="LEU3" s="617"/>
      <c r="LEV3" s="617"/>
      <c r="LEW3" s="617"/>
      <c r="LEX3" s="617"/>
      <c r="LEY3" s="617"/>
      <c r="LEZ3" s="617"/>
      <c r="LFA3" s="617"/>
      <c r="LFB3" s="617"/>
      <c r="LFC3" s="617"/>
      <c r="LFD3" s="617"/>
      <c r="LFE3" s="617"/>
      <c r="LFF3" s="617"/>
      <c r="LFG3" s="617"/>
      <c r="LFH3" s="617"/>
      <c r="LFI3" s="617"/>
      <c r="LFJ3" s="617"/>
      <c r="LFK3" s="617"/>
      <c r="LFL3" s="617"/>
      <c r="LFM3" s="617"/>
      <c r="LFN3" s="617"/>
      <c r="LFO3" s="617"/>
      <c r="LFP3" s="617"/>
      <c r="LFQ3" s="617"/>
      <c r="LFR3" s="617"/>
      <c r="LFS3" s="617"/>
      <c r="LFT3" s="617"/>
      <c r="LFU3" s="617"/>
      <c r="LFV3" s="617"/>
      <c r="LFW3" s="617"/>
      <c r="LFX3" s="617"/>
      <c r="LFY3" s="617"/>
      <c r="LFZ3" s="617"/>
      <c r="LGA3" s="617"/>
      <c r="LGB3" s="617"/>
      <c r="LGC3" s="617"/>
      <c r="LGD3" s="617"/>
      <c r="LGE3" s="617"/>
      <c r="LGF3" s="617"/>
      <c r="LGG3" s="617"/>
      <c r="LGH3" s="617"/>
      <c r="LGI3" s="617"/>
      <c r="LGJ3" s="617"/>
      <c r="LGK3" s="617"/>
      <c r="LGL3" s="617"/>
      <c r="LGM3" s="617"/>
      <c r="LGN3" s="617"/>
      <c r="LGO3" s="617"/>
      <c r="LGP3" s="617"/>
      <c r="LGQ3" s="617"/>
      <c r="LGR3" s="617"/>
      <c r="LGS3" s="617"/>
      <c r="LGT3" s="617"/>
      <c r="LGU3" s="617"/>
      <c r="LGV3" s="617"/>
      <c r="LGW3" s="617"/>
      <c r="LGX3" s="617"/>
      <c r="LGY3" s="617"/>
      <c r="LGZ3" s="617"/>
      <c r="LHA3" s="617"/>
      <c r="LHB3" s="617"/>
      <c r="LHC3" s="617"/>
      <c r="LHD3" s="617"/>
      <c r="LHE3" s="617"/>
      <c r="LHF3" s="617"/>
      <c r="LHG3" s="617"/>
      <c r="LHH3" s="617"/>
      <c r="LHI3" s="617"/>
      <c r="LHJ3" s="617"/>
      <c r="LHK3" s="617"/>
      <c r="LHL3" s="617"/>
      <c r="LHM3" s="617"/>
      <c r="LHN3" s="617"/>
      <c r="LHO3" s="617"/>
      <c r="LHP3" s="617"/>
      <c r="LHQ3" s="617"/>
      <c r="LHR3" s="617"/>
      <c r="LHS3" s="617"/>
      <c r="LHT3" s="617"/>
      <c r="LHU3" s="617"/>
      <c r="LHV3" s="617"/>
      <c r="LHW3" s="617"/>
      <c r="LHX3" s="617"/>
      <c r="LHY3" s="617"/>
      <c r="LHZ3" s="617"/>
      <c r="LIA3" s="617"/>
      <c r="LIB3" s="617"/>
      <c r="LIC3" s="617"/>
      <c r="LID3" s="617"/>
      <c r="LIE3" s="617"/>
      <c r="LIF3" s="617"/>
      <c r="LIG3" s="617"/>
      <c r="LIH3" s="617"/>
      <c r="LII3" s="617"/>
      <c r="LIJ3" s="617"/>
      <c r="LIK3" s="617"/>
      <c r="LIL3" s="617"/>
      <c r="LIM3" s="617"/>
      <c r="LIN3" s="617"/>
      <c r="LIO3" s="617"/>
      <c r="LIP3" s="617"/>
      <c r="LIQ3" s="617"/>
      <c r="LIR3" s="617"/>
      <c r="LIS3" s="617"/>
      <c r="LIT3" s="617"/>
      <c r="LIU3" s="617"/>
      <c r="LIV3" s="617"/>
      <c r="LIW3" s="617"/>
      <c r="LIX3" s="617"/>
      <c r="LIY3" s="617"/>
      <c r="LIZ3" s="617"/>
      <c r="LJA3" s="617"/>
      <c r="LJB3" s="617"/>
      <c r="LJC3" s="617"/>
      <c r="LJD3" s="617"/>
      <c r="LJE3" s="617"/>
      <c r="LJF3" s="617"/>
      <c r="LJG3" s="617"/>
      <c r="LJH3" s="617"/>
      <c r="LJI3" s="617"/>
      <c r="LJJ3" s="617"/>
      <c r="LJK3" s="617"/>
      <c r="LJL3" s="617"/>
      <c r="LJM3" s="617"/>
      <c r="LJN3" s="617"/>
      <c r="LJO3" s="617"/>
      <c r="LJP3" s="617"/>
      <c r="LJQ3" s="617"/>
      <c r="LJR3" s="617"/>
      <c r="LJS3" s="617"/>
      <c r="LJT3" s="617"/>
      <c r="LJU3" s="617"/>
      <c r="LJV3" s="617"/>
      <c r="LJW3" s="617"/>
      <c r="LJX3" s="617"/>
      <c r="LJY3" s="617"/>
      <c r="LJZ3" s="617"/>
      <c r="LKA3" s="617"/>
      <c r="LKB3" s="617"/>
      <c r="LKC3" s="617"/>
      <c r="LKD3" s="617"/>
      <c r="LKE3" s="617"/>
      <c r="LKF3" s="617"/>
      <c r="LKG3" s="617"/>
      <c r="LKH3" s="617"/>
      <c r="LKI3" s="617"/>
      <c r="LKJ3" s="617"/>
      <c r="LKK3" s="617"/>
      <c r="LKL3" s="617"/>
      <c r="LKM3" s="617"/>
      <c r="LKN3" s="617"/>
      <c r="LKO3" s="617"/>
      <c r="LKP3" s="617"/>
      <c r="LKQ3" s="617"/>
      <c r="LKR3" s="617"/>
      <c r="LKS3" s="617"/>
      <c r="LKT3" s="617"/>
      <c r="LKU3" s="617"/>
      <c r="LKV3" s="617"/>
      <c r="LKW3" s="617"/>
      <c r="LKX3" s="617"/>
      <c r="LKY3" s="617"/>
      <c r="LKZ3" s="617"/>
      <c r="LLA3" s="617"/>
      <c r="LLB3" s="617"/>
      <c r="LLC3" s="617"/>
      <c r="LLD3" s="617"/>
      <c r="LLE3" s="617"/>
      <c r="LLF3" s="617"/>
      <c r="LLG3" s="617"/>
      <c r="LLH3" s="617"/>
      <c r="LLI3" s="617"/>
      <c r="LLJ3" s="617"/>
      <c r="LLK3" s="617"/>
      <c r="LLL3" s="617"/>
      <c r="LLM3" s="617"/>
      <c r="LLN3" s="617"/>
      <c r="LLO3" s="617"/>
      <c r="LLP3" s="617"/>
      <c r="LLQ3" s="617"/>
      <c r="LLR3" s="617"/>
      <c r="LLS3" s="617"/>
      <c r="LLT3" s="617"/>
      <c r="LLU3" s="617"/>
      <c r="LLV3" s="617"/>
      <c r="LLW3" s="617"/>
      <c r="LLX3" s="617"/>
      <c r="LLY3" s="617"/>
      <c r="LLZ3" s="617"/>
      <c r="LMA3" s="617"/>
      <c r="LMB3" s="617"/>
      <c r="LMC3" s="617"/>
      <c r="LMD3" s="617"/>
      <c r="LME3" s="617"/>
      <c r="LMF3" s="617"/>
      <c r="LMG3" s="617"/>
      <c r="LMH3" s="617"/>
      <c r="LMI3" s="617"/>
      <c r="LMJ3" s="617"/>
      <c r="LMK3" s="617"/>
      <c r="LML3" s="617"/>
      <c r="LMM3" s="617"/>
      <c r="LMN3" s="617"/>
      <c r="LMO3" s="617"/>
      <c r="LMP3" s="617"/>
      <c r="LMQ3" s="617"/>
      <c r="LMR3" s="617"/>
      <c r="LMS3" s="617"/>
      <c r="LMT3" s="617"/>
      <c r="LMU3" s="617"/>
      <c r="LMV3" s="617"/>
      <c r="LMW3" s="617"/>
      <c r="LMX3" s="617"/>
      <c r="LMY3" s="617"/>
      <c r="LMZ3" s="617"/>
      <c r="LNA3" s="617"/>
      <c r="LNB3" s="617"/>
      <c r="LNC3" s="617"/>
      <c r="LND3" s="617"/>
      <c r="LNE3" s="617"/>
      <c r="LNF3" s="617"/>
      <c r="LNG3" s="617"/>
      <c r="LNH3" s="617"/>
      <c r="LNI3" s="617"/>
      <c r="LNJ3" s="617"/>
      <c r="LNK3" s="617"/>
      <c r="LNL3" s="617"/>
      <c r="LNM3" s="617"/>
      <c r="LNN3" s="617"/>
      <c r="LNO3" s="617"/>
      <c r="LNP3" s="617"/>
      <c r="LNQ3" s="617"/>
      <c r="LNR3" s="617"/>
      <c r="LNS3" s="617"/>
      <c r="LNT3" s="617"/>
      <c r="LNU3" s="617"/>
      <c r="LNV3" s="617"/>
      <c r="LNW3" s="617"/>
      <c r="LNX3" s="617"/>
      <c r="LNY3" s="617"/>
      <c r="LNZ3" s="617"/>
      <c r="LOA3" s="617"/>
      <c r="LOB3" s="617"/>
      <c r="LOC3" s="617"/>
      <c r="LOD3" s="617"/>
      <c r="LOE3" s="617"/>
      <c r="LOF3" s="617"/>
      <c r="LOG3" s="617"/>
      <c r="LOH3" s="617"/>
      <c r="LOI3" s="617"/>
      <c r="LOJ3" s="617"/>
      <c r="LOK3" s="617"/>
      <c r="LOL3" s="617"/>
      <c r="LOM3" s="617"/>
      <c r="LON3" s="617"/>
      <c r="LOO3" s="617"/>
      <c r="LOP3" s="617"/>
      <c r="LOQ3" s="617"/>
      <c r="LOR3" s="617"/>
      <c r="LOS3" s="617"/>
      <c r="LOT3" s="617"/>
      <c r="LOU3" s="617"/>
      <c r="LOV3" s="617"/>
      <c r="LOW3" s="617"/>
      <c r="LOX3" s="617"/>
      <c r="LOY3" s="617"/>
      <c r="LOZ3" s="617"/>
      <c r="LPA3" s="617"/>
      <c r="LPB3" s="617"/>
      <c r="LPC3" s="617"/>
      <c r="LPD3" s="617"/>
      <c r="LPE3" s="617"/>
      <c r="LPF3" s="617"/>
      <c r="LPG3" s="617"/>
      <c r="LPH3" s="617"/>
      <c r="LPI3" s="617"/>
      <c r="LPJ3" s="617"/>
      <c r="LPK3" s="617"/>
      <c r="LPL3" s="617"/>
      <c r="LPM3" s="617"/>
      <c r="LPN3" s="617"/>
      <c r="LPO3" s="617"/>
      <c r="LPP3" s="617"/>
      <c r="LPQ3" s="617"/>
      <c r="LPR3" s="617"/>
      <c r="LPS3" s="617"/>
      <c r="LPT3" s="617"/>
      <c r="LPU3" s="617"/>
      <c r="LPV3" s="617"/>
      <c r="LPW3" s="617"/>
      <c r="LPX3" s="617"/>
      <c r="LPY3" s="617"/>
      <c r="LPZ3" s="617"/>
      <c r="LQA3" s="617"/>
      <c r="LQB3" s="617"/>
      <c r="LQC3" s="617"/>
      <c r="LQD3" s="617"/>
      <c r="LQE3" s="617"/>
      <c r="LQF3" s="617"/>
      <c r="LQG3" s="617"/>
      <c r="LQH3" s="617"/>
      <c r="LQI3" s="617"/>
      <c r="LQJ3" s="617"/>
      <c r="LQK3" s="617"/>
      <c r="LQL3" s="617"/>
      <c r="LQM3" s="617"/>
      <c r="LQN3" s="617"/>
      <c r="LQO3" s="617"/>
      <c r="LQP3" s="617"/>
      <c r="LQQ3" s="617"/>
      <c r="LQR3" s="617"/>
      <c r="LQS3" s="617"/>
      <c r="LQT3" s="617"/>
      <c r="LQU3" s="617"/>
      <c r="LQV3" s="617"/>
      <c r="LQW3" s="617"/>
      <c r="LQX3" s="617"/>
      <c r="LQY3" s="617"/>
      <c r="LQZ3" s="617"/>
      <c r="LRA3" s="617"/>
      <c r="LRB3" s="617"/>
      <c r="LRC3" s="617"/>
      <c r="LRD3" s="617"/>
      <c r="LRE3" s="617"/>
      <c r="LRF3" s="617"/>
      <c r="LRG3" s="617"/>
      <c r="LRH3" s="617"/>
      <c r="LRI3" s="617"/>
      <c r="LRJ3" s="617"/>
      <c r="LRK3" s="617"/>
      <c r="LRL3" s="617"/>
      <c r="LRM3" s="617"/>
      <c r="LRN3" s="617"/>
      <c r="LRO3" s="617"/>
      <c r="LRP3" s="617"/>
      <c r="LRQ3" s="617"/>
      <c r="LRR3" s="617"/>
      <c r="LRS3" s="617"/>
      <c r="LRT3" s="617"/>
      <c r="LRU3" s="617"/>
      <c r="LRV3" s="617"/>
      <c r="LRW3" s="617"/>
      <c r="LRX3" s="617"/>
      <c r="LRY3" s="617"/>
      <c r="LRZ3" s="617"/>
      <c r="LSA3" s="617"/>
      <c r="LSB3" s="617"/>
      <c r="LSC3" s="617"/>
      <c r="LSD3" s="617"/>
      <c r="LSE3" s="617"/>
      <c r="LSF3" s="617"/>
      <c r="LSG3" s="617"/>
      <c r="LSH3" s="617"/>
      <c r="LSI3" s="617"/>
      <c r="LSJ3" s="617"/>
      <c r="LSK3" s="617"/>
      <c r="LSL3" s="617"/>
      <c r="LSM3" s="617"/>
      <c r="LSN3" s="617"/>
      <c r="LSO3" s="617"/>
      <c r="LSP3" s="617"/>
      <c r="LSQ3" s="617"/>
      <c r="LSR3" s="617"/>
      <c r="LSS3" s="617"/>
      <c r="LST3" s="617"/>
      <c r="LSU3" s="617"/>
      <c r="LSV3" s="617"/>
      <c r="LSW3" s="617"/>
      <c r="LSX3" s="617"/>
      <c r="LSY3" s="617"/>
      <c r="LSZ3" s="617"/>
      <c r="LTA3" s="617"/>
      <c r="LTB3" s="617"/>
      <c r="LTC3" s="617"/>
      <c r="LTD3" s="617"/>
      <c r="LTE3" s="617"/>
      <c r="LTF3" s="617"/>
      <c r="LTG3" s="617"/>
      <c r="LTH3" s="617"/>
      <c r="LTI3" s="617"/>
      <c r="LTJ3" s="617"/>
      <c r="LTK3" s="617"/>
      <c r="LTL3" s="617"/>
      <c r="LTM3" s="617"/>
      <c r="LTN3" s="617"/>
      <c r="LTO3" s="617"/>
      <c r="LTP3" s="617"/>
      <c r="LTQ3" s="617"/>
      <c r="LTR3" s="617"/>
      <c r="LTS3" s="617"/>
      <c r="LTT3" s="617"/>
      <c r="LTU3" s="617"/>
      <c r="LTV3" s="617"/>
      <c r="LTW3" s="617"/>
      <c r="LTX3" s="617"/>
      <c r="LTY3" s="617"/>
      <c r="LTZ3" s="617"/>
      <c r="LUA3" s="617"/>
      <c r="LUB3" s="617"/>
      <c r="LUC3" s="617"/>
      <c r="LUD3" s="617"/>
      <c r="LUE3" s="617"/>
      <c r="LUF3" s="617"/>
      <c r="LUG3" s="617"/>
      <c r="LUH3" s="617"/>
      <c r="LUI3" s="617"/>
      <c r="LUJ3" s="617"/>
      <c r="LUK3" s="617"/>
      <c r="LUL3" s="617"/>
      <c r="LUM3" s="617"/>
      <c r="LUN3" s="617"/>
      <c r="LUO3" s="617"/>
      <c r="LUP3" s="617"/>
      <c r="LUQ3" s="617"/>
      <c r="LUR3" s="617"/>
      <c r="LUS3" s="617"/>
      <c r="LUT3" s="617"/>
      <c r="LUU3" s="617"/>
      <c r="LUV3" s="617"/>
      <c r="LUW3" s="617"/>
      <c r="LUX3" s="617"/>
      <c r="LUY3" s="617"/>
      <c r="LUZ3" s="617"/>
      <c r="LVA3" s="617"/>
      <c r="LVB3" s="617"/>
      <c r="LVC3" s="617"/>
      <c r="LVD3" s="617"/>
      <c r="LVE3" s="617"/>
      <c r="LVF3" s="617"/>
      <c r="LVG3" s="617"/>
      <c r="LVH3" s="617"/>
      <c r="LVI3" s="617"/>
      <c r="LVJ3" s="617"/>
      <c r="LVK3" s="617"/>
      <c r="LVL3" s="617"/>
      <c r="LVM3" s="617"/>
      <c r="LVN3" s="617"/>
      <c r="LVO3" s="617"/>
      <c r="LVP3" s="617"/>
      <c r="LVQ3" s="617"/>
      <c r="LVR3" s="617"/>
      <c r="LVS3" s="617"/>
      <c r="LVT3" s="617"/>
      <c r="LVU3" s="617"/>
      <c r="LVV3" s="617"/>
      <c r="LVW3" s="617"/>
      <c r="LVX3" s="617"/>
      <c r="LVY3" s="617"/>
      <c r="LVZ3" s="617"/>
      <c r="LWA3" s="617"/>
      <c r="LWB3" s="617"/>
      <c r="LWC3" s="617"/>
      <c r="LWD3" s="617"/>
      <c r="LWE3" s="617"/>
      <c r="LWF3" s="617"/>
      <c r="LWG3" s="617"/>
      <c r="LWH3" s="617"/>
      <c r="LWI3" s="617"/>
      <c r="LWJ3" s="617"/>
      <c r="LWK3" s="617"/>
      <c r="LWL3" s="617"/>
      <c r="LWM3" s="617"/>
      <c r="LWN3" s="617"/>
      <c r="LWO3" s="617"/>
      <c r="LWP3" s="617"/>
      <c r="LWQ3" s="617"/>
      <c r="LWR3" s="617"/>
      <c r="LWS3" s="617"/>
      <c r="LWT3" s="617"/>
      <c r="LWU3" s="617"/>
      <c r="LWV3" s="617"/>
      <c r="LWW3" s="617"/>
      <c r="LWX3" s="617"/>
      <c r="LWY3" s="617"/>
      <c r="LWZ3" s="617"/>
      <c r="LXA3" s="617"/>
      <c r="LXB3" s="617"/>
      <c r="LXC3" s="617"/>
      <c r="LXD3" s="617"/>
      <c r="LXE3" s="617"/>
      <c r="LXF3" s="617"/>
      <c r="LXG3" s="617"/>
      <c r="LXH3" s="617"/>
      <c r="LXI3" s="617"/>
      <c r="LXJ3" s="617"/>
      <c r="LXK3" s="617"/>
      <c r="LXL3" s="617"/>
      <c r="LXM3" s="617"/>
      <c r="LXN3" s="617"/>
      <c r="LXO3" s="617"/>
      <c r="LXP3" s="617"/>
      <c r="LXQ3" s="617"/>
      <c r="LXR3" s="617"/>
      <c r="LXS3" s="617"/>
      <c r="LXT3" s="617"/>
      <c r="LXU3" s="617"/>
      <c r="LXV3" s="617"/>
      <c r="LXW3" s="617"/>
      <c r="LXX3" s="617"/>
      <c r="LXY3" s="617"/>
      <c r="LXZ3" s="617"/>
      <c r="LYA3" s="617"/>
      <c r="LYB3" s="617"/>
      <c r="LYC3" s="617"/>
      <c r="LYD3" s="617"/>
      <c r="LYE3" s="617"/>
      <c r="LYF3" s="617"/>
      <c r="LYG3" s="617"/>
      <c r="LYH3" s="617"/>
      <c r="LYI3" s="617"/>
      <c r="LYJ3" s="617"/>
      <c r="LYK3" s="617"/>
      <c r="LYL3" s="617"/>
      <c r="LYM3" s="617"/>
      <c r="LYN3" s="617"/>
      <c r="LYO3" s="617"/>
      <c r="LYP3" s="617"/>
      <c r="LYQ3" s="617"/>
      <c r="LYR3" s="617"/>
      <c r="LYS3" s="617"/>
      <c r="LYT3" s="617"/>
      <c r="LYU3" s="617"/>
      <c r="LYV3" s="617"/>
      <c r="LYW3" s="617"/>
      <c r="LYX3" s="617"/>
      <c r="LYY3" s="617"/>
      <c r="LYZ3" s="617"/>
      <c r="LZA3" s="617"/>
      <c r="LZB3" s="617"/>
      <c r="LZC3" s="617"/>
      <c r="LZD3" s="617"/>
      <c r="LZE3" s="617"/>
      <c r="LZF3" s="617"/>
      <c r="LZG3" s="617"/>
      <c r="LZH3" s="617"/>
      <c r="LZI3" s="617"/>
      <c r="LZJ3" s="617"/>
      <c r="LZK3" s="617"/>
      <c r="LZL3" s="617"/>
      <c r="LZM3" s="617"/>
      <c r="LZN3" s="617"/>
      <c r="LZO3" s="617"/>
      <c r="LZP3" s="617"/>
      <c r="LZQ3" s="617"/>
      <c r="LZR3" s="617"/>
      <c r="LZS3" s="617"/>
      <c r="LZT3" s="617"/>
      <c r="LZU3" s="617"/>
      <c r="LZV3" s="617"/>
      <c r="LZW3" s="617"/>
      <c r="LZX3" s="617"/>
      <c r="LZY3" s="617"/>
      <c r="LZZ3" s="617"/>
      <c r="MAA3" s="617"/>
      <c r="MAB3" s="617"/>
      <c r="MAC3" s="617"/>
      <c r="MAD3" s="617"/>
      <c r="MAE3" s="617"/>
      <c r="MAF3" s="617"/>
      <c r="MAG3" s="617"/>
      <c r="MAH3" s="617"/>
      <c r="MAI3" s="617"/>
      <c r="MAJ3" s="617"/>
      <c r="MAK3" s="617"/>
      <c r="MAL3" s="617"/>
      <c r="MAM3" s="617"/>
      <c r="MAN3" s="617"/>
      <c r="MAO3" s="617"/>
      <c r="MAP3" s="617"/>
      <c r="MAQ3" s="617"/>
      <c r="MAR3" s="617"/>
      <c r="MAS3" s="617"/>
      <c r="MAT3" s="617"/>
      <c r="MAU3" s="617"/>
      <c r="MAV3" s="617"/>
      <c r="MAW3" s="617"/>
      <c r="MAX3" s="617"/>
      <c r="MAY3" s="617"/>
      <c r="MAZ3" s="617"/>
      <c r="MBA3" s="617"/>
      <c r="MBB3" s="617"/>
      <c r="MBC3" s="617"/>
      <c r="MBD3" s="617"/>
      <c r="MBE3" s="617"/>
      <c r="MBF3" s="617"/>
      <c r="MBG3" s="617"/>
      <c r="MBH3" s="617"/>
      <c r="MBI3" s="617"/>
      <c r="MBJ3" s="617"/>
      <c r="MBK3" s="617"/>
      <c r="MBL3" s="617"/>
      <c r="MBM3" s="617"/>
      <c r="MBN3" s="617"/>
      <c r="MBO3" s="617"/>
      <c r="MBP3" s="617"/>
      <c r="MBQ3" s="617"/>
      <c r="MBR3" s="617"/>
      <c r="MBS3" s="617"/>
      <c r="MBT3" s="617"/>
      <c r="MBU3" s="617"/>
      <c r="MBV3" s="617"/>
      <c r="MBW3" s="617"/>
      <c r="MBX3" s="617"/>
      <c r="MBY3" s="617"/>
      <c r="MBZ3" s="617"/>
      <c r="MCA3" s="617"/>
      <c r="MCB3" s="617"/>
      <c r="MCC3" s="617"/>
      <c r="MCD3" s="617"/>
      <c r="MCE3" s="617"/>
      <c r="MCF3" s="617"/>
      <c r="MCG3" s="617"/>
      <c r="MCH3" s="617"/>
      <c r="MCI3" s="617"/>
      <c r="MCJ3" s="617"/>
      <c r="MCK3" s="617"/>
      <c r="MCL3" s="617"/>
      <c r="MCM3" s="617"/>
      <c r="MCN3" s="617"/>
      <c r="MCO3" s="617"/>
      <c r="MCP3" s="617"/>
      <c r="MCQ3" s="617"/>
      <c r="MCR3" s="617"/>
      <c r="MCS3" s="617"/>
      <c r="MCT3" s="617"/>
      <c r="MCU3" s="617"/>
      <c r="MCV3" s="617"/>
      <c r="MCW3" s="617"/>
      <c r="MCX3" s="617"/>
      <c r="MCY3" s="617"/>
      <c r="MCZ3" s="617"/>
      <c r="MDA3" s="617"/>
      <c r="MDB3" s="617"/>
      <c r="MDC3" s="617"/>
      <c r="MDD3" s="617"/>
      <c r="MDE3" s="617"/>
      <c r="MDF3" s="617"/>
      <c r="MDG3" s="617"/>
      <c r="MDH3" s="617"/>
      <c r="MDI3" s="617"/>
      <c r="MDJ3" s="617"/>
      <c r="MDK3" s="617"/>
      <c r="MDL3" s="617"/>
      <c r="MDM3" s="617"/>
      <c r="MDN3" s="617"/>
      <c r="MDO3" s="617"/>
      <c r="MDP3" s="617"/>
      <c r="MDQ3" s="617"/>
      <c r="MDR3" s="617"/>
      <c r="MDS3" s="617"/>
      <c r="MDT3" s="617"/>
      <c r="MDU3" s="617"/>
      <c r="MDV3" s="617"/>
      <c r="MDW3" s="617"/>
      <c r="MDX3" s="617"/>
      <c r="MDY3" s="617"/>
      <c r="MDZ3" s="617"/>
      <c r="MEA3" s="617"/>
      <c r="MEB3" s="617"/>
      <c r="MEC3" s="617"/>
      <c r="MED3" s="617"/>
      <c r="MEE3" s="617"/>
      <c r="MEF3" s="617"/>
      <c r="MEG3" s="617"/>
      <c r="MEH3" s="617"/>
      <c r="MEI3" s="617"/>
      <c r="MEJ3" s="617"/>
      <c r="MEK3" s="617"/>
      <c r="MEL3" s="617"/>
      <c r="MEM3" s="617"/>
      <c r="MEN3" s="617"/>
      <c r="MEO3" s="617"/>
      <c r="MEP3" s="617"/>
      <c r="MEQ3" s="617"/>
      <c r="MER3" s="617"/>
      <c r="MES3" s="617"/>
      <c r="MET3" s="617"/>
      <c r="MEU3" s="617"/>
      <c r="MEV3" s="617"/>
      <c r="MEW3" s="617"/>
      <c r="MEX3" s="617"/>
      <c r="MEY3" s="617"/>
      <c r="MEZ3" s="617"/>
      <c r="MFA3" s="617"/>
      <c r="MFB3" s="617"/>
      <c r="MFC3" s="617"/>
      <c r="MFD3" s="617"/>
      <c r="MFE3" s="617"/>
      <c r="MFF3" s="617"/>
      <c r="MFG3" s="617"/>
      <c r="MFH3" s="617"/>
      <c r="MFI3" s="617"/>
      <c r="MFJ3" s="617"/>
      <c r="MFK3" s="617"/>
      <c r="MFL3" s="617"/>
      <c r="MFM3" s="617"/>
      <c r="MFN3" s="617"/>
      <c r="MFO3" s="617"/>
      <c r="MFP3" s="617"/>
      <c r="MFQ3" s="617"/>
      <c r="MFR3" s="617"/>
      <c r="MFS3" s="617"/>
      <c r="MFT3" s="617"/>
      <c r="MFU3" s="617"/>
      <c r="MFV3" s="617"/>
      <c r="MFW3" s="617"/>
      <c r="MFX3" s="617"/>
      <c r="MFY3" s="617"/>
      <c r="MFZ3" s="617"/>
      <c r="MGA3" s="617"/>
      <c r="MGB3" s="617"/>
      <c r="MGC3" s="617"/>
      <c r="MGD3" s="617"/>
      <c r="MGE3" s="617"/>
      <c r="MGF3" s="617"/>
      <c r="MGG3" s="617"/>
      <c r="MGH3" s="617"/>
      <c r="MGI3" s="617"/>
      <c r="MGJ3" s="617"/>
      <c r="MGK3" s="617"/>
      <c r="MGL3" s="617"/>
      <c r="MGM3" s="617"/>
      <c r="MGN3" s="617"/>
      <c r="MGO3" s="617"/>
      <c r="MGP3" s="617"/>
      <c r="MGQ3" s="617"/>
      <c r="MGR3" s="617"/>
      <c r="MGS3" s="617"/>
      <c r="MGT3" s="617"/>
      <c r="MGU3" s="617"/>
      <c r="MGV3" s="617"/>
      <c r="MGW3" s="617"/>
      <c r="MGX3" s="617"/>
      <c r="MGY3" s="617"/>
      <c r="MGZ3" s="617"/>
      <c r="MHA3" s="617"/>
      <c r="MHB3" s="617"/>
      <c r="MHC3" s="617"/>
      <c r="MHD3" s="617"/>
      <c r="MHE3" s="617"/>
      <c r="MHF3" s="617"/>
      <c r="MHG3" s="617"/>
      <c r="MHH3" s="617"/>
      <c r="MHI3" s="617"/>
      <c r="MHJ3" s="617"/>
      <c r="MHK3" s="617"/>
      <c r="MHL3" s="617"/>
      <c r="MHM3" s="617"/>
      <c r="MHN3" s="617"/>
      <c r="MHO3" s="617"/>
      <c r="MHP3" s="617"/>
      <c r="MHQ3" s="617"/>
      <c r="MHR3" s="617"/>
      <c r="MHS3" s="617"/>
      <c r="MHT3" s="617"/>
      <c r="MHU3" s="617"/>
      <c r="MHV3" s="617"/>
      <c r="MHW3" s="617"/>
      <c r="MHX3" s="617"/>
      <c r="MHY3" s="617"/>
      <c r="MHZ3" s="617"/>
      <c r="MIA3" s="617"/>
      <c r="MIB3" s="617"/>
      <c r="MIC3" s="617"/>
      <c r="MID3" s="617"/>
      <c r="MIE3" s="617"/>
      <c r="MIF3" s="617"/>
      <c r="MIG3" s="617"/>
      <c r="MIH3" s="617"/>
      <c r="MII3" s="617"/>
      <c r="MIJ3" s="617"/>
      <c r="MIK3" s="617"/>
      <c r="MIL3" s="617"/>
      <c r="MIM3" s="617"/>
      <c r="MIN3" s="617"/>
      <c r="MIO3" s="617"/>
      <c r="MIP3" s="617"/>
      <c r="MIQ3" s="617"/>
      <c r="MIR3" s="617"/>
      <c r="MIS3" s="617"/>
      <c r="MIT3" s="617"/>
      <c r="MIU3" s="617"/>
      <c r="MIV3" s="617"/>
      <c r="MIW3" s="617"/>
      <c r="MIX3" s="617"/>
      <c r="MIY3" s="617"/>
      <c r="MIZ3" s="617"/>
      <c r="MJA3" s="617"/>
      <c r="MJB3" s="617"/>
      <c r="MJC3" s="617"/>
      <c r="MJD3" s="617"/>
      <c r="MJE3" s="617"/>
      <c r="MJF3" s="617"/>
      <c r="MJG3" s="617"/>
      <c r="MJH3" s="617"/>
      <c r="MJI3" s="617"/>
      <c r="MJJ3" s="617"/>
      <c r="MJK3" s="617"/>
      <c r="MJL3" s="617"/>
      <c r="MJM3" s="617"/>
      <c r="MJN3" s="617"/>
      <c r="MJO3" s="617"/>
      <c r="MJP3" s="617"/>
      <c r="MJQ3" s="617"/>
      <c r="MJR3" s="617"/>
      <c r="MJS3" s="617"/>
      <c r="MJT3" s="617"/>
      <c r="MJU3" s="617"/>
      <c r="MJV3" s="617"/>
      <c r="MJW3" s="617"/>
      <c r="MJX3" s="617"/>
      <c r="MJY3" s="617"/>
      <c r="MJZ3" s="617"/>
      <c r="MKA3" s="617"/>
      <c r="MKB3" s="617"/>
      <c r="MKC3" s="617"/>
      <c r="MKD3" s="617"/>
      <c r="MKE3" s="617"/>
      <c r="MKF3" s="617"/>
      <c r="MKG3" s="617"/>
      <c r="MKH3" s="617"/>
      <c r="MKI3" s="617"/>
      <c r="MKJ3" s="617"/>
      <c r="MKK3" s="617"/>
      <c r="MKL3" s="617"/>
      <c r="MKM3" s="617"/>
      <c r="MKN3" s="617"/>
      <c r="MKO3" s="617"/>
      <c r="MKP3" s="617"/>
      <c r="MKQ3" s="617"/>
      <c r="MKR3" s="617"/>
      <c r="MKS3" s="617"/>
      <c r="MKT3" s="617"/>
      <c r="MKU3" s="617"/>
      <c r="MKV3" s="617"/>
      <c r="MKW3" s="617"/>
      <c r="MKX3" s="617"/>
      <c r="MKY3" s="617"/>
      <c r="MKZ3" s="617"/>
      <c r="MLA3" s="617"/>
      <c r="MLB3" s="617"/>
      <c r="MLC3" s="617"/>
      <c r="MLD3" s="617"/>
      <c r="MLE3" s="617"/>
      <c r="MLF3" s="617"/>
      <c r="MLG3" s="617"/>
      <c r="MLH3" s="617"/>
      <c r="MLI3" s="617"/>
      <c r="MLJ3" s="617"/>
      <c r="MLK3" s="617"/>
      <c r="MLL3" s="617"/>
      <c r="MLM3" s="617"/>
      <c r="MLN3" s="617"/>
      <c r="MLO3" s="617"/>
      <c r="MLP3" s="617"/>
      <c r="MLQ3" s="617"/>
      <c r="MLR3" s="617"/>
      <c r="MLS3" s="617"/>
      <c r="MLT3" s="617"/>
      <c r="MLU3" s="617"/>
      <c r="MLV3" s="617"/>
      <c r="MLW3" s="617"/>
      <c r="MLX3" s="617"/>
      <c r="MLY3" s="617"/>
      <c r="MLZ3" s="617"/>
      <c r="MMA3" s="617"/>
      <c r="MMB3" s="617"/>
      <c r="MMC3" s="617"/>
      <c r="MMD3" s="617"/>
      <c r="MME3" s="617"/>
      <c r="MMF3" s="617"/>
      <c r="MMG3" s="617"/>
      <c r="MMH3" s="617"/>
      <c r="MMI3" s="617"/>
      <c r="MMJ3" s="617"/>
      <c r="MMK3" s="617"/>
      <c r="MML3" s="617"/>
      <c r="MMM3" s="617"/>
      <c r="MMN3" s="617"/>
      <c r="MMO3" s="617"/>
      <c r="MMP3" s="617"/>
      <c r="MMQ3" s="617"/>
      <c r="MMR3" s="617"/>
      <c r="MMS3" s="617"/>
      <c r="MMT3" s="617"/>
      <c r="MMU3" s="617"/>
      <c r="MMV3" s="617"/>
      <c r="MMW3" s="617"/>
      <c r="MMX3" s="617"/>
      <c r="MMY3" s="617"/>
      <c r="MMZ3" s="617"/>
      <c r="MNA3" s="617"/>
      <c r="MNB3" s="617"/>
      <c r="MNC3" s="617"/>
      <c r="MND3" s="617"/>
      <c r="MNE3" s="617"/>
      <c r="MNF3" s="617"/>
      <c r="MNG3" s="617"/>
      <c r="MNH3" s="617"/>
      <c r="MNI3" s="617"/>
      <c r="MNJ3" s="617"/>
      <c r="MNK3" s="617"/>
      <c r="MNL3" s="617"/>
      <c r="MNM3" s="617"/>
      <c r="MNN3" s="617"/>
      <c r="MNO3" s="617"/>
      <c r="MNP3" s="617"/>
      <c r="MNQ3" s="617"/>
      <c r="MNR3" s="617"/>
      <c r="MNS3" s="617"/>
      <c r="MNT3" s="617"/>
      <c r="MNU3" s="617"/>
      <c r="MNV3" s="617"/>
      <c r="MNW3" s="617"/>
      <c r="MNX3" s="617"/>
      <c r="MNY3" s="617"/>
      <c r="MNZ3" s="617"/>
      <c r="MOA3" s="617"/>
      <c r="MOB3" s="617"/>
      <c r="MOC3" s="617"/>
      <c r="MOD3" s="617"/>
      <c r="MOE3" s="617"/>
      <c r="MOF3" s="617"/>
      <c r="MOG3" s="617"/>
      <c r="MOH3" s="617"/>
      <c r="MOI3" s="617"/>
      <c r="MOJ3" s="617"/>
      <c r="MOK3" s="617"/>
      <c r="MOL3" s="617"/>
      <c r="MOM3" s="617"/>
      <c r="MON3" s="617"/>
      <c r="MOO3" s="617"/>
      <c r="MOP3" s="617"/>
      <c r="MOQ3" s="617"/>
      <c r="MOR3" s="617"/>
      <c r="MOS3" s="617"/>
      <c r="MOT3" s="617"/>
      <c r="MOU3" s="617"/>
      <c r="MOV3" s="617"/>
      <c r="MOW3" s="617"/>
      <c r="MOX3" s="617"/>
      <c r="MOY3" s="617"/>
      <c r="MOZ3" s="617"/>
      <c r="MPA3" s="617"/>
      <c r="MPB3" s="617"/>
      <c r="MPC3" s="617"/>
      <c r="MPD3" s="617"/>
      <c r="MPE3" s="617"/>
      <c r="MPF3" s="617"/>
      <c r="MPG3" s="617"/>
      <c r="MPH3" s="617"/>
      <c r="MPI3" s="617"/>
      <c r="MPJ3" s="617"/>
      <c r="MPK3" s="617"/>
      <c r="MPL3" s="617"/>
      <c r="MPM3" s="617"/>
      <c r="MPN3" s="617"/>
      <c r="MPO3" s="617"/>
      <c r="MPP3" s="617"/>
      <c r="MPQ3" s="617"/>
      <c r="MPR3" s="617"/>
      <c r="MPS3" s="617"/>
      <c r="MPT3" s="617"/>
      <c r="MPU3" s="617"/>
      <c r="MPV3" s="617"/>
      <c r="MPW3" s="617"/>
      <c r="MPX3" s="617"/>
      <c r="MPY3" s="617"/>
      <c r="MPZ3" s="617"/>
      <c r="MQA3" s="617"/>
      <c r="MQB3" s="617"/>
      <c r="MQC3" s="617"/>
      <c r="MQD3" s="617"/>
      <c r="MQE3" s="617"/>
      <c r="MQF3" s="617"/>
      <c r="MQG3" s="617"/>
      <c r="MQH3" s="617"/>
      <c r="MQI3" s="617"/>
      <c r="MQJ3" s="617"/>
      <c r="MQK3" s="617"/>
      <c r="MQL3" s="617"/>
      <c r="MQM3" s="617"/>
      <c r="MQN3" s="617"/>
      <c r="MQO3" s="617"/>
      <c r="MQP3" s="617"/>
      <c r="MQQ3" s="617"/>
      <c r="MQR3" s="617"/>
      <c r="MQS3" s="617"/>
      <c r="MQT3" s="617"/>
      <c r="MQU3" s="617"/>
      <c r="MQV3" s="617"/>
      <c r="MQW3" s="617"/>
      <c r="MQX3" s="617"/>
      <c r="MQY3" s="617"/>
      <c r="MQZ3" s="617"/>
      <c r="MRA3" s="617"/>
      <c r="MRB3" s="617"/>
      <c r="MRC3" s="617"/>
      <c r="MRD3" s="617"/>
      <c r="MRE3" s="617"/>
      <c r="MRF3" s="617"/>
      <c r="MRG3" s="617"/>
      <c r="MRH3" s="617"/>
      <c r="MRI3" s="617"/>
      <c r="MRJ3" s="617"/>
      <c r="MRK3" s="617"/>
      <c r="MRL3" s="617"/>
      <c r="MRM3" s="617"/>
      <c r="MRN3" s="617"/>
      <c r="MRO3" s="617"/>
      <c r="MRP3" s="617"/>
      <c r="MRQ3" s="617"/>
      <c r="MRR3" s="617"/>
      <c r="MRS3" s="617"/>
      <c r="MRT3" s="617"/>
      <c r="MRU3" s="617"/>
      <c r="MRV3" s="617"/>
      <c r="MRW3" s="617"/>
      <c r="MRX3" s="617"/>
      <c r="MRY3" s="617"/>
      <c r="MRZ3" s="617"/>
      <c r="MSA3" s="617"/>
      <c r="MSB3" s="617"/>
      <c r="MSC3" s="617"/>
      <c r="MSD3" s="617"/>
      <c r="MSE3" s="617"/>
      <c r="MSF3" s="617"/>
      <c r="MSG3" s="617"/>
      <c r="MSH3" s="617"/>
      <c r="MSI3" s="617"/>
      <c r="MSJ3" s="617"/>
      <c r="MSK3" s="617"/>
      <c r="MSL3" s="617"/>
      <c r="MSM3" s="617"/>
      <c r="MSN3" s="617"/>
      <c r="MSO3" s="617"/>
      <c r="MSP3" s="617"/>
      <c r="MSQ3" s="617"/>
      <c r="MSR3" s="617"/>
      <c r="MSS3" s="617"/>
      <c r="MST3" s="617"/>
      <c r="MSU3" s="617"/>
      <c r="MSV3" s="617"/>
      <c r="MSW3" s="617"/>
      <c r="MSX3" s="617"/>
      <c r="MSY3" s="617"/>
      <c r="MSZ3" s="617"/>
      <c r="MTA3" s="617"/>
      <c r="MTB3" s="617"/>
      <c r="MTC3" s="617"/>
      <c r="MTD3" s="617"/>
      <c r="MTE3" s="617"/>
      <c r="MTF3" s="617"/>
      <c r="MTG3" s="617"/>
      <c r="MTH3" s="617"/>
      <c r="MTI3" s="617"/>
      <c r="MTJ3" s="617"/>
      <c r="MTK3" s="617"/>
      <c r="MTL3" s="617"/>
      <c r="MTM3" s="617"/>
      <c r="MTN3" s="617"/>
      <c r="MTO3" s="617"/>
      <c r="MTP3" s="617"/>
      <c r="MTQ3" s="617"/>
      <c r="MTR3" s="617"/>
      <c r="MTS3" s="617"/>
      <c r="MTT3" s="617"/>
      <c r="MTU3" s="617"/>
      <c r="MTV3" s="617"/>
      <c r="MTW3" s="617"/>
      <c r="MTX3" s="617"/>
      <c r="MTY3" s="617"/>
      <c r="MTZ3" s="617"/>
      <c r="MUA3" s="617"/>
      <c r="MUB3" s="617"/>
      <c r="MUC3" s="617"/>
      <c r="MUD3" s="617"/>
      <c r="MUE3" s="617"/>
      <c r="MUF3" s="617"/>
      <c r="MUG3" s="617"/>
      <c r="MUH3" s="617"/>
      <c r="MUI3" s="617"/>
      <c r="MUJ3" s="617"/>
      <c r="MUK3" s="617"/>
      <c r="MUL3" s="617"/>
      <c r="MUM3" s="617"/>
      <c r="MUN3" s="617"/>
      <c r="MUO3" s="617"/>
      <c r="MUP3" s="617"/>
      <c r="MUQ3" s="617"/>
      <c r="MUR3" s="617"/>
      <c r="MUS3" s="617"/>
      <c r="MUT3" s="617"/>
      <c r="MUU3" s="617"/>
      <c r="MUV3" s="617"/>
      <c r="MUW3" s="617"/>
      <c r="MUX3" s="617"/>
      <c r="MUY3" s="617"/>
      <c r="MUZ3" s="617"/>
      <c r="MVA3" s="617"/>
      <c r="MVB3" s="617"/>
      <c r="MVC3" s="617"/>
      <c r="MVD3" s="617"/>
      <c r="MVE3" s="617"/>
      <c r="MVF3" s="617"/>
      <c r="MVG3" s="617"/>
      <c r="MVH3" s="617"/>
      <c r="MVI3" s="617"/>
      <c r="MVJ3" s="617"/>
      <c r="MVK3" s="617"/>
      <c r="MVL3" s="617"/>
      <c r="MVM3" s="617"/>
      <c r="MVN3" s="617"/>
      <c r="MVO3" s="617"/>
      <c r="MVP3" s="617"/>
      <c r="MVQ3" s="617"/>
      <c r="MVR3" s="617"/>
      <c r="MVS3" s="617"/>
      <c r="MVT3" s="617"/>
      <c r="MVU3" s="617"/>
      <c r="MVV3" s="617"/>
      <c r="MVW3" s="617"/>
      <c r="MVX3" s="617"/>
      <c r="MVY3" s="617"/>
      <c r="MVZ3" s="617"/>
      <c r="MWA3" s="617"/>
      <c r="MWB3" s="617"/>
      <c r="MWC3" s="617"/>
      <c r="MWD3" s="617"/>
      <c r="MWE3" s="617"/>
      <c r="MWF3" s="617"/>
      <c r="MWG3" s="617"/>
      <c r="MWH3" s="617"/>
      <c r="MWI3" s="617"/>
      <c r="MWJ3" s="617"/>
      <c r="MWK3" s="617"/>
      <c r="MWL3" s="617"/>
      <c r="MWM3" s="617"/>
      <c r="MWN3" s="617"/>
      <c r="MWO3" s="617"/>
      <c r="MWP3" s="617"/>
      <c r="MWQ3" s="617"/>
      <c r="MWR3" s="617"/>
      <c r="MWS3" s="617"/>
      <c r="MWT3" s="617"/>
      <c r="MWU3" s="617"/>
      <c r="MWV3" s="617"/>
      <c r="MWW3" s="617"/>
      <c r="MWX3" s="617"/>
      <c r="MWY3" s="617"/>
      <c r="MWZ3" s="617"/>
      <c r="MXA3" s="617"/>
      <c r="MXB3" s="617"/>
      <c r="MXC3" s="617"/>
      <c r="MXD3" s="617"/>
      <c r="MXE3" s="617"/>
      <c r="MXF3" s="617"/>
      <c r="MXG3" s="617"/>
      <c r="MXH3" s="617"/>
      <c r="MXI3" s="617"/>
      <c r="MXJ3" s="617"/>
      <c r="MXK3" s="617"/>
      <c r="MXL3" s="617"/>
      <c r="MXM3" s="617"/>
      <c r="MXN3" s="617"/>
      <c r="MXO3" s="617"/>
      <c r="MXP3" s="617"/>
      <c r="MXQ3" s="617"/>
      <c r="MXR3" s="617"/>
      <c r="MXS3" s="617"/>
      <c r="MXT3" s="617"/>
      <c r="MXU3" s="617"/>
      <c r="MXV3" s="617"/>
      <c r="MXW3" s="617"/>
      <c r="MXX3" s="617"/>
      <c r="MXY3" s="617"/>
      <c r="MXZ3" s="617"/>
      <c r="MYA3" s="617"/>
      <c r="MYB3" s="617"/>
      <c r="MYC3" s="617"/>
      <c r="MYD3" s="617"/>
      <c r="MYE3" s="617"/>
      <c r="MYF3" s="617"/>
      <c r="MYG3" s="617"/>
      <c r="MYH3" s="617"/>
      <c r="MYI3" s="617"/>
      <c r="MYJ3" s="617"/>
      <c r="MYK3" s="617"/>
      <c r="MYL3" s="617"/>
      <c r="MYM3" s="617"/>
      <c r="MYN3" s="617"/>
      <c r="MYO3" s="617"/>
      <c r="MYP3" s="617"/>
      <c r="MYQ3" s="617"/>
      <c r="MYR3" s="617"/>
      <c r="MYS3" s="617"/>
      <c r="MYT3" s="617"/>
      <c r="MYU3" s="617"/>
      <c r="MYV3" s="617"/>
      <c r="MYW3" s="617"/>
      <c r="MYX3" s="617"/>
      <c r="MYY3" s="617"/>
      <c r="MYZ3" s="617"/>
      <c r="MZA3" s="617"/>
      <c r="MZB3" s="617"/>
      <c r="MZC3" s="617"/>
      <c r="MZD3" s="617"/>
      <c r="MZE3" s="617"/>
      <c r="MZF3" s="617"/>
      <c r="MZG3" s="617"/>
      <c r="MZH3" s="617"/>
      <c r="MZI3" s="617"/>
      <c r="MZJ3" s="617"/>
      <c r="MZK3" s="617"/>
      <c r="MZL3" s="617"/>
      <c r="MZM3" s="617"/>
      <c r="MZN3" s="617"/>
      <c r="MZO3" s="617"/>
      <c r="MZP3" s="617"/>
      <c r="MZQ3" s="617"/>
      <c r="MZR3" s="617"/>
      <c r="MZS3" s="617"/>
      <c r="MZT3" s="617"/>
      <c r="MZU3" s="617"/>
      <c r="MZV3" s="617"/>
      <c r="MZW3" s="617"/>
      <c r="MZX3" s="617"/>
      <c r="MZY3" s="617"/>
      <c r="MZZ3" s="617"/>
      <c r="NAA3" s="617"/>
      <c r="NAB3" s="617"/>
      <c r="NAC3" s="617"/>
      <c r="NAD3" s="617"/>
      <c r="NAE3" s="617"/>
      <c r="NAF3" s="617"/>
      <c r="NAG3" s="617"/>
      <c r="NAH3" s="617"/>
      <c r="NAI3" s="617"/>
      <c r="NAJ3" s="617"/>
      <c r="NAK3" s="617"/>
      <c r="NAL3" s="617"/>
      <c r="NAM3" s="617"/>
      <c r="NAN3" s="617"/>
      <c r="NAO3" s="617"/>
      <c r="NAP3" s="617"/>
      <c r="NAQ3" s="617"/>
      <c r="NAR3" s="617"/>
      <c r="NAS3" s="617"/>
      <c r="NAT3" s="617"/>
      <c r="NAU3" s="617"/>
      <c r="NAV3" s="617"/>
      <c r="NAW3" s="617"/>
      <c r="NAX3" s="617"/>
      <c r="NAY3" s="617"/>
      <c r="NAZ3" s="617"/>
      <c r="NBA3" s="617"/>
      <c r="NBB3" s="617"/>
      <c r="NBC3" s="617"/>
      <c r="NBD3" s="617"/>
      <c r="NBE3" s="617"/>
      <c r="NBF3" s="617"/>
      <c r="NBG3" s="617"/>
      <c r="NBH3" s="617"/>
      <c r="NBI3" s="617"/>
      <c r="NBJ3" s="617"/>
      <c r="NBK3" s="617"/>
      <c r="NBL3" s="617"/>
      <c r="NBM3" s="617"/>
      <c r="NBN3" s="617"/>
      <c r="NBO3" s="617"/>
      <c r="NBP3" s="617"/>
      <c r="NBQ3" s="617"/>
      <c r="NBR3" s="617"/>
      <c r="NBS3" s="617"/>
      <c r="NBT3" s="617"/>
      <c r="NBU3" s="617"/>
      <c r="NBV3" s="617"/>
      <c r="NBW3" s="617"/>
      <c r="NBX3" s="617"/>
      <c r="NBY3" s="617"/>
      <c r="NBZ3" s="617"/>
      <c r="NCA3" s="617"/>
      <c r="NCB3" s="617"/>
      <c r="NCC3" s="617"/>
      <c r="NCD3" s="617"/>
      <c r="NCE3" s="617"/>
      <c r="NCF3" s="617"/>
      <c r="NCG3" s="617"/>
      <c r="NCH3" s="617"/>
      <c r="NCI3" s="617"/>
      <c r="NCJ3" s="617"/>
      <c r="NCK3" s="617"/>
      <c r="NCL3" s="617"/>
      <c r="NCM3" s="617"/>
      <c r="NCN3" s="617"/>
      <c r="NCO3" s="617"/>
      <c r="NCP3" s="617"/>
      <c r="NCQ3" s="617"/>
      <c r="NCR3" s="617"/>
      <c r="NCS3" s="617"/>
      <c r="NCT3" s="617"/>
      <c r="NCU3" s="617"/>
      <c r="NCV3" s="617"/>
      <c r="NCW3" s="617"/>
      <c r="NCX3" s="617"/>
      <c r="NCY3" s="617"/>
      <c r="NCZ3" s="617"/>
      <c r="NDA3" s="617"/>
      <c r="NDB3" s="617"/>
      <c r="NDC3" s="617"/>
      <c r="NDD3" s="617"/>
      <c r="NDE3" s="617"/>
      <c r="NDF3" s="617"/>
      <c r="NDG3" s="617"/>
      <c r="NDH3" s="617"/>
      <c r="NDI3" s="617"/>
      <c r="NDJ3" s="617"/>
      <c r="NDK3" s="617"/>
      <c r="NDL3" s="617"/>
      <c r="NDM3" s="617"/>
      <c r="NDN3" s="617"/>
      <c r="NDO3" s="617"/>
      <c r="NDP3" s="617"/>
      <c r="NDQ3" s="617"/>
      <c r="NDR3" s="617"/>
      <c r="NDS3" s="617"/>
      <c r="NDT3" s="617"/>
      <c r="NDU3" s="617"/>
      <c r="NDV3" s="617"/>
      <c r="NDW3" s="617"/>
      <c r="NDX3" s="617"/>
      <c r="NDY3" s="617"/>
      <c r="NDZ3" s="617"/>
      <c r="NEA3" s="617"/>
      <c r="NEB3" s="617"/>
      <c r="NEC3" s="617"/>
      <c r="NED3" s="617"/>
      <c r="NEE3" s="617"/>
      <c r="NEF3" s="617"/>
      <c r="NEG3" s="617"/>
      <c r="NEH3" s="617"/>
      <c r="NEI3" s="617"/>
      <c r="NEJ3" s="617"/>
      <c r="NEK3" s="617"/>
      <c r="NEL3" s="617"/>
      <c r="NEM3" s="617"/>
      <c r="NEN3" s="617"/>
      <c r="NEO3" s="617"/>
      <c r="NEP3" s="617"/>
      <c r="NEQ3" s="617"/>
      <c r="NER3" s="617"/>
      <c r="NES3" s="617"/>
      <c r="NET3" s="617"/>
      <c r="NEU3" s="617"/>
      <c r="NEV3" s="617"/>
      <c r="NEW3" s="617"/>
      <c r="NEX3" s="617"/>
      <c r="NEY3" s="617"/>
      <c r="NEZ3" s="617"/>
      <c r="NFA3" s="617"/>
      <c r="NFB3" s="617"/>
      <c r="NFC3" s="617"/>
      <c r="NFD3" s="617"/>
      <c r="NFE3" s="617"/>
      <c r="NFF3" s="617"/>
      <c r="NFG3" s="617"/>
      <c r="NFH3" s="617"/>
      <c r="NFI3" s="617"/>
      <c r="NFJ3" s="617"/>
      <c r="NFK3" s="617"/>
      <c r="NFL3" s="617"/>
      <c r="NFM3" s="617"/>
      <c r="NFN3" s="617"/>
      <c r="NFO3" s="617"/>
      <c r="NFP3" s="617"/>
      <c r="NFQ3" s="617"/>
      <c r="NFR3" s="617"/>
      <c r="NFS3" s="617"/>
      <c r="NFT3" s="617"/>
      <c r="NFU3" s="617"/>
      <c r="NFV3" s="617"/>
      <c r="NFW3" s="617"/>
      <c r="NFX3" s="617"/>
      <c r="NFY3" s="617"/>
      <c r="NFZ3" s="617"/>
      <c r="NGA3" s="617"/>
      <c r="NGB3" s="617"/>
      <c r="NGC3" s="617"/>
      <c r="NGD3" s="617"/>
      <c r="NGE3" s="617"/>
      <c r="NGF3" s="617"/>
      <c r="NGG3" s="617"/>
      <c r="NGH3" s="617"/>
      <c r="NGI3" s="617"/>
      <c r="NGJ3" s="617"/>
      <c r="NGK3" s="617"/>
      <c r="NGL3" s="617"/>
      <c r="NGM3" s="617"/>
      <c r="NGN3" s="617"/>
      <c r="NGO3" s="617"/>
      <c r="NGP3" s="617"/>
      <c r="NGQ3" s="617"/>
      <c r="NGR3" s="617"/>
      <c r="NGS3" s="617"/>
      <c r="NGT3" s="617"/>
      <c r="NGU3" s="617"/>
      <c r="NGV3" s="617"/>
      <c r="NGW3" s="617"/>
      <c r="NGX3" s="617"/>
      <c r="NGY3" s="617"/>
      <c r="NGZ3" s="617"/>
      <c r="NHA3" s="617"/>
      <c r="NHB3" s="617"/>
      <c r="NHC3" s="617"/>
      <c r="NHD3" s="617"/>
      <c r="NHE3" s="617"/>
      <c r="NHF3" s="617"/>
      <c r="NHG3" s="617"/>
      <c r="NHH3" s="617"/>
      <c r="NHI3" s="617"/>
      <c r="NHJ3" s="617"/>
      <c r="NHK3" s="617"/>
      <c r="NHL3" s="617"/>
      <c r="NHM3" s="617"/>
      <c r="NHN3" s="617"/>
      <c r="NHO3" s="617"/>
      <c r="NHP3" s="617"/>
      <c r="NHQ3" s="617"/>
      <c r="NHR3" s="617"/>
      <c r="NHS3" s="617"/>
      <c r="NHT3" s="617"/>
      <c r="NHU3" s="617"/>
      <c r="NHV3" s="617"/>
      <c r="NHW3" s="617"/>
      <c r="NHX3" s="617"/>
      <c r="NHY3" s="617"/>
      <c r="NHZ3" s="617"/>
      <c r="NIA3" s="617"/>
      <c r="NIB3" s="617"/>
      <c r="NIC3" s="617"/>
      <c r="NID3" s="617"/>
      <c r="NIE3" s="617"/>
      <c r="NIF3" s="617"/>
      <c r="NIG3" s="617"/>
      <c r="NIH3" s="617"/>
      <c r="NII3" s="617"/>
      <c r="NIJ3" s="617"/>
      <c r="NIK3" s="617"/>
      <c r="NIL3" s="617"/>
      <c r="NIM3" s="617"/>
      <c r="NIN3" s="617"/>
      <c r="NIO3" s="617"/>
      <c r="NIP3" s="617"/>
      <c r="NIQ3" s="617"/>
      <c r="NIR3" s="617"/>
      <c r="NIS3" s="617"/>
      <c r="NIT3" s="617"/>
      <c r="NIU3" s="617"/>
      <c r="NIV3" s="617"/>
      <c r="NIW3" s="617"/>
      <c r="NIX3" s="617"/>
      <c r="NIY3" s="617"/>
      <c r="NIZ3" s="617"/>
      <c r="NJA3" s="617"/>
      <c r="NJB3" s="617"/>
      <c r="NJC3" s="617"/>
      <c r="NJD3" s="617"/>
      <c r="NJE3" s="617"/>
      <c r="NJF3" s="617"/>
      <c r="NJG3" s="617"/>
      <c r="NJH3" s="617"/>
      <c r="NJI3" s="617"/>
      <c r="NJJ3" s="617"/>
      <c r="NJK3" s="617"/>
      <c r="NJL3" s="617"/>
      <c r="NJM3" s="617"/>
      <c r="NJN3" s="617"/>
      <c r="NJO3" s="617"/>
      <c r="NJP3" s="617"/>
      <c r="NJQ3" s="617"/>
      <c r="NJR3" s="617"/>
      <c r="NJS3" s="617"/>
      <c r="NJT3" s="617"/>
      <c r="NJU3" s="617"/>
      <c r="NJV3" s="617"/>
      <c r="NJW3" s="617"/>
      <c r="NJX3" s="617"/>
      <c r="NJY3" s="617"/>
      <c r="NJZ3" s="617"/>
      <c r="NKA3" s="617"/>
      <c r="NKB3" s="617"/>
      <c r="NKC3" s="617"/>
      <c r="NKD3" s="617"/>
      <c r="NKE3" s="617"/>
      <c r="NKF3" s="617"/>
      <c r="NKG3" s="617"/>
      <c r="NKH3" s="617"/>
      <c r="NKI3" s="617"/>
      <c r="NKJ3" s="617"/>
      <c r="NKK3" s="617"/>
      <c r="NKL3" s="617"/>
      <c r="NKM3" s="617"/>
      <c r="NKN3" s="617"/>
      <c r="NKO3" s="617"/>
      <c r="NKP3" s="617"/>
      <c r="NKQ3" s="617"/>
      <c r="NKR3" s="617"/>
      <c r="NKS3" s="617"/>
      <c r="NKT3" s="617"/>
      <c r="NKU3" s="617"/>
      <c r="NKV3" s="617"/>
      <c r="NKW3" s="617"/>
      <c r="NKX3" s="617"/>
      <c r="NKY3" s="617"/>
      <c r="NKZ3" s="617"/>
      <c r="NLA3" s="617"/>
      <c r="NLB3" s="617"/>
      <c r="NLC3" s="617"/>
      <c r="NLD3" s="617"/>
      <c r="NLE3" s="617"/>
      <c r="NLF3" s="617"/>
      <c r="NLG3" s="617"/>
      <c r="NLH3" s="617"/>
      <c r="NLI3" s="617"/>
      <c r="NLJ3" s="617"/>
      <c r="NLK3" s="617"/>
      <c r="NLL3" s="617"/>
      <c r="NLM3" s="617"/>
      <c r="NLN3" s="617"/>
      <c r="NLO3" s="617"/>
      <c r="NLP3" s="617"/>
      <c r="NLQ3" s="617"/>
      <c r="NLR3" s="617"/>
      <c r="NLS3" s="617"/>
      <c r="NLT3" s="617"/>
      <c r="NLU3" s="617"/>
      <c r="NLV3" s="617"/>
      <c r="NLW3" s="617"/>
      <c r="NLX3" s="617"/>
      <c r="NLY3" s="617"/>
      <c r="NLZ3" s="617"/>
      <c r="NMA3" s="617"/>
      <c r="NMB3" s="617"/>
      <c r="NMC3" s="617"/>
      <c r="NMD3" s="617"/>
      <c r="NME3" s="617"/>
      <c r="NMF3" s="617"/>
      <c r="NMG3" s="617"/>
      <c r="NMH3" s="617"/>
      <c r="NMI3" s="617"/>
      <c r="NMJ3" s="617"/>
      <c r="NMK3" s="617"/>
      <c r="NML3" s="617"/>
      <c r="NMM3" s="617"/>
      <c r="NMN3" s="617"/>
      <c r="NMO3" s="617"/>
      <c r="NMP3" s="617"/>
      <c r="NMQ3" s="617"/>
      <c r="NMR3" s="617"/>
      <c r="NMS3" s="617"/>
      <c r="NMT3" s="617"/>
      <c r="NMU3" s="617"/>
      <c r="NMV3" s="617"/>
      <c r="NMW3" s="617"/>
      <c r="NMX3" s="617"/>
      <c r="NMY3" s="617"/>
      <c r="NMZ3" s="617"/>
      <c r="NNA3" s="617"/>
      <c r="NNB3" s="617"/>
      <c r="NNC3" s="617"/>
      <c r="NND3" s="617"/>
      <c r="NNE3" s="617"/>
      <c r="NNF3" s="617"/>
      <c r="NNG3" s="617"/>
      <c r="NNH3" s="617"/>
      <c r="NNI3" s="617"/>
      <c r="NNJ3" s="617"/>
      <c r="NNK3" s="617"/>
      <c r="NNL3" s="617"/>
      <c r="NNM3" s="617"/>
      <c r="NNN3" s="617"/>
      <c r="NNO3" s="617"/>
      <c r="NNP3" s="617"/>
      <c r="NNQ3" s="617"/>
      <c r="NNR3" s="617"/>
      <c r="NNS3" s="617"/>
      <c r="NNT3" s="617"/>
      <c r="NNU3" s="617"/>
      <c r="NNV3" s="617"/>
      <c r="NNW3" s="617"/>
      <c r="NNX3" s="617"/>
      <c r="NNY3" s="617"/>
      <c r="NNZ3" s="617"/>
      <c r="NOA3" s="617"/>
      <c r="NOB3" s="617"/>
      <c r="NOC3" s="617"/>
      <c r="NOD3" s="617"/>
      <c r="NOE3" s="617"/>
      <c r="NOF3" s="617"/>
      <c r="NOG3" s="617"/>
      <c r="NOH3" s="617"/>
      <c r="NOI3" s="617"/>
      <c r="NOJ3" s="617"/>
      <c r="NOK3" s="617"/>
      <c r="NOL3" s="617"/>
      <c r="NOM3" s="617"/>
      <c r="NON3" s="617"/>
      <c r="NOO3" s="617"/>
      <c r="NOP3" s="617"/>
      <c r="NOQ3" s="617"/>
      <c r="NOR3" s="617"/>
      <c r="NOS3" s="617"/>
      <c r="NOT3" s="617"/>
      <c r="NOU3" s="617"/>
      <c r="NOV3" s="617"/>
      <c r="NOW3" s="617"/>
      <c r="NOX3" s="617"/>
      <c r="NOY3" s="617"/>
      <c r="NOZ3" s="617"/>
      <c r="NPA3" s="617"/>
      <c r="NPB3" s="617"/>
      <c r="NPC3" s="617"/>
      <c r="NPD3" s="617"/>
      <c r="NPE3" s="617"/>
      <c r="NPF3" s="617"/>
      <c r="NPG3" s="617"/>
      <c r="NPH3" s="617"/>
      <c r="NPI3" s="617"/>
      <c r="NPJ3" s="617"/>
      <c r="NPK3" s="617"/>
      <c r="NPL3" s="617"/>
      <c r="NPM3" s="617"/>
      <c r="NPN3" s="617"/>
      <c r="NPO3" s="617"/>
      <c r="NPP3" s="617"/>
      <c r="NPQ3" s="617"/>
      <c r="NPR3" s="617"/>
      <c r="NPS3" s="617"/>
      <c r="NPT3" s="617"/>
      <c r="NPU3" s="617"/>
      <c r="NPV3" s="617"/>
      <c r="NPW3" s="617"/>
      <c r="NPX3" s="617"/>
      <c r="NPY3" s="617"/>
      <c r="NPZ3" s="617"/>
      <c r="NQA3" s="617"/>
      <c r="NQB3" s="617"/>
      <c r="NQC3" s="617"/>
      <c r="NQD3" s="617"/>
      <c r="NQE3" s="617"/>
      <c r="NQF3" s="617"/>
      <c r="NQG3" s="617"/>
      <c r="NQH3" s="617"/>
      <c r="NQI3" s="617"/>
      <c r="NQJ3" s="617"/>
      <c r="NQK3" s="617"/>
      <c r="NQL3" s="617"/>
      <c r="NQM3" s="617"/>
      <c r="NQN3" s="617"/>
      <c r="NQO3" s="617"/>
      <c r="NQP3" s="617"/>
      <c r="NQQ3" s="617"/>
      <c r="NQR3" s="617"/>
      <c r="NQS3" s="617"/>
      <c r="NQT3" s="617"/>
      <c r="NQU3" s="617"/>
      <c r="NQV3" s="617"/>
      <c r="NQW3" s="617"/>
      <c r="NQX3" s="617"/>
      <c r="NQY3" s="617"/>
      <c r="NQZ3" s="617"/>
      <c r="NRA3" s="617"/>
      <c r="NRB3" s="617"/>
      <c r="NRC3" s="617"/>
      <c r="NRD3" s="617"/>
      <c r="NRE3" s="617"/>
      <c r="NRF3" s="617"/>
      <c r="NRG3" s="617"/>
      <c r="NRH3" s="617"/>
      <c r="NRI3" s="617"/>
      <c r="NRJ3" s="617"/>
      <c r="NRK3" s="617"/>
      <c r="NRL3" s="617"/>
      <c r="NRM3" s="617"/>
      <c r="NRN3" s="617"/>
      <c r="NRO3" s="617"/>
      <c r="NRP3" s="617"/>
      <c r="NRQ3" s="617"/>
      <c r="NRR3" s="617"/>
      <c r="NRS3" s="617"/>
      <c r="NRT3" s="617"/>
      <c r="NRU3" s="617"/>
      <c r="NRV3" s="617"/>
      <c r="NRW3" s="617"/>
      <c r="NRX3" s="617"/>
      <c r="NRY3" s="617"/>
      <c r="NRZ3" s="617"/>
      <c r="NSA3" s="617"/>
      <c r="NSB3" s="617"/>
      <c r="NSC3" s="617"/>
      <c r="NSD3" s="617"/>
      <c r="NSE3" s="617"/>
      <c r="NSF3" s="617"/>
      <c r="NSG3" s="617"/>
      <c r="NSH3" s="617"/>
      <c r="NSI3" s="617"/>
      <c r="NSJ3" s="617"/>
      <c r="NSK3" s="617"/>
      <c r="NSL3" s="617"/>
      <c r="NSM3" s="617"/>
      <c r="NSN3" s="617"/>
      <c r="NSO3" s="617"/>
      <c r="NSP3" s="617"/>
      <c r="NSQ3" s="617"/>
      <c r="NSR3" s="617"/>
      <c r="NSS3" s="617"/>
      <c r="NST3" s="617"/>
      <c r="NSU3" s="617"/>
      <c r="NSV3" s="617"/>
      <c r="NSW3" s="617"/>
      <c r="NSX3" s="617"/>
      <c r="NSY3" s="617"/>
      <c r="NSZ3" s="617"/>
      <c r="NTA3" s="617"/>
      <c r="NTB3" s="617"/>
      <c r="NTC3" s="617"/>
      <c r="NTD3" s="617"/>
      <c r="NTE3" s="617"/>
      <c r="NTF3" s="617"/>
      <c r="NTG3" s="617"/>
      <c r="NTH3" s="617"/>
      <c r="NTI3" s="617"/>
      <c r="NTJ3" s="617"/>
      <c r="NTK3" s="617"/>
      <c r="NTL3" s="617"/>
      <c r="NTM3" s="617"/>
      <c r="NTN3" s="617"/>
      <c r="NTO3" s="617"/>
      <c r="NTP3" s="617"/>
      <c r="NTQ3" s="617"/>
      <c r="NTR3" s="617"/>
      <c r="NTS3" s="617"/>
      <c r="NTT3" s="617"/>
      <c r="NTU3" s="617"/>
      <c r="NTV3" s="617"/>
      <c r="NTW3" s="617"/>
      <c r="NTX3" s="617"/>
      <c r="NTY3" s="617"/>
      <c r="NTZ3" s="617"/>
      <c r="NUA3" s="617"/>
      <c r="NUB3" s="617"/>
      <c r="NUC3" s="617"/>
      <c r="NUD3" s="617"/>
      <c r="NUE3" s="617"/>
      <c r="NUF3" s="617"/>
      <c r="NUG3" s="617"/>
      <c r="NUH3" s="617"/>
      <c r="NUI3" s="617"/>
      <c r="NUJ3" s="617"/>
      <c r="NUK3" s="617"/>
      <c r="NUL3" s="617"/>
      <c r="NUM3" s="617"/>
      <c r="NUN3" s="617"/>
      <c r="NUO3" s="617"/>
      <c r="NUP3" s="617"/>
      <c r="NUQ3" s="617"/>
      <c r="NUR3" s="617"/>
      <c r="NUS3" s="617"/>
      <c r="NUT3" s="617"/>
      <c r="NUU3" s="617"/>
      <c r="NUV3" s="617"/>
      <c r="NUW3" s="617"/>
      <c r="NUX3" s="617"/>
      <c r="NUY3" s="617"/>
      <c r="NUZ3" s="617"/>
      <c r="NVA3" s="617"/>
      <c r="NVB3" s="617"/>
      <c r="NVC3" s="617"/>
      <c r="NVD3" s="617"/>
      <c r="NVE3" s="617"/>
      <c r="NVF3" s="617"/>
      <c r="NVG3" s="617"/>
      <c r="NVH3" s="617"/>
      <c r="NVI3" s="617"/>
      <c r="NVJ3" s="617"/>
      <c r="NVK3" s="617"/>
      <c r="NVL3" s="617"/>
      <c r="NVM3" s="617"/>
      <c r="NVN3" s="617"/>
      <c r="NVO3" s="617"/>
      <c r="NVP3" s="617"/>
      <c r="NVQ3" s="617"/>
      <c r="NVR3" s="617"/>
      <c r="NVS3" s="617"/>
      <c r="NVT3" s="617"/>
      <c r="NVU3" s="617"/>
      <c r="NVV3" s="617"/>
      <c r="NVW3" s="617"/>
      <c r="NVX3" s="617"/>
      <c r="NVY3" s="617"/>
      <c r="NVZ3" s="617"/>
      <c r="NWA3" s="617"/>
      <c r="NWB3" s="617"/>
      <c r="NWC3" s="617"/>
      <c r="NWD3" s="617"/>
      <c r="NWE3" s="617"/>
      <c r="NWF3" s="617"/>
      <c r="NWG3" s="617"/>
      <c r="NWH3" s="617"/>
      <c r="NWI3" s="617"/>
      <c r="NWJ3" s="617"/>
      <c r="NWK3" s="617"/>
      <c r="NWL3" s="617"/>
      <c r="NWM3" s="617"/>
      <c r="NWN3" s="617"/>
      <c r="NWO3" s="617"/>
      <c r="NWP3" s="617"/>
      <c r="NWQ3" s="617"/>
      <c r="NWR3" s="617"/>
      <c r="NWS3" s="617"/>
      <c r="NWT3" s="617"/>
      <c r="NWU3" s="617"/>
      <c r="NWV3" s="617"/>
      <c r="NWW3" s="617"/>
      <c r="NWX3" s="617"/>
      <c r="NWY3" s="617"/>
      <c r="NWZ3" s="617"/>
      <c r="NXA3" s="617"/>
      <c r="NXB3" s="617"/>
      <c r="NXC3" s="617"/>
      <c r="NXD3" s="617"/>
      <c r="NXE3" s="617"/>
      <c r="NXF3" s="617"/>
      <c r="NXG3" s="617"/>
      <c r="NXH3" s="617"/>
      <c r="NXI3" s="617"/>
      <c r="NXJ3" s="617"/>
      <c r="NXK3" s="617"/>
      <c r="NXL3" s="617"/>
      <c r="NXM3" s="617"/>
      <c r="NXN3" s="617"/>
      <c r="NXO3" s="617"/>
      <c r="NXP3" s="617"/>
      <c r="NXQ3" s="617"/>
      <c r="NXR3" s="617"/>
      <c r="NXS3" s="617"/>
      <c r="NXT3" s="617"/>
      <c r="NXU3" s="617"/>
      <c r="NXV3" s="617"/>
      <c r="NXW3" s="617"/>
      <c r="NXX3" s="617"/>
      <c r="NXY3" s="617"/>
      <c r="NXZ3" s="617"/>
      <c r="NYA3" s="617"/>
      <c r="NYB3" s="617"/>
      <c r="NYC3" s="617"/>
      <c r="NYD3" s="617"/>
      <c r="NYE3" s="617"/>
      <c r="NYF3" s="617"/>
      <c r="NYG3" s="617"/>
      <c r="NYH3" s="617"/>
      <c r="NYI3" s="617"/>
      <c r="NYJ3" s="617"/>
      <c r="NYK3" s="617"/>
      <c r="NYL3" s="617"/>
      <c r="NYM3" s="617"/>
      <c r="NYN3" s="617"/>
      <c r="NYO3" s="617"/>
      <c r="NYP3" s="617"/>
      <c r="NYQ3" s="617"/>
      <c r="NYR3" s="617"/>
      <c r="NYS3" s="617"/>
      <c r="NYT3" s="617"/>
      <c r="NYU3" s="617"/>
      <c r="NYV3" s="617"/>
      <c r="NYW3" s="617"/>
      <c r="NYX3" s="617"/>
      <c r="NYY3" s="617"/>
      <c r="NYZ3" s="617"/>
      <c r="NZA3" s="617"/>
      <c r="NZB3" s="617"/>
      <c r="NZC3" s="617"/>
      <c r="NZD3" s="617"/>
      <c r="NZE3" s="617"/>
      <c r="NZF3" s="617"/>
      <c r="NZG3" s="617"/>
      <c r="NZH3" s="617"/>
      <c r="NZI3" s="617"/>
      <c r="NZJ3" s="617"/>
      <c r="NZK3" s="617"/>
      <c r="NZL3" s="617"/>
      <c r="NZM3" s="617"/>
      <c r="NZN3" s="617"/>
      <c r="NZO3" s="617"/>
      <c r="NZP3" s="617"/>
      <c r="NZQ3" s="617"/>
      <c r="NZR3" s="617"/>
      <c r="NZS3" s="617"/>
      <c r="NZT3" s="617"/>
      <c r="NZU3" s="617"/>
      <c r="NZV3" s="617"/>
      <c r="NZW3" s="617"/>
      <c r="NZX3" s="617"/>
      <c r="NZY3" s="617"/>
      <c r="NZZ3" s="617"/>
      <c r="OAA3" s="617"/>
      <c r="OAB3" s="617"/>
      <c r="OAC3" s="617"/>
      <c r="OAD3" s="617"/>
      <c r="OAE3" s="617"/>
      <c r="OAF3" s="617"/>
      <c r="OAG3" s="617"/>
      <c r="OAH3" s="617"/>
      <c r="OAI3" s="617"/>
      <c r="OAJ3" s="617"/>
      <c r="OAK3" s="617"/>
      <c r="OAL3" s="617"/>
      <c r="OAM3" s="617"/>
      <c r="OAN3" s="617"/>
      <c r="OAO3" s="617"/>
      <c r="OAP3" s="617"/>
      <c r="OAQ3" s="617"/>
      <c r="OAR3" s="617"/>
      <c r="OAS3" s="617"/>
      <c r="OAT3" s="617"/>
      <c r="OAU3" s="617"/>
      <c r="OAV3" s="617"/>
      <c r="OAW3" s="617"/>
      <c r="OAX3" s="617"/>
      <c r="OAY3" s="617"/>
      <c r="OAZ3" s="617"/>
      <c r="OBA3" s="617"/>
      <c r="OBB3" s="617"/>
      <c r="OBC3" s="617"/>
      <c r="OBD3" s="617"/>
      <c r="OBE3" s="617"/>
      <c r="OBF3" s="617"/>
      <c r="OBG3" s="617"/>
      <c r="OBH3" s="617"/>
      <c r="OBI3" s="617"/>
      <c r="OBJ3" s="617"/>
      <c r="OBK3" s="617"/>
      <c r="OBL3" s="617"/>
      <c r="OBM3" s="617"/>
      <c r="OBN3" s="617"/>
      <c r="OBO3" s="617"/>
      <c r="OBP3" s="617"/>
      <c r="OBQ3" s="617"/>
      <c r="OBR3" s="617"/>
      <c r="OBS3" s="617"/>
      <c r="OBT3" s="617"/>
      <c r="OBU3" s="617"/>
      <c r="OBV3" s="617"/>
      <c r="OBW3" s="617"/>
      <c r="OBX3" s="617"/>
      <c r="OBY3" s="617"/>
      <c r="OBZ3" s="617"/>
      <c r="OCA3" s="617"/>
      <c r="OCB3" s="617"/>
      <c r="OCC3" s="617"/>
      <c r="OCD3" s="617"/>
      <c r="OCE3" s="617"/>
      <c r="OCF3" s="617"/>
      <c r="OCG3" s="617"/>
      <c r="OCH3" s="617"/>
      <c r="OCI3" s="617"/>
      <c r="OCJ3" s="617"/>
      <c r="OCK3" s="617"/>
      <c r="OCL3" s="617"/>
      <c r="OCM3" s="617"/>
      <c r="OCN3" s="617"/>
      <c r="OCO3" s="617"/>
      <c r="OCP3" s="617"/>
      <c r="OCQ3" s="617"/>
      <c r="OCR3" s="617"/>
      <c r="OCS3" s="617"/>
      <c r="OCT3" s="617"/>
      <c r="OCU3" s="617"/>
      <c r="OCV3" s="617"/>
      <c r="OCW3" s="617"/>
      <c r="OCX3" s="617"/>
      <c r="OCY3" s="617"/>
      <c r="OCZ3" s="617"/>
      <c r="ODA3" s="617"/>
      <c r="ODB3" s="617"/>
      <c r="ODC3" s="617"/>
      <c r="ODD3" s="617"/>
      <c r="ODE3" s="617"/>
      <c r="ODF3" s="617"/>
      <c r="ODG3" s="617"/>
      <c r="ODH3" s="617"/>
      <c r="ODI3" s="617"/>
      <c r="ODJ3" s="617"/>
      <c r="ODK3" s="617"/>
      <c r="ODL3" s="617"/>
      <c r="ODM3" s="617"/>
      <c r="ODN3" s="617"/>
      <c r="ODO3" s="617"/>
      <c r="ODP3" s="617"/>
      <c r="ODQ3" s="617"/>
      <c r="ODR3" s="617"/>
      <c r="ODS3" s="617"/>
      <c r="ODT3" s="617"/>
      <c r="ODU3" s="617"/>
      <c r="ODV3" s="617"/>
      <c r="ODW3" s="617"/>
      <c r="ODX3" s="617"/>
      <c r="ODY3" s="617"/>
      <c r="ODZ3" s="617"/>
      <c r="OEA3" s="617"/>
      <c r="OEB3" s="617"/>
      <c r="OEC3" s="617"/>
      <c r="OED3" s="617"/>
      <c r="OEE3" s="617"/>
      <c r="OEF3" s="617"/>
      <c r="OEG3" s="617"/>
      <c r="OEH3" s="617"/>
      <c r="OEI3" s="617"/>
      <c r="OEJ3" s="617"/>
      <c r="OEK3" s="617"/>
      <c r="OEL3" s="617"/>
      <c r="OEM3" s="617"/>
      <c r="OEN3" s="617"/>
      <c r="OEO3" s="617"/>
      <c r="OEP3" s="617"/>
      <c r="OEQ3" s="617"/>
      <c r="OER3" s="617"/>
      <c r="OES3" s="617"/>
      <c r="OET3" s="617"/>
      <c r="OEU3" s="617"/>
      <c r="OEV3" s="617"/>
      <c r="OEW3" s="617"/>
      <c r="OEX3" s="617"/>
      <c r="OEY3" s="617"/>
      <c r="OEZ3" s="617"/>
      <c r="OFA3" s="617"/>
      <c r="OFB3" s="617"/>
      <c r="OFC3" s="617"/>
      <c r="OFD3" s="617"/>
      <c r="OFE3" s="617"/>
      <c r="OFF3" s="617"/>
      <c r="OFG3" s="617"/>
      <c r="OFH3" s="617"/>
      <c r="OFI3" s="617"/>
      <c r="OFJ3" s="617"/>
      <c r="OFK3" s="617"/>
      <c r="OFL3" s="617"/>
      <c r="OFM3" s="617"/>
      <c r="OFN3" s="617"/>
      <c r="OFO3" s="617"/>
      <c r="OFP3" s="617"/>
      <c r="OFQ3" s="617"/>
      <c r="OFR3" s="617"/>
      <c r="OFS3" s="617"/>
      <c r="OFT3" s="617"/>
      <c r="OFU3" s="617"/>
      <c r="OFV3" s="617"/>
      <c r="OFW3" s="617"/>
      <c r="OFX3" s="617"/>
      <c r="OFY3" s="617"/>
      <c r="OFZ3" s="617"/>
      <c r="OGA3" s="617"/>
      <c r="OGB3" s="617"/>
      <c r="OGC3" s="617"/>
      <c r="OGD3" s="617"/>
      <c r="OGE3" s="617"/>
      <c r="OGF3" s="617"/>
      <c r="OGG3" s="617"/>
      <c r="OGH3" s="617"/>
      <c r="OGI3" s="617"/>
      <c r="OGJ3" s="617"/>
      <c r="OGK3" s="617"/>
      <c r="OGL3" s="617"/>
      <c r="OGM3" s="617"/>
      <c r="OGN3" s="617"/>
      <c r="OGO3" s="617"/>
      <c r="OGP3" s="617"/>
      <c r="OGQ3" s="617"/>
      <c r="OGR3" s="617"/>
      <c r="OGS3" s="617"/>
      <c r="OGT3" s="617"/>
      <c r="OGU3" s="617"/>
      <c r="OGV3" s="617"/>
      <c r="OGW3" s="617"/>
      <c r="OGX3" s="617"/>
      <c r="OGY3" s="617"/>
      <c r="OGZ3" s="617"/>
      <c r="OHA3" s="617"/>
      <c r="OHB3" s="617"/>
      <c r="OHC3" s="617"/>
      <c r="OHD3" s="617"/>
      <c r="OHE3" s="617"/>
      <c r="OHF3" s="617"/>
      <c r="OHG3" s="617"/>
      <c r="OHH3" s="617"/>
      <c r="OHI3" s="617"/>
      <c r="OHJ3" s="617"/>
      <c r="OHK3" s="617"/>
      <c r="OHL3" s="617"/>
      <c r="OHM3" s="617"/>
      <c r="OHN3" s="617"/>
      <c r="OHO3" s="617"/>
      <c r="OHP3" s="617"/>
      <c r="OHQ3" s="617"/>
      <c r="OHR3" s="617"/>
      <c r="OHS3" s="617"/>
      <c r="OHT3" s="617"/>
      <c r="OHU3" s="617"/>
      <c r="OHV3" s="617"/>
      <c r="OHW3" s="617"/>
      <c r="OHX3" s="617"/>
      <c r="OHY3" s="617"/>
      <c r="OHZ3" s="617"/>
      <c r="OIA3" s="617"/>
      <c r="OIB3" s="617"/>
      <c r="OIC3" s="617"/>
      <c r="OID3" s="617"/>
      <c r="OIE3" s="617"/>
      <c r="OIF3" s="617"/>
      <c r="OIG3" s="617"/>
      <c r="OIH3" s="617"/>
      <c r="OII3" s="617"/>
      <c r="OIJ3" s="617"/>
      <c r="OIK3" s="617"/>
      <c r="OIL3" s="617"/>
      <c r="OIM3" s="617"/>
      <c r="OIN3" s="617"/>
      <c r="OIO3" s="617"/>
      <c r="OIP3" s="617"/>
      <c r="OIQ3" s="617"/>
      <c r="OIR3" s="617"/>
      <c r="OIS3" s="617"/>
      <c r="OIT3" s="617"/>
      <c r="OIU3" s="617"/>
      <c r="OIV3" s="617"/>
      <c r="OIW3" s="617"/>
      <c r="OIX3" s="617"/>
      <c r="OIY3" s="617"/>
      <c r="OIZ3" s="617"/>
      <c r="OJA3" s="617"/>
      <c r="OJB3" s="617"/>
      <c r="OJC3" s="617"/>
      <c r="OJD3" s="617"/>
      <c r="OJE3" s="617"/>
      <c r="OJF3" s="617"/>
      <c r="OJG3" s="617"/>
      <c r="OJH3" s="617"/>
      <c r="OJI3" s="617"/>
      <c r="OJJ3" s="617"/>
      <c r="OJK3" s="617"/>
      <c r="OJL3" s="617"/>
      <c r="OJM3" s="617"/>
      <c r="OJN3" s="617"/>
      <c r="OJO3" s="617"/>
      <c r="OJP3" s="617"/>
      <c r="OJQ3" s="617"/>
      <c r="OJR3" s="617"/>
      <c r="OJS3" s="617"/>
      <c r="OJT3" s="617"/>
      <c r="OJU3" s="617"/>
      <c r="OJV3" s="617"/>
      <c r="OJW3" s="617"/>
      <c r="OJX3" s="617"/>
      <c r="OJY3" s="617"/>
      <c r="OJZ3" s="617"/>
      <c r="OKA3" s="617"/>
      <c r="OKB3" s="617"/>
      <c r="OKC3" s="617"/>
      <c r="OKD3" s="617"/>
      <c r="OKE3" s="617"/>
      <c r="OKF3" s="617"/>
      <c r="OKG3" s="617"/>
      <c r="OKH3" s="617"/>
      <c r="OKI3" s="617"/>
      <c r="OKJ3" s="617"/>
      <c r="OKK3" s="617"/>
      <c r="OKL3" s="617"/>
      <c r="OKM3" s="617"/>
      <c r="OKN3" s="617"/>
      <c r="OKO3" s="617"/>
      <c r="OKP3" s="617"/>
      <c r="OKQ3" s="617"/>
      <c r="OKR3" s="617"/>
      <c r="OKS3" s="617"/>
      <c r="OKT3" s="617"/>
      <c r="OKU3" s="617"/>
      <c r="OKV3" s="617"/>
      <c r="OKW3" s="617"/>
      <c r="OKX3" s="617"/>
      <c r="OKY3" s="617"/>
      <c r="OKZ3" s="617"/>
      <c r="OLA3" s="617"/>
      <c r="OLB3" s="617"/>
      <c r="OLC3" s="617"/>
      <c r="OLD3" s="617"/>
      <c r="OLE3" s="617"/>
      <c r="OLF3" s="617"/>
      <c r="OLG3" s="617"/>
      <c r="OLH3" s="617"/>
      <c r="OLI3" s="617"/>
      <c r="OLJ3" s="617"/>
      <c r="OLK3" s="617"/>
      <c r="OLL3" s="617"/>
      <c r="OLM3" s="617"/>
      <c r="OLN3" s="617"/>
      <c r="OLO3" s="617"/>
      <c r="OLP3" s="617"/>
      <c r="OLQ3" s="617"/>
      <c r="OLR3" s="617"/>
      <c r="OLS3" s="617"/>
      <c r="OLT3" s="617"/>
      <c r="OLU3" s="617"/>
      <c r="OLV3" s="617"/>
      <c r="OLW3" s="617"/>
      <c r="OLX3" s="617"/>
      <c r="OLY3" s="617"/>
      <c r="OLZ3" s="617"/>
      <c r="OMA3" s="617"/>
      <c r="OMB3" s="617"/>
      <c r="OMC3" s="617"/>
      <c r="OMD3" s="617"/>
      <c r="OME3" s="617"/>
      <c r="OMF3" s="617"/>
      <c r="OMG3" s="617"/>
      <c r="OMH3" s="617"/>
      <c r="OMI3" s="617"/>
      <c r="OMJ3" s="617"/>
      <c r="OMK3" s="617"/>
      <c r="OML3" s="617"/>
      <c r="OMM3" s="617"/>
      <c r="OMN3" s="617"/>
      <c r="OMO3" s="617"/>
      <c r="OMP3" s="617"/>
      <c r="OMQ3" s="617"/>
      <c r="OMR3" s="617"/>
      <c r="OMS3" s="617"/>
      <c r="OMT3" s="617"/>
      <c r="OMU3" s="617"/>
      <c r="OMV3" s="617"/>
      <c r="OMW3" s="617"/>
      <c r="OMX3" s="617"/>
      <c r="OMY3" s="617"/>
      <c r="OMZ3" s="617"/>
      <c r="ONA3" s="617"/>
      <c r="ONB3" s="617"/>
      <c r="ONC3" s="617"/>
      <c r="OND3" s="617"/>
      <c r="ONE3" s="617"/>
      <c r="ONF3" s="617"/>
      <c r="ONG3" s="617"/>
      <c r="ONH3" s="617"/>
      <c r="ONI3" s="617"/>
      <c r="ONJ3" s="617"/>
      <c r="ONK3" s="617"/>
      <c r="ONL3" s="617"/>
      <c r="ONM3" s="617"/>
      <c r="ONN3" s="617"/>
      <c r="ONO3" s="617"/>
      <c r="ONP3" s="617"/>
      <c r="ONQ3" s="617"/>
      <c r="ONR3" s="617"/>
      <c r="ONS3" s="617"/>
      <c r="ONT3" s="617"/>
      <c r="ONU3" s="617"/>
      <c r="ONV3" s="617"/>
      <c r="ONW3" s="617"/>
      <c r="ONX3" s="617"/>
      <c r="ONY3" s="617"/>
      <c r="ONZ3" s="617"/>
      <c r="OOA3" s="617"/>
      <c r="OOB3" s="617"/>
      <c r="OOC3" s="617"/>
      <c r="OOD3" s="617"/>
      <c r="OOE3" s="617"/>
      <c r="OOF3" s="617"/>
      <c r="OOG3" s="617"/>
      <c r="OOH3" s="617"/>
      <c r="OOI3" s="617"/>
      <c r="OOJ3" s="617"/>
      <c r="OOK3" s="617"/>
      <c r="OOL3" s="617"/>
      <c r="OOM3" s="617"/>
      <c r="OON3" s="617"/>
      <c r="OOO3" s="617"/>
      <c r="OOP3" s="617"/>
      <c r="OOQ3" s="617"/>
      <c r="OOR3" s="617"/>
      <c r="OOS3" s="617"/>
      <c r="OOT3" s="617"/>
      <c r="OOU3" s="617"/>
      <c r="OOV3" s="617"/>
      <c r="OOW3" s="617"/>
      <c r="OOX3" s="617"/>
      <c r="OOY3" s="617"/>
      <c r="OOZ3" s="617"/>
      <c r="OPA3" s="617"/>
      <c r="OPB3" s="617"/>
      <c r="OPC3" s="617"/>
      <c r="OPD3" s="617"/>
      <c r="OPE3" s="617"/>
      <c r="OPF3" s="617"/>
      <c r="OPG3" s="617"/>
      <c r="OPH3" s="617"/>
      <c r="OPI3" s="617"/>
      <c r="OPJ3" s="617"/>
      <c r="OPK3" s="617"/>
      <c r="OPL3" s="617"/>
      <c r="OPM3" s="617"/>
      <c r="OPN3" s="617"/>
      <c r="OPO3" s="617"/>
      <c r="OPP3" s="617"/>
      <c r="OPQ3" s="617"/>
      <c r="OPR3" s="617"/>
      <c r="OPS3" s="617"/>
      <c r="OPT3" s="617"/>
      <c r="OPU3" s="617"/>
      <c r="OPV3" s="617"/>
      <c r="OPW3" s="617"/>
      <c r="OPX3" s="617"/>
      <c r="OPY3" s="617"/>
      <c r="OPZ3" s="617"/>
      <c r="OQA3" s="617"/>
      <c r="OQB3" s="617"/>
      <c r="OQC3" s="617"/>
      <c r="OQD3" s="617"/>
      <c r="OQE3" s="617"/>
      <c r="OQF3" s="617"/>
      <c r="OQG3" s="617"/>
      <c r="OQH3" s="617"/>
      <c r="OQI3" s="617"/>
      <c r="OQJ3" s="617"/>
      <c r="OQK3" s="617"/>
      <c r="OQL3" s="617"/>
      <c r="OQM3" s="617"/>
      <c r="OQN3" s="617"/>
      <c r="OQO3" s="617"/>
      <c r="OQP3" s="617"/>
      <c r="OQQ3" s="617"/>
      <c r="OQR3" s="617"/>
      <c r="OQS3" s="617"/>
      <c r="OQT3" s="617"/>
      <c r="OQU3" s="617"/>
      <c r="OQV3" s="617"/>
      <c r="OQW3" s="617"/>
      <c r="OQX3" s="617"/>
      <c r="OQY3" s="617"/>
      <c r="OQZ3" s="617"/>
      <c r="ORA3" s="617"/>
      <c r="ORB3" s="617"/>
      <c r="ORC3" s="617"/>
      <c r="ORD3" s="617"/>
      <c r="ORE3" s="617"/>
      <c r="ORF3" s="617"/>
      <c r="ORG3" s="617"/>
      <c r="ORH3" s="617"/>
      <c r="ORI3" s="617"/>
      <c r="ORJ3" s="617"/>
      <c r="ORK3" s="617"/>
      <c r="ORL3" s="617"/>
      <c r="ORM3" s="617"/>
      <c r="ORN3" s="617"/>
      <c r="ORO3" s="617"/>
      <c r="ORP3" s="617"/>
      <c r="ORQ3" s="617"/>
      <c r="ORR3" s="617"/>
      <c r="ORS3" s="617"/>
      <c r="ORT3" s="617"/>
      <c r="ORU3" s="617"/>
      <c r="ORV3" s="617"/>
      <c r="ORW3" s="617"/>
      <c r="ORX3" s="617"/>
      <c r="ORY3" s="617"/>
      <c r="ORZ3" s="617"/>
      <c r="OSA3" s="617"/>
      <c r="OSB3" s="617"/>
      <c r="OSC3" s="617"/>
      <c r="OSD3" s="617"/>
      <c r="OSE3" s="617"/>
      <c r="OSF3" s="617"/>
      <c r="OSG3" s="617"/>
      <c r="OSH3" s="617"/>
      <c r="OSI3" s="617"/>
      <c r="OSJ3" s="617"/>
      <c r="OSK3" s="617"/>
      <c r="OSL3" s="617"/>
      <c r="OSM3" s="617"/>
      <c r="OSN3" s="617"/>
      <c r="OSO3" s="617"/>
      <c r="OSP3" s="617"/>
      <c r="OSQ3" s="617"/>
      <c r="OSR3" s="617"/>
      <c r="OSS3" s="617"/>
      <c r="OST3" s="617"/>
      <c r="OSU3" s="617"/>
      <c r="OSV3" s="617"/>
      <c r="OSW3" s="617"/>
      <c r="OSX3" s="617"/>
      <c r="OSY3" s="617"/>
      <c r="OSZ3" s="617"/>
      <c r="OTA3" s="617"/>
      <c r="OTB3" s="617"/>
      <c r="OTC3" s="617"/>
      <c r="OTD3" s="617"/>
      <c r="OTE3" s="617"/>
      <c r="OTF3" s="617"/>
      <c r="OTG3" s="617"/>
      <c r="OTH3" s="617"/>
      <c r="OTI3" s="617"/>
      <c r="OTJ3" s="617"/>
      <c r="OTK3" s="617"/>
      <c r="OTL3" s="617"/>
      <c r="OTM3" s="617"/>
      <c r="OTN3" s="617"/>
      <c r="OTO3" s="617"/>
      <c r="OTP3" s="617"/>
      <c r="OTQ3" s="617"/>
      <c r="OTR3" s="617"/>
      <c r="OTS3" s="617"/>
      <c r="OTT3" s="617"/>
      <c r="OTU3" s="617"/>
      <c r="OTV3" s="617"/>
      <c r="OTW3" s="617"/>
      <c r="OTX3" s="617"/>
      <c r="OTY3" s="617"/>
      <c r="OTZ3" s="617"/>
      <c r="OUA3" s="617"/>
      <c r="OUB3" s="617"/>
      <c r="OUC3" s="617"/>
      <c r="OUD3" s="617"/>
      <c r="OUE3" s="617"/>
      <c r="OUF3" s="617"/>
      <c r="OUG3" s="617"/>
      <c r="OUH3" s="617"/>
      <c r="OUI3" s="617"/>
      <c r="OUJ3" s="617"/>
      <c r="OUK3" s="617"/>
      <c r="OUL3" s="617"/>
      <c r="OUM3" s="617"/>
      <c r="OUN3" s="617"/>
      <c r="OUO3" s="617"/>
      <c r="OUP3" s="617"/>
      <c r="OUQ3" s="617"/>
      <c r="OUR3" s="617"/>
      <c r="OUS3" s="617"/>
      <c r="OUT3" s="617"/>
      <c r="OUU3" s="617"/>
      <c r="OUV3" s="617"/>
      <c r="OUW3" s="617"/>
      <c r="OUX3" s="617"/>
      <c r="OUY3" s="617"/>
      <c r="OUZ3" s="617"/>
      <c r="OVA3" s="617"/>
      <c r="OVB3" s="617"/>
      <c r="OVC3" s="617"/>
      <c r="OVD3" s="617"/>
      <c r="OVE3" s="617"/>
      <c r="OVF3" s="617"/>
      <c r="OVG3" s="617"/>
      <c r="OVH3" s="617"/>
      <c r="OVI3" s="617"/>
      <c r="OVJ3" s="617"/>
      <c r="OVK3" s="617"/>
      <c r="OVL3" s="617"/>
      <c r="OVM3" s="617"/>
      <c r="OVN3" s="617"/>
      <c r="OVO3" s="617"/>
      <c r="OVP3" s="617"/>
      <c r="OVQ3" s="617"/>
      <c r="OVR3" s="617"/>
      <c r="OVS3" s="617"/>
      <c r="OVT3" s="617"/>
      <c r="OVU3" s="617"/>
      <c r="OVV3" s="617"/>
      <c r="OVW3" s="617"/>
      <c r="OVX3" s="617"/>
      <c r="OVY3" s="617"/>
      <c r="OVZ3" s="617"/>
      <c r="OWA3" s="617"/>
      <c r="OWB3" s="617"/>
      <c r="OWC3" s="617"/>
      <c r="OWD3" s="617"/>
      <c r="OWE3" s="617"/>
      <c r="OWF3" s="617"/>
      <c r="OWG3" s="617"/>
      <c r="OWH3" s="617"/>
      <c r="OWI3" s="617"/>
      <c r="OWJ3" s="617"/>
      <c r="OWK3" s="617"/>
      <c r="OWL3" s="617"/>
      <c r="OWM3" s="617"/>
      <c r="OWN3" s="617"/>
      <c r="OWO3" s="617"/>
      <c r="OWP3" s="617"/>
      <c r="OWQ3" s="617"/>
      <c r="OWR3" s="617"/>
      <c r="OWS3" s="617"/>
      <c r="OWT3" s="617"/>
      <c r="OWU3" s="617"/>
      <c r="OWV3" s="617"/>
      <c r="OWW3" s="617"/>
      <c r="OWX3" s="617"/>
      <c r="OWY3" s="617"/>
      <c r="OWZ3" s="617"/>
      <c r="OXA3" s="617"/>
      <c r="OXB3" s="617"/>
      <c r="OXC3" s="617"/>
      <c r="OXD3" s="617"/>
      <c r="OXE3" s="617"/>
      <c r="OXF3" s="617"/>
      <c r="OXG3" s="617"/>
      <c r="OXH3" s="617"/>
      <c r="OXI3" s="617"/>
      <c r="OXJ3" s="617"/>
      <c r="OXK3" s="617"/>
      <c r="OXL3" s="617"/>
      <c r="OXM3" s="617"/>
      <c r="OXN3" s="617"/>
      <c r="OXO3" s="617"/>
      <c r="OXP3" s="617"/>
      <c r="OXQ3" s="617"/>
      <c r="OXR3" s="617"/>
      <c r="OXS3" s="617"/>
      <c r="OXT3" s="617"/>
      <c r="OXU3" s="617"/>
      <c r="OXV3" s="617"/>
      <c r="OXW3" s="617"/>
      <c r="OXX3" s="617"/>
      <c r="OXY3" s="617"/>
      <c r="OXZ3" s="617"/>
      <c r="OYA3" s="617"/>
      <c r="OYB3" s="617"/>
      <c r="OYC3" s="617"/>
      <c r="OYD3" s="617"/>
      <c r="OYE3" s="617"/>
      <c r="OYF3" s="617"/>
      <c r="OYG3" s="617"/>
      <c r="OYH3" s="617"/>
      <c r="OYI3" s="617"/>
      <c r="OYJ3" s="617"/>
      <c r="OYK3" s="617"/>
      <c r="OYL3" s="617"/>
      <c r="OYM3" s="617"/>
      <c r="OYN3" s="617"/>
      <c r="OYO3" s="617"/>
      <c r="OYP3" s="617"/>
      <c r="OYQ3" s="617"/>
      <c r="OYR3" s="617"/>
      <c r="OYS3" s="617"/>
      <c r="OYT3" s="617"/>
      <c r="OYU3" s="617"/>
      <c r="OYV3" s="617"/>
      <c r="OYW3" s="617"/>
      <c r="OYX3" s="617"/>
      <c r="OYY3" s="617"/>
      <c r="OYZ3" s="617"/>
      <c r="OZA3" s="617"/>
      <c r="OZB3" s="617"/>
      <c r="OZC3" s="617"/>
      <c r="OZD3" s="617"/>
      <c r="OZE3" s="617"/>
      <c r="OZF3" s="617"/>
      <c r="OZG3" s="617"/>
      <c r="OZH3" s="617"/>
      <c r="OZI3" s="617"/>
      <c r="OZJ3" s="617"/>
      <c r="OZK3" s="617"/>
      <c r="OZL3" s="617"/>
      <c r="OZM3" s="617"/>
      <c r="OZN3" s="617"/>
      <c r="OZO3" s="617"/>
      <c r="OZP3" s="617"/>
      <c r="OZQ3" s="617"/>
      <c r="OZR3" s="617"/>
      <c r="OZS3" s="617"/>
      <c r="OZT3" s="617"/>
      <c r="OZU3" s="617"/>
      <c r="OZV3" s="617"/>
      <c r="OZW3" s="617"/>
      <c r="OZX3" s="617"/>
      <c r="OZY3" s="617"/>
      <c r="OZZ3" s="617"/>
      <c r="PAA3" s="617"/>
      <c r="PAB3" s="617"/>
      <c r="PAC3" s="617"/>
      <c r="PAD3" s="617"/>
      <c r="PAE3" s="617"/>
      <c r="PAF3" s="617"/>
      <c r="PAG3" s="617"/>
      <c r="PAH3" s="617"/>
      <c r="PAI3" s="617"/>
      <c r="PAJ3" s="617"/>
      <c r="PAK3" s="617"/>
      <c r="PAL3" s="617"/>
      <c r="PAM3" s="617"/>
      <c r="PAN3" s="617"/>
      <c r="PAO3" s="617"/>
      <c r="PAP3" s="617"/>
      <c r="PAQ3" s="617"/>
      <c r="PAR3" s="617"/>
      <c r="PAS3" s="617"/>
      <c r="PAT3" s="617"/>
      <c r="PAU3" s="617"/>
      <c r="PAV3" s="617"/>
      <c r="PAW3" s="617"/>
      <c r="PAX3" s="617"/>
      <c r="PAY3" s="617"/>
      <c r="PAZ3" s="617"/>
      <c r="PBA3" s="617"/>
      <c r="PBB3" s="617"/>
      <c r="PBC3" s="617"/>
      <c r="PBD3" s="617"/>
      <c r="PBE3" s="617"/>
      <c r="PBF3" s="617"/>
      <c r="PBG3" s="617"/>
      <c r="PBH3" s="617"/>
      <c r="PBI3" s="617"/>
      <c r="PBJ3" s="617"/>
      <c r="PBK3" s="617"/>
      <c r="PBL3" s="617"/>
      <c r="PBM3" s="617"/>
      <c r="PBN3" s="617"/>
      <c r="PBO3" s="617"/>
      <c r="PBP3" s="617"/>
      <c r="PBQ3" s="617"/>
      <c r="PBR3" s="617"/>
      <c r="PBS3" s="617"/>
      <c r="PBT3" s="617"/>
      <c r="PBU3" s="617"/>
      <c r="PBV3" s="617"/>
      <c r="PBW3" s="617"/>
      <c r="PBX3" s="617"/>
      <c r="PBY3" s="617"/>
      <c r="PBZ3" s="617"/>
      <c r="PCA3" s="617"/>
      <c r="PCB3" s="617"/>
      <c r="PCC3" s="617"/>
      <c r="PCD3" s="617"/>
      <c r="PCE3" s="617"/>
      <c r="PCF3" s="617"/>
      <c r="PCG3" s="617"/>
      <c r="PCH3" s="617"/>
      <c r="PCI3" s="617"/>
      <c r="PCJ3" s="617"/>
      <c r="PCK3" s="617"/>
      <c r="PCL3" s="617"/>
      <c r="PCM3" s="617"/>
      <c r="PCN3" s="617"/>
      <c r="PCO3" s="617"/>
      <c r="PCP3" s="617"/>
      <c r="PCQ3" s="617"/>
      <c r="PCR3" s="617"/>
      <c r="PCS3" s="617"/>
      <c r="PCT3" s="617"/>
      <c r="PCU3" s="617"/>
      <c r="PCV3" s="617"/>
      <c r="PCW3" s="617"/>
      <c r="PCX3" s="617"/>
      <c r="PCY3" s="617"/>
      <c r="PCZ3" s="617"/>
      <c r="PDA3" s="617"/>
      <c r="PDB3" s="617"/>
      <c r="PDC3" s="617"/>
      <c r="PDD3" s="617"/>
      <c r="PDE3" s="617"/>
      <c r="PDF3" s="617"/>
      <c r="PDG3" s="617"/>
      <c r="PDH3" s="617"/>
      <c r="PDI3" s="617"/>
      <c r="PDJ3" s="617"/>
      <c r="PDK3" s="617"/>
      <c r="PDL3" s="617"/>
      <c r="PDM3" s="617"/>
      <c r="PDN3" s="617"/>
      <c r="PDO3" s="617"/>
      <c r="PDP3" s="617"/>
      <c r="PDQ3" s="617"/>
      <c r="PDR3" s="617"/>
      <c r="PDS3" s="617"/>
      <c r="PDT3" s="617"/>
      <c r="PDU3" s="617"/>
      <c r="PDV3" s="617"/>
      <c r="PDW3" s="617"/>
      <c r="PDX3" s="617"/>
      <c r="PDY3" s="617"/>
      <c r="PDZ3" s="617"/>
      <c r="PEA3" s="617"/>
      <c r="PEB3" s="617"/>
      <c r="PEC3" s="617"/>
      <c r="PED3" s="617"/>
      <c r="PEE3" s="617"/>
      <c r="PEF3" s="617"/>
      <c r="PEG3" s="617"/>
      <c r="PEH3" s="617"/>
      <c r="PEI3" s="617"/>
      <c r="PEJ3" s="617"/>
      <c r="PEK3" s="617"/>
      <c r="PEL3" s="617"/>
      <c r="PEM3" s="617"/>
      <c r="PEN3" s="617"/>
      <c r="PEO3" s="617"/>
      <c r="PEP3" s="617"/>
      <c r="PEQ3" s="617"/>
      <c r="PER3" s="617"/>
      <c r="PES3" s="617"/>
      <c r="PET3" s="617"/>
      <c r="PEU3" s="617"/>
      <c r="PEV3" s="617"/>
      <c r="PEW3" s="617"/>
      <c r="PEX3" s="617"/>
      <c r="PEY3" s="617"/>
      <c r="PEZ3" s="617"/>
      <c r="PFA3" s="617"/>
      <c r="PFB3" s="617"/>
      <c r="PFC3" s="617"/>
      <c r="PFD3" s="617"/>
      <c r="PFE3" s="617"/>
      <c r="PFF3" s="617"/>
      <c r="PFG3" s="617"/>
      <c r="PFH3" s="617"/>
      <c r="PFI3" s="617"/>
      <c r="PFJ3" s="617"/>
      <c r="PFK3" s="617"/>
      <c r="PFL3" s="617"/>
      <c r="PFM3" s="617"/>
      <c r="PFN3" s="617"/>
      <c r="PFO3" s="617"/>
      <c r="PFP3" s="617"/>
      <c r="PFQ3" s="617"/>
      <c r="PFR3" s="617"/>
      <c r="PFS3" s="617"/>
      <c r="PFT3" s="617"/>
      <c r="PFU3" s="617"/>
      <c r="PFV3" s="617"/>
      <c r="PFW3" s="617"/>
      <c r="PFX3" s="617"/>
      <c r="PFY3" s="617"/>
      <c r="PFZ3" s="617"/>
      <c r="PGA3" s="617"/>
      <c r="PGB3" s="617"/>
      <c r="PGC3" s="617"/>
      <c r="PGD3" s="617"/>
      <c r="PGE3" s="617"/>
      <c r="PGF3" s="617"/>
      <c r="PGG3" s="617"/>
      <c r="PGH3" s="617"/>
      <c r="PGI3" s="617"/>
      <c r="PGJ3" s="617"/>
      <c r="PGK3" s="617"/>
      <c r="PGL3" s="617"/>
      <c r="PGM3" s="617"/>
      <c r="PGN3" s="617"/>
      <c r="PGO3" s="617"/>
      <c r="PGP3" s="617"/>
      <c r="PGQ3" s="617"/>
      <c r="PGR3" s="617"/>
      <c r="PGS3" s="617"/>
      <c r="PGT3" s="617"/>
      <c r="PGU3" s="617"/>
      <c r="PGV3" s="617"/>
      <c r="PGW3" s="617"/>
      <c r="PGX3" s="617"/>
      <c r="PGY3" s="617"/>
      <c r="PGZ3" s="617"/>
      <c r="PHA3" s="617"/>
      <c r="PHB3" s="617"/>
      <c r="PHC3" s="617"/>
      <c r="PHD3" s="617"/>
      <c r="PHE3" s="617"/>
      <c r="PHF3" s="617"/>
      <c r="PHG3" s="617"/>
      <c r="PHH3" s="617"/>
      <c r="PHI3" s="617"/>
      <c r="PHJ3" s="617"/>
      <c r="PHK3" s="617"/>
      <c r="PHL3" s="617"/>
      <c r="PHM3" s="617"/>
      <c r="PHN3" s="617"/>
      <c r="PHO3" s="617"/>
      <c r="PHP3" s="617"/>
      <c r="PHQ3" s="617"/>
      <c r="PHR3" s="617"/>
      <c r="PHS3" s="617"/>
      <c r="PHT3" s="617"/>
      <c r="PHU3" s="617"/>
      <c r="PHV3" s="617"/>
      <c r="PHW3" s="617"/>
      <c r="PHX3" s="617"/>
      <c r="PHY3" s="617"/>
      <c r="PHZ3" s="617"/>
      <c r="PIA3" s="617"/>
      <c r="PIB3" s="617"/>
      <c r="PIC3" s="617"/>
      <c r="PID3" s="617"/>
      <c r="PIE3" s="617"/>
      <c r="PIF3" s="617"/>
      <c r="PIG3" s="617"/>
      <c r="PIH3" s="617"/>
      <c r="PII3" s="617"/>
      <c r="PIJ3" s="617"/>
      <c r="PIK3" s="617"/>
      <c r="PIL3" s="617"/>
      <c r="PIM3" s="617"/>
      <c r="PIN3" s="617"/>
      <c r="PIO3" s="617"/>
      <c r="PIP3" s="617"/>
      <c r="PIQ3" s="617"/>
      <c r="PIR3" s="617"/>
      <c r="PIS3" s="617"/>
      <c r="PIT3" s="617"/>
      <c r="PIU3" s="617"/>
      <c r="PIV3" s="617"/>
      <c r="PIW3" s="617"/>
      <c r="PIX3" s="617"/>
      <c r="PIY3" s="617"/>
      <c r="PIZ3" s="617"/>
      <c r="PJA3" s="617"/>
      <c r="PJB3" s="617"/>
      <c r="PJC3" s="617"/>
      <c r="PJD3" s="617"/>
      <c r="PJE3" s="617"/>
      <c r="PJF3" s="617"/>
      <c r="PJG3" s="617"/>
      <c r="PJH3" s="617"/>
      <c r="PJI3" s="617"/>
      <c r="PJJ3" s="617"/>
      <c r="PJK3" s="617"/>
      <c r="PJL3" s="617"/>
      <c r="PJM3" s="617"/>
      <c r="PJN3" s="617"/>
      <c r="PJO3" s="617"/>
      <c r="PJP3" s="617"/>
      <c r="PJQ3" s="617"/>
      <c r="PJR3" s="617"/>
      <c r="PJS3" s="617"/>
      <c r="PJT3" s="617"/>
      <c r="PJU3" s="617"/>
      <c r="PJV3" s="617"/>
      <c r="PJW3" s="617"/>
      <c r="PJX3" s="617"/>
      <c r="PJY3" s="617"/>
      <c r="PJZ3" s="617"/>
      <c r="PKA3" s="617"/>
      <c r="PKB3" s="617"/>
      <c r="PKC3" s="617"/>
      <c r="PKD3" s="617"/>
      <c r="PKE3" s="617"/>
      <c r="PKF3" s="617"/>
      <c r="PKG3" s="617"/>
      <c r="PKH3" s="617"/>
      <c r="PKI3" s="617"/>
      <c r="PKJ3" s="617"/>
      <c r="PKK3" s="617"/>
      <c r="PKL3" s="617"/>
      <c r="PKM3" s="617"/>
      <c r="PKN3" s="617"/>
      <c r="PKO3" s="617"/>
      <c r="PKP3" s="617"/>
      <c r="PKQ3" s="617"/>
      <c r="PKR3" s="617"/>
      <c r="PKS3" s="617"/>
      <c r="PKT3" s="617"/>
      <c r="PKU3" s="617"/>
      <c r="PKV3" s="617"/>
      <c r="PKW3" s="617"/>
      <c r="PKX3" s="617"/>
      <c r="PKY3" s="617"/>
      <c r="PKZ3" s="617"/>
      <c r="PLA3" s="617"/>
      <c r="PLB3" s="617"/>
      <c r="PLC3" s="617"/>
      <c r="PLD3" s="617"/>
      <c r="PLE3" s="617"/>
      <c r="PLF3" s="617"/>
      <c r="PLG3" s="617"/>
      <c r="PLH3" s="617"/>
      <c r="PLI3" s="617"/>
      <c r="PLJ3" s="617"/>
      <c r="PLK3" s="617"/>
      <c r="PLL3" s="617"/>
      <c r="PLM3" s="617"/>
      <c r="PLN3" s="617"/>
      <c r="PLO3" s="617"/>
      <c r="PLP3" s="617"/>
      <c r="PLQ3" s="617"/>
      <c r="PLR3" s="617"/>
      <c r="PLS3" s="617"/>
      <c r="PLT3" s="617"/>
      <c r="PLU3" s="617"/>
      <c r="PLV3" s="617"/>
      <c r="PLW3" s="617"/>
      <c r="PLX3" s="617"/>
      <c r="PLY3" s="617"/>
      <c r="PLZ3" s="617"/>
      <c r="PMA3" s="617"/>
      <c r="PMB3" s="617"/>
      <c r="PMC3" s="617"/>
      <c r="PMD3" s="617"/>
      <c r="PME3" s="617"/>
      <c r="PMF3" s="617"/>
      <c r="PMG3" s="617"/>
      <c r="PMH3" s="617"/>
      <c r="PMI3" s="617"/>
      <c r="PMJ3" s="617"/>
      <c r="PMK3" s="617"/>
      <c r="PML3" s="617"/>
      <c r="PMM3" s="617"/>
      <c r="PMN3" s="617"/>
      <c r="PMO3" s="617"/>
      <c r="PMP3" s="617"/>
      <c r="PMQ3" s="617"/>
      <c r="PMR3" s="617"/>
      <c r="PMS3" s="617"/>
      <c r="PMT3" s="617"/>
      <c r="PMU3" s="617"/>
      <c r="PMV3" s="617"/>
      <c r="PMW3" s="617"/>
      <c r="PMX3" s="617"/>
      <c r="PMY3" s="617"/>
      <c r="PMZ3" s="617"/>
      <c r="PNA3" s="617"/>
      <c r="PNB3" s="617"/>
      <c r="PNC3" s="617"/>
      <c r="PND3" s="617"/>
      <c r="PNE3" s="617"/>
      <c r="PNF3" s="617"/>
      <c r="PNG3" s="617"/>
      <c r="PNH3" s="617"/>
      <c r="PNI3" s="617"/>
      <c r="PNJ3" s="617"/>
      <c r="PNK3" s="617"/>
      <c r="PNL3" s="617"/>
      <c r="PNM3" s="617"/>
      <c r="PNN3" s="617"/>
      <c r="PNO3" s="617"/>
      <c r="PNP3" s="617"/>
      <c r="PNQ3" s="617"/>
      <c r="PNR3" s="617"/>
      <c r="PNS3" s="617"/>
      <c r="PNT3" s="617"/>
      <c r="PNU3" s="617"/>
      <c r="PNV3" s="617"/>
      <c r="PNW3" s="617"/>
      <c r="PNX3" s="617"/>
      <c r="PNY3" s="617"/>
      <c r="PNZ3" s="617"/>
      <c r="POA3" s="617"/>
      <c r="POB3" s="617"/>
      <c r="POC3" s="617"/>
      <c r="POD3" s="617"/>
      <c r="POE3" s="617"/>
      <c r="POF3" s="617"/>
      <c r="POG3" s="617"/>
      <c r="POH3" s="617"/>
      <c r="POI3" s="617"/>
      <c r="POJ3" s="617"/>
      <c r="POK3" s="617"/>
      <c r="POL3" s="617"/>
      <c r="POM3" s="617"/>
      <c r="PON3" s="617"/>
      <c r="POO3" s="617"/>
      <c r="POP3" s="617"/>
      <c r="POQ3" s="617"/>
      <c r="POR3" s="617"/>
      <c r="POS3" s="617"/>
      <c r="POT3" s="617"/>
      <c r="POU3" s="617"/>
      <c r="POV3" s="617"/>
      <c r="POW3" s="617"/>
      <c r="POX3" s="617"/>
      <c r="POY3" s="617"/>
      <c r="POZ3" s="617"/>
      <c r="PPA3" s="617"/>
      <c r="PPB3" s="617"/>
      <c r="PPC3" s="617"/>
      <c r="PPD3" s="617"/>
      <c r="PPE3" s="617"/>
      <c r="PPF3" s="617"/>
      <c r="PPG3" s="617"/>
      <c r="PPH3" s="617"/>
      <c r="PPI3" s="617"/>
      <c r="PPJ3" s="617"/>
      <c r="PPK3" s="617"/>
      <c r="PPL3" s="617"/>
      <c r="PPM3" s="617"/>
      <c r="PPN3" s="617"/>
      <c r="PPO3" s="617"/>
      <c r="PPP3" s="617"/>
      <c r="PPQ3" s="617"/>
      <c r="PPR3" s="617"/>
      <c r="PPS3" s="617"/>
      <c r="PPT3" s="617"/>
      <c r="PPU3" s="617"/>
      <c r="PPV3" s="617"/>
      <c r="PPW3" s="617"/>
      <c r="PPX3" s="617"/>
      <c r="PPY3" s="617"/>
      <c r="PPZ3" s="617"/>
      <c r="PQA3" s="617"/>
      <c r="PQB3" s="617"/>
      <c r="PQC3" s="617"/>
      <c r="PQD3" s="617"/>
      <c r="PQE3" s="617"/>
      <c r="PQF3" s="617"/>
      <c r="PQG3" s="617"/>
      <c r="PQH3" s="617"/>
      <c r="PQI3" s="617"/>
      <c r="PQJ3" s="617"/>
      <c r="PQK3" s="617"/>
      <c r="PQL3" s="617"/>
      <c r="PQM3" s="617"/>
      <c r="PQN3" s="617"/>
      <c r="PQO3" s="617"/>
      <c r="PQP3" s="617"/>
      <c r="PQQ3" s="617"/>
      <c r="PQR3" s="617"/>
      <c r="PQS3" s="617"/>
      <c r="PQT3" s="617"/>
      <c r="PQU3" s="617"/>
      <c r="PQV3" s="617"/>
      <c r="PQW3" s="617"/>
      <c r="PQX3" s="617"/>
      <c r="PQY3" s="617"/>
      <c r="PQZ3" s="617"/>
      <c r="PRA3" s="617"/>
      <c r="PRB3" s="617"/>
      <c r="PRC3" s="617"/>
      <c r="PRD3" s="617"/>
      <c r="PRE3" s="617"/>
      <c r="PRF3" s="617"/>
      <c r="PRG3" s="617"/>
      <c r="PRH3" s="617"/>
      <c r="PRI3" s="617"/>
      <c r="PRJ3" s="617"/>
      <c r="PRK3" s="617"/>
      <c r="PRL3" s="617"/>
      <c r="PRM3" s="617"/>
      <c r="PRN3" s="617"/>
      <c r="PRO3" s="617"/>
      <c r="PRP3" s="617"/>
      <c r="PRQ3" s="617"/>
      <c r="PRR3" s="617"/>
      <c r="PRS3" s="617"/>
      <c r="PRT3" s="617"/>
      <c r="PRU3" s="617"/>
      <c r="PRV3" s="617"/>
      <c r="PRW3" s="617"/>
      <c r="PRX3" s="617"/>
      <c r="PRY3" s="617"/>
      <c r="PRZ3" s="617"/>
      <c r="PSA3" s="617"/>
      <c r="PSB3" s="617"/>
      <c r="PSC3" s="617"/>
      <c r="PSD3" s="617"/>
      <c r="PSE3" s="617"/>
      <c r="PSF3" s="617"/>
      <c r="PSG3" s="617"/>
      <c r="PSH3" s="617"/>
      <c r="PSI3" s="617"/>
      <c r="PSJ3" s="617"/>
      <c r="PSK3" s="617"/>
      <c r="PSL3" s="617"/>
      <c r="PSM3" s="617"/>
      <c r="PSN3" s="617"/>
      <c r="PSO3" s="617"/>
      <c r="PSP3" s="617"/>
      <c r="PSQ3" s="617"/>
      <c r="PSR3" s="617"/>
      <c r="PSS3" s="617"/>
      <c r="PST3" s="617"/>
      <c r="PSU3" s="617"/>
      <c r="PSV3" s="617"/>
      <c r="PSW3" s="617"/>
      <c r="PSX3" s="617"/>
      <c r="PSY3" s="617"/>
      <c r="PSZ3" s="617"/>
      <c r="PTA3" s="617"/>
      <c r="PTB3" s="617"/>
      <c r="PTC3" s="617"/>
      <c r="PTD3" s="617"/>
      <c r="PTE3" s="617"/>
      <c r="PTF3" s="617"/>
      <c r="PTG3" s="617"/>
      <c r="PTH3" s="617"/>
      <c r="PTI3" s="617"/>
      <c r="PTJ3" s="617"/>
      <c r="PTK3" s="617"/>
      <c r="PTL3" s="617"/>
      <c r="PTM3" s="617"/>
      <c r="PTN3" s="617"/>
      <c r="PTO3" s="617"/>
      <c r="PTP3" s="617"/>
      <c r="PTQ3" s="617"/>
      <c r="PTR3" s="617"/>
      <c r="PTS3" s="617"/>
      <c r="PTT3" s="617"/>
      <c r="PTU3" s="617"/>
      <c r="PTV3" s="617"/>
      <c r="PTW3" s="617"/>
      <c r="PTX3" s="617"/>
      <c r="PTY3" s="617"/>
      <c r="PTZ3" s="617"/>
      <c r="PUA3" s="617"/>
      <c r="PUB3" s="617"/>
      <c r="PUC3" s="617"/>
      <c r="PUD3" s="617"/>
      <c r="PUE3" s="617"/>
      <c r="PUF3" s="617"/>
      <c r="PUG3" s="617"/>
      <c r="PUH3" s="617"/>
      <c r="PUI3" s="617"/>
      <c r="PUJ3" s="617"/>
      <c r="PUK3" s="617"/>
      <c r="PUL3" s="617"/>
      <c r="PUM3" s="617"/>
      <c r="PUN3" s="617"/>
      <c r="PUO3" s="617"/>
      <c r="PUP3" s="617"/>
      <c r="PUQ3" s="617"/>
      <c r="PUR3" s="617"/>
      <c r="PUS3" s="617"/>
      <c r="PUT3" s="617"/>
      <c r="PUU3" s="617"/>
      <c r="PUV3" s="617"/>
      <c r="PUW3" s="617"/>
      <c r="PUX3" s="617"/>
      <c r="PUY3" s="617"/>
      <c r="PUZ3" s="617"/>
      <c r="PVA3" s="617"/>
      <c r="PVB3" s="617"/>
      <c r="PVC3" s="617"/>
      <c r="PVD3" s="617"/>
      <c r="PVE3" s="617"/>
      <c r="PVF3" s="617"/>
      <c r="PVG3" s="617"/>
      <c r="PVH3" s="617"/>
      <c r="PVI3" s="617"/>
      <c r="PVJ3" s="617"/>
      <c r="PVK3" s="617"/>
      <c r="PVL3" s="617"/>
      <c r="PVM3" s="617"/>
      <c r="PVN3" s="617"/>
      <c r="PVO3" s="617"/>
      <c r="PVP3" s="617"/>
      <c r="PVQ3" s="617"/>
      <c r="PVR3" s="617"/>
      <c r="PVS3" s="617"/>
      <c r="PVT3" s="617"/>
      <c r="PVU3" s="617"/>
      <c r="PVV3" s="617"/>
      <c r="PVW3" s="617"/>
      <c r="PVX3" s="617"/>
      <c r="PVY3" s="617"/>
      <c r="PVZ3" s="617"/>
      <c r="PWA3" s="617"/>
      <c r="PWB3" s="617"/>
      <c r="PWC3" s="617"/>
      <c r="PWD3" s="617"/>
      <c r="PWE3" s="617"/>
      <c r="PWF3" s="617"/>
      <c r="PWG3" s="617"/>
      <c r="PWH3" s="617"/>
      <c r="PWI3" s="617"/>
      <c r="PWJ3" s="617"/>
      <c r="PWK3" s="617"/>
      <c r="PWL3" s="617"/>
      <c r="PWM3" s="617"/>
      <c r="PWN3" s="617"/>
      <c r="PWO3" s="617"/>
      <c r="PWP3" s="617"/>
      <c r="PWQ3" s="617"/>
      <c r="PWR3" s="617"/>
      <c r="PWS3" s="617"/>
      <c r="PWT3" s="617"/>
      <c r="PWU3" s="617"/>
      <c r="PWV3" s="617"/>
      <c r="PWW3" s="617"/>
      <c r="PWX3" s="617"/>
      <c r="PWY3" s="617"/>
      <c r="PWZ3" s="617"/>
      <c r="PXA3" s="617"/>
      <c r="PXB3" s="617"/>
      <c r="PXC3" s="617"/>
      <c r="PXD3" s="617"/>
      <c r="PXE3" s="617"/>
      <c r="PXF3" s="617"/>
      <c r="PXG3" s="617"/>
      <c r="PXH3" s="617"/>
      <c r="PXI3" s="617"/>
      <c r="PXJ3" s="617"/>
      <c r="PXK3" s="617"/>
      <c r="PXL3" s="617"/>
      <c r="PXM3" s="617"/>
      <c r="PXN3" s="617"/>
      <c r="PXO3" s="617"/>
      <c r="PXP3" s="617"/>
      <c r="PXQ3" s="617"/>
      <c r="PXR3" s="617"/>
      <c r="PXS3" s="617"/>
      <c r="PXT3" s="617"/>
      <c r="PXU3" s="617"/>
      <c r="PXV3" s="617"/>
      <c r="PXW3" s="617"/>
      <c r="PXX3" s="617"/>
      <c r="PXY3" s="617"/>
      <c r="PXZ3" s="617"/>
      <c r="PYA3" s="617"/>
      <c r="PYB3" s="617"/>
      <c r="PYC3" s="617"/>
      <c r="PYD3" s="617"/>
      <c r="PYE3" s="617"/>
      <c r="PYF3" s="617"/>
      <c r="PYG3" s="617"/>
      <c r="PYH3" s="617"/>
      <c r="PYI3" s="617"/>
      <c r="PYJ3" s="617"/>
      <c r="PYK3" s="617"/>
      <c r="PYL3" s="617"/>
      <c r="PYM3" s="617"/>
      <c r="PYN3" s="617"/>
      <c r="PYO3" s="617"/>
      <c r="PYP3" s="617"/>
      <c r="PYQ3" s="617"/>
      <c r="PYR3" s="617"/>
      <c r="PYS3" s="617"/>
      <c r="PYT3" s="617"/>
      <c r="PYU3" s="617"/>
      <c r="PYV3" s="617"/>
      <c r="PYW3" s="617"/>
      <c r="PYX3" s="617"/>
      <c r="PYY3" s="617"/>
      <c r="PYZ3" s="617"/>
      <c r="PZA3" s="617"/>
      <c r="PZB3" s="617"/>
      <c r="PZC3" s="617"/>
      <c r="PZD3" s="617"/>
      <c r="PZE3" s="617"/>
      <c r="PZF3" s="617"/>
      <c r="PZG3" s="617"/>
      <c r="PZH3" s="617"/>
      <c r="PZI3" s="617"/>
      <c r="PZJ3" s="617"/>
      <c r="PZK3" s="617"/>
      <c r="PZL3" s="617"/>
      <c r="PZM3" s="617"/>
      <c r="PZN3" s="617"/>
      <c r="PZO3" s="617"/>
      <c r="PZP3" s="617"/>
      <c r="PZQ3" s="617"/>
      <c r="PZR3" s="617"/>
      <c r="PZS3" s="617"/>
      <c r="PZT3" s="617"/>
      <c r="PZU3" s="617"/>
      <c r="PZV3" s="617"/>
      <c r="PZW3" s="617"/>
      <c r="PZX3" s="617"/>
      <c r="PZY3" s="617"/>
      <c r="PZZ3" s="617"/>
      <c r="QAA3" s="617"/>
      <c r="QAB3" s="617"/>
      <c r="QAC3" s="617"/>
      <c r="QAD3" s="617"/>
      <c r="QAE3" s="617"/>
      <c r="QAF3" s="617"/>
      <c r="QAG3" s="617"/>
      <c r="QAH3" s="617"/>
      <c r="QAI3" s="617"/>
      <c r="QAJ3" s="617"/>
      <c r="QAK3" s="617"/>
      <c r="QAL3" s="617"/>
      <c r="QAM3" s="617"/>
      <c r="QAN3" s="617"/>
      <c r="QAO3" s="617"/>
      <c r="QAP3" s="617"/>
      <c r="QAQ3" s="617"/>
      <c r="QAR3" s="617"/>
      <c r="QAS3" s="617"/>
      <c r="QAT3" s="617"/>
      <c r="QAU3" s="617"/>
      <c r="QAV3" s="617"/>
      <c r="QAW3" s="617"/>
      <c r="QAX3" s="617"/>
      <c r="QAY3" s="617"/>
      <c r="QAZ3" s="617"/>
      <c r="QBA3" s="617"/>
      <c r="QBB3" s="617"/>
      <c r="QBC3" s="617"/>
      <c r="QBD3" s="617"/>
      <c r="QBE3" s="617"/>
      <c r="QBF3" s="617"/>
      <c r="QBG3" s="617"/>
      <c r="QBH3" s="617"/>
      <c r="QBI3" s="617"/>
      <c r="QBJ3" s="617"/>
      <c r="QBK3" s="617"/>
      <c r="QBL3" s="617"/>
      <c r="QBM3" s="617"/>
      <c r="QBN3" s="617"/>
      <c r="QBO3" s="617"/>
      <c r="QBP3" s="617"/>
      <c r="QBQ3" s="617"/>
      <c r="QBR3" s="617"/>
      <c r="QBS3" s="617"/>
      <c r="QBT3" s="617"/>
      <c r="QBU3" s="617"/>
      <c r="QBV3" s="617"/>
      <c r="QBW3" s="617"/>
      <c r="QBX3" s="617"/>
      <c r="QBY3" s="617"/>
      <c r="QBZ3" s="617"/>
      <c r="QCA3" s="617"/>
      <c r="QCB3" s="617"/>
      <c r="QCC3" s="617"/>
      <c r="QCD3" s="617"/>
      <c r="QCE3" s="617"/>
      <c r="QCF3" s="617"/>
      <c r="QCG3" s="617"/>
      <c r="QCH3" s="617"/>
      <c r="QCI3" s="617"/>
      <c r="QCJ3" s="617"/>
      <c r="QCK3" s="617"/>
      <c r="QCL3" s="617"/>
      <c r="QCM3" s="617"/>
      <c r="QCN3" s="617"/>
      <c r="QCO3" s="617"/>
      <c r="QCP3" s="617"/>
      <c r="QCQ3" s="617"/>
      <c r="QCR3" s="617"/>
      <c r="QCS3" s="617"/>
      <c r="QCT3" s="617"/>
      <c r="QCU3" s="617"/>
      <c r="QCV3" s="617"/>
      <c r="QCW3" s="617"/>
      <c r="QCX3" s="617"/>
      <c r="QCY3" s="617"/>
      <c r="QCZ3" s="617"/>
      <c r="QDA3" s="617"/>
      <c r="QDB3" s="617"/>
      <c r="QDC3" s="617"/>
      <c r="QDD3" s="617"/>
      <c r="QDE3" s="617"/>
      <c r="QDF3" s="617"/>
      <c r="QDG3" s="617"/>
      <c r="QDH3" s="617"/>
      <c r="QDI3" s="617"/>
      <c r="QDJ3" s="617"/>
      <c r="QDK3" s="617"/>
      <c r="QDL3" s="617"/>
      <c r="QDM3" s="617"/>
      <c r="QDN3" s="617"/>
      <c r="QDO3" s="617"/>
      <c r="QDP3" s="617"/>
      <c r="QDQ3" s="617"/>
      <c r="QDR3" s="617"/>
      <c r="QDS3" s="617"/>
      <c r="QDT3" s="617"/>
      <c r="QDU3" s="617"/>
      <c r="QDV3" s="617"/>
      <c r="QDW3" s="617"/>
      <c r="QDX3" s="617"/>
      <c r="QDY3" s="617"/>
      <c r="QDZ3" s="617"/>
      <c r="QEA3" s="617"/>
      <c r="QEB3" s="617"/>
      <c r="QEC3" s="617"/>
      <c r="QED3" s="617"/>
      <c r="QEE3" s="617"/>
      <c r="QEF3" s="617"/>
      <c r="QEG3" s="617"/>
      <c r="QEH3" s="617"/>
      <c r="QEI3" s="617"/>
      <c r="QEJ3" s="617"/>
      <c r="QEK3" s="617"/>
      <c r="QEL3" s="617"/>
      <c r="QEM3" s="617"/>
      <c r="QEN3" s="617"/>
      <c r="QEO3" s="617"/>
      <c r="QEP3" s="617"/>
      <c r="QEQ3" s="617"/>
      <c r="QER3" s="617"/>
      <c r="QES3" s="617"/>
      <c r="QET3" s="617"/>
      <c r="QEU3" s="617"/>
      <c r="QEV3" s="617"/>
      <c r="QEW3" s="617"/>
      <c r="QEX3" s="617"/>
      <c r="QEY3" s="617"/>
      <c r="QEZ3" s="617"/>
      <c r="QFA3" s="617"/>
      <c r="QFB3" s="617"/>
      <c r="QFC3" s="617"/>
      <c r="QFD3" s="617"/>
      <c r="QFE3" s="617"/>
      <c r="QFF3" s="617"/>
      <c r="QFG3" s="617"/>
      <c r="QFH3" s="617"/>
      <c r="QFI3" s="617"/>
      <c r="QFJ3" s="617"/>
      <c r="QFK3" s="617"/>
      <c r="QFL3" s="617"/>
      <c r="QFM3" s="617"/>
      <c r="QFN3" s="617"/>
      <c r="QFO3" s="617"/>
      <c r="QFP3" s="617"/>
      <c r="QFQ3" s="617"/>
      <c r="QFR3" s="617"/>
      <c r="QFS3" s="617"/>
      <c r="QFT3" s="617"/>
      <c r="QFU3" s="617"/>
      <c r="QFV3" s="617"/>
      <c r="QFW3" s="617"/>
      <c r="QFX3" s="617"/>
      <c r="QFY3" s="617"/>
      <c r="QFZ3" s="617"/>
      <c r="QGA3" s="617"/>
      <c r="QGB3" s="617"/>
      <c r="QGC3" s="617"/>
      <c r="QGD3" s="617"/>
      <c r="QGE3" s="617"/>
      <c r="QGF3" s="617"/>
      <c r="QGG3" s="617"/>
      <c r="QGH3" s="617"/>
      <c r="QGI3" s="617"/>
      <c r="QGJ3" s="617"/>
      <c r="QGK3" s="617"/>
      <c r="QGL3" s="617"/>
      <c r="QGM3" s="617"/>
      <c r="QGN3" s="617"/>
      <c r="QGO3" s="617"/>
      <c r="QGP3" s="617"/>
      <c r="QGQ3" s="617"/>
      <c r="QGR3" s="617"/>
      <c r="QGS3" s="617"/>
      <c r="QGT3" s="617"/>
      <c r="QGU3" s="617"/>
      <c r="QGV3" s="617"/>
      <c r="QGW3" s="617"/>
      <c r="QGX3" s="617"/>
      <c r="QGY3" s="617"/>
      <c r="QGZ3" s="617"/>
      <c r="QHA3" s="617"/>
      <c r="QHB3" s="617"/>
      <c r="QHC3" s="617"/>
      <c r="QHD3" s="617"/>
      <c r="QHE3" s="617"/>
      <c r="QHF3" s="617"/>
      <c r="QHG3" s="617"/>
      <c r="QHH3" s="617"/>
      <c r="QHI3" s="617"/>
      <c r="QHJ3" s="617"/>
      <c r="QHK3" s="617"/>
      <c r="QHL3" s="617"/>
      <c r="QHM3" s="617"/>
      <c r="QHN3" s="617"/>
      <c r="QHO3" s="617"/>
      <c r="QHP3" s="617"/>
      <c r="QHQ3" s="617"/>
      <c r="QHR3" s="617"/>
      <c r="QHS3" s="617"/>
      <c r="QHT3" s="617"/>
      <c r="QHU3" s="617"/>
      <c r="QHV3" s="617"/>
      <c r="QHW3" s="617"/>
      <c r="QHX3" s="617"/>
      <c r="QHY3" s="617"/>
      <c r="QHZ3" s="617"/>
      <c r="QIA3" s="617"/>
      <c r="QIB3" s="617"/>
      <c r="QIC3" s="617"/>
      <c r="QID3" s="617"/>
      <c r="QIE3" s="617"/>
      <c r="QIF3" s="617"/>
      <c r="QIG3" s="617"/>
      <c r="QIH3" s="617"/>
      <c r="QII3" s="617"/>
      <c r="QIJ3" s="617"/>
      <c r="QIK3" s="617"/>
      <c r="QIL3" s="617"/>
      <c r="QIM3" s="617"/>
      <c r="QIN3" s="617"/>
      <c r="QIO3" s="617"/>
      <c r="QIP3" s="617"/>
      <c r="QIQ3" s="617"/>
      <c r="QIR3" s="617"/>
      <c r="QIS3" s="617"/>
      <c r="QIT3" s="617"/>
      <c r="QIU3" s="617"/>
      <c r="QIV3" s="617"/>
      <c r="QIW3" s="617"/>
      <c r="QIX3" s="617"/>
      <c r="QIY3" s="617"/>
      <c r="QIZ3" s="617"/>
      <c r="QJA3" s="617"/>
      <c r="QJB3" s="617"/>
      <c r="QJC3" s="617"/>
      <c r="QJD3" s="617"/>
      <c r="QJE3" s="617"/>
      <c r="QJF3" s="617"/>
      <c r="QJG3" s="617"/>
      <c r="QJH3" s="617"/>
      <c r="QJI3" s="617"/>
      <c r="QJJ3" s="617"/>
      <c r="QJK3" s="617"/>
      <c r="QJL3" s="617"/>
      <c r="QJM3" s="617"/>
      <c r="QJN3" s="617"/>
      <c r="QJO3" s="617"/>
      <c r="QJP3" s="617"/>
      <c r="QJQ3" s="617"/>
      <c r="QJR3" s="617"/>
      <c r="QJS3" s="617"/>
      <c r="QJT3" s="617"/>
      <c r="QJU3" s="617"/>
      <c r="QJV3" s="617"/>
      <c r="QJW3" s="617"/>
      <c r="QJX3" s="617"/>
      <c r="QJY3" s="617"/>
      <c r="QJZ3" s="617"/>
      <c r="QKA3" s="617"/>
      <c r="QKB3" s="617"/>
      <c r="QKC3" s="617"/>
      <c r="QKD3" s="617"/>
      <c r="QKE3" s="617"/>
      <c r="QKF3" s="617"/>
      <c r="QKG3" s="617"/>
      <c r="QKH3" s="617"/>
      <c r="QKI3" s="617"/>
      <c r="QKJ3" s="617"/>
      <c r="QKK3" s="617"/>
      <c r="QKL3" s="617"/>
      <c r="QKM3" s="617"/>
      <c r="QKN3" s="617"/>
      <c r="QKO3" s="617"/>
      <c r="QKP3" s="617"/>
      <c r="QKQ3" s="617"/>
      <c r="QKR3" s="617"/>
      <c r="QKS3" s="617"/>
      <c r="QKT3" s="617"/>
      <c r="QKU3" s="617"/>
      <c r="QKV3" s="617"/>
      <c r="QKW3" s="617"/>
      <c r="QKX3" s="617"/>
      <c r="QKY3" s="617"/>
      <c r="QKZ3" s="617"/>
      <c r="QLA3" s="617"/>
      <c r="QLB3" s="617"/>
      <c r="QLC3" s="617"/>
      <c r="QLD3" s="617"/>
      <c r="QLE3" s="617"/>
      <c r="QLF3" s="617"/>
      <c r="QLG3" s="617"/>
      <c r="QLH3" s="617"/>
      <c r="QLI3" s="617"/>
      <c r="QLJ3" s="617"/>
      <c r="QLK3" s="617"/>
      <c r="QLL3" s="617"/>
      <c r="QLM3" s="617"/>
      <c r="QLN3" s="617"/>
      <c r="QLO3" s="617"/>
      <c r="QLP3" s="617"/>
      <c r="QLQ3" s="617"/>
      <c r="QLR3" s="617"/>
      <c r="QLS3" s="617"/>
      <c r="QLT3" s="617"/>
      <c r="QLU3" s="617"/>
      <c r="QLV3" s="617"/>
      <c r="QLW3" s="617"/>
      <c r="QLX3" s="617"/>
      <c r="QLY3" s="617"/>
      <c r="QLZ3" s="617"/>
      <c r="QMA3" s="617"/>
      <c r="QMB3" s="617"/>
      <c r="QMC3" s="617"/>
      <c r="QMD3" s="617"/>
      <c r="QME3" s="617"/>
      <c r="QMF3" s="617"/>
      <c r="QMG3" s="617"/>
      <c r="QMH3" s="617"/>
      <c r="QMI3" s="617"/>
      <c r="QMJ3" s="617"/>
      <c r="QMK3" s="617"/>
      <c r="QML3" s="617"/>
      <c r="QMM3" s="617"/>
      <c r="QMN3" s="617"/>
      <c r="QMO3" s="617"/>
      <c r="QMP3" s="617"/>
      <c r="QMQ3" s="617"/>
      <c r="QMR3" s="617"/>
      <c r="QMS3" s="617"/>
      <c r="QMT3" s="617"/>
      <c r="QMU3" s="617"/>
      <c r="QMV3" s="617"/>
      <c r="QMW3" s="617"/>
      <c r="QMX3" s="617"/>
      <c r="QMY3" s="617"/>
      <c r="QMZ3" s="617"/>
      <c r="QNA3" s="617"/>
      <c r="QNB3" s="617"/>
      <c r="QNC3" s="617"/>
      <c r="QND3" s="617"/>
      <c r="QNE3" s="617"/>
      <c r="QNF3" s="617"/>
      <c r="QNG3" s="617"/>
      <c r="QNH3" s="617"/>
      <c r="QNI3" s="617"/>
      <c r="QNJ3" s="617"/>
      <c r="QNK3" s="617"/>
      <c r="QNL3" s="617"/>
      <c r="QNM3" s="617"/>
      <c r="QNN3" s="617"/>
      <c r="QNO3" s="617"/>
      <c r="QNP3" s="617"/>
      <c r="QNQ3" s="617"/>
      <c r="QNR3" s="617"/>
      <c r="QNS3" s="617"/>
      <c r="QNT3" s="617"/>
      <c r="QNU3" s="617"/>
      <c r="QNV3" s="617"/>
      <c r="QNW3" s="617"/>
      <c r="QNX3" s="617"/>
      <c r="QNY3" s="617"/>
      <c r="QNZ3" s="617"/>
      <c r="QOA3" s="617"/>
      <c r="QOB3" s="617"/>
      <c r="QOC3" s="617"/>
      <c r="QOD3" s="617"/>
      <c r="QOE3" s="617"/>
      <c r="QOF3" s="617"/>
      <c r="QOG3" s="617"/>
      <c r="QOH3" s="617"/>
      <c r="QOI3" s="617"/>
      <c r="QOJ3" s="617"/>
      <c r="QOK3" s="617"/>
      <c r="QOL3" s="617"/>
      <c r="QOM3" s="617"/>
      <c r="QON3" s="617"/>
      <c r="QOO3" s="617"/>
      <c r="QOP3" s="617"/>
      <c r="QOQ3" s="617"/>
      <c r="QOR3" s="617"/>
      <c r="QOS3" s="617"/>
      <c r="QOT3" s="617"/>
      <c r="QOU3" s="617"/>
      <c r="QOV3" s="617"/>
      <c r="QOW3" s="617"/>
      <c r="QOX3" s="617"/>
      <c r="QOY3" s="617"/>
      <c r="QOZ3" s="617"/>
      <c r="QPA3" s="617"/>
      <c r="QPB3" s="617"/>
      <c r="QPC3" s="617"/>
      <c r="QPD3" s="617"/>
      <c r="QPE3" s="617"/>
      <c r="QPF3" s="617"/>
      <c r="QPG3" s="617"/>
      <c r="QPH3" s="617"/>
      <c r="QPI3" s="617"/>
      <c r="QPJ3" s="617"/>
      <c r="QPK3" s="617"/>
      <c r="QPL3" s="617"/>
      <c r="QPM3" s="617"/>
      <c r="QPN3" s="617"/>
      <c r="QPO3" s="617"/>
      <c r="QPP3" s="617"/>
      <c r="QPQ3" s="617"/>
      <c r="QPR3" s="617"/>
      <c r="QPS3" s="617"/>
      <c r="QPT3" s="617"/>
      <c r="QPU3" s="617"/>
      <c r="QPV3" s="617"/>
      <c r="QPW3" s="617"/>
      <c r="QPX3" s="617"/>
      <c r="QPY3" s="617"/>
      <c r="QPZ3" s="617"/>
      <c r="QQA3" s="617"/>
      <c r="QQB3" s="617"/>
      <c r="QQC3" s="617"/>
      <c r="QQD3" s="617"/>
      <c r="QQE3" s="617"/>
      <c r="QQF3" s="617"/>
      <c r="QQG3" s="617"/>
      <c r="QQH3" s="617"/>
      <c r="QQI3" s="617"/>
      <c r="QQJ3" s="617"/>
      <c r="QQK3" s="617"/>
      <c r="QQL3" s="617"/>
      <c r="QQM3" s="617"/>
      <c r="QQN3" s="617"/>
      <c r="QQO3" s="617"/>
      <c r="QQP3" s="617"/>
      <c r="QQQ3" s="617"/>
      <c r="QQR3" s="617"/>
      <c r="QQS3" s="617"/>
      <c r="QQT3" s="617"/>
      <c r="QQU3" s="617"/>
      <c r="QQV3" s="617"/>
      <c r="QQW3" s="617"/>
      <c r="QQX3" s="617"/>
      <c r="QQY3" s="617"/>
      <c r="QQZ3" s="617"/>
      <c r="QRA3" s="617"/>
      <c r="QRB3" s="617"/>
      <c r="QRC3" s="617"/>
      <c r="QRD3" s="617"/>
      <c r="QRE3" s="617"/>
      <c r="QRF3" s="617"/>
      <c r="QRG3" s="617"/>
      <c r="QRH3" s="617"/>
      <c r="QRI3" s="617"/>
      <c r="QRJ3" s="617"/>
      <c r="QRK3" s="617"/>
      <c r="QRL3" s="617"/>
      <c r="QRM3" s="617"/>
      <c r="QRN3" s="617"/>
      <c r="QRO3" s="617"/>
      <c r="QRP3" s="617"/>
      <c r="QRQ3" s="617"/>
      <c r="QRR3" s="617"/>
      <c r="QRS3" s="617"/>
      <c r="QRT3" s="617"/>
      <c r="QRU3" s="617"/>
      <c r="QRV3" s="617"/>
      <c r="QRW3" s="617"/>
      <c r="QRX3" s="617"/>
      <c r="QRY3" s="617"/>
      <c r="QRZ3" s="617"/>
      <c r="QSA3" s="617"/>
      <c r="QSB3" s="617"/>
      <c r="QSC3" s="617"/>
      <c r="QSD3" s="617"/>
      <c r="QSE3" s="617"/>
      <c r="QSF3" s="617"/>
      <c r="QSG3" s="617"/>
      <c r="QSH3" s="617"/>
      <c r="QSI3" s="617"/>
      <c r="QSJ3" s="617"/>
      <c r="QSK3" s="617"/>
      <c r="QSL3" s="617"/>
      <c r="QSM3" s="617"/>
      <c r="QSN3" s="617"/>
      <c r="QSO3" s="617"/>
      <c r="QSP3" s="617"/>
      <c r="QSQ3" s="617"/>
      <c r="QSR3" s="617"/>
      <c r="QSS3" s="617"/>
      <c r="QST3" s="617"/>
      <c r="QSU3" s="617"/>
      <c r="QSV3" s="617"/>
      <c r="QSW3" s="617"/>
      <c r="QSX3" s="617"/>
      <c r="QSY3" s="617"/>
      <c r="QSZ3" s="617"/>
      <c r="QTA3" s="617"/>
      <c r="QTB3" s="617"/>
      <c r="QTC3" s="617"/>
      <c r="QTD3" s="617"/>
      <c r="QTE3" s="617"/>
      <c r="QTF3" s="617"/>
      <c r="QTG3" s="617"/>
      <c r="QTH3" s="617"/>
      <c r="QTI3" s="617"/>
      <c r="QTJ3" s="617"/>
      <c r="QTK3" s="617"/>
      <c r="QTL3" s="617"/>
      <c r="QTM3" s="617"/>
      <c r="QTN3" s="617"/>
      <c r="QTO3" s="617"/>
      <c r="QTP3" s="617"/>
      <c r="QTQ3" s="617"/>
      <c r="QTR3" s="617"/>
      <c r="QTS3" s="617"/>
      <c r="QTT3" s="617"/>
      <c r="QTU3" s="617"/>
      <c r="QTV3" s="617"/>
      <c r="QTW3" s="617"/>
      <c r="QTX3" s="617"/>
      <c r="QTY3" s="617"/>
      <c r="QTZ3" s="617"/>
      <c r="QUA3" s="617"/>
      <c r="QUB3" s="617"/>
      <c r="QUC3" s="617"/>
      <c r="QUD3" s="617"/>
      <c r="QUE3" s="617"/>
      <c r="QUF3" s="617"/>
      <c r="QUG3" s="617"/>
      <c r="QUH3" s="617"/>
      <c r="QUI3" s="617"/>
      <c r="QUJ3" s="617"/>
      <c r="QUK3" s="617"/>
      <c r="QUL3" s="617"/>
      <c r="QUM3" s="617"/>
      <c r="QUN3" s="617"/>
      <c r="QUO3" s="617"/>
      <c r="QUP3" s="617"/>
      <c r="QUQ3" s="617"/>
      <c r="QUR3" s="617"/>
      <c r="QUS3" s="617"/>
      <c r="QUT3" s="617"/>
      <c r="QUU3" s="617"/>
      <c r="QUV3" s="617"/>
      <c r="QUW3" s="617"/>
      <c r="QUX3" s="617"/>
      <c r="QUY3" s="617"/>
      <c r="QUZ3" s="617"/>
      <c r="QVA3" s="617"/>
      <c r="QVB3" s="617"/>
      <c r="QVC3" s="617"/>
      <c r="QVD3" s="617"/>
      <c r="QVE3" s="617"/>
      <c r="QVF3" s="617"/>
      <c r="QVG3" s="617"/>
      <c r="QVH3" s="617"/>
      <c r="QVI3" s="617"/>
      <c r="QVJ3" s="617"/>
      <c r="QVK3" s="617"/>
      <c r="QVL3" s="617"/>
      <c r="QVM3" s="617"/>
      <c r="QVN3" s="617"/>
      <c r="QVO3" s="617"/>
      <c r="QVP3" s="617"/>
      <c r="QVQ3" s="617"/>
      <c r="QVR3" s="617"/>
      <c r="QVS3" s="617"/>
      <c r="QVT3" s="617"/>
      <c r="QVU3" s="617"/>
      <c r="QVV3" s="617"/>
      <c r="QVW3" s="617"/>
      <c r="QVX3" s="617"/>
      <c r="QVY3" s="617"/>
      <c r="QVZ3" s="617"/>
      <c r="QWA3" s="617"/>
      <c r="QWB3" s="617"/>
      <c r="QWC3" s="617"/>
      <c r="QWD3" s="617"/>
      <c r="QWE3" s="617"/>
      <c r="QWF3" s="617"/>
      <c r="QWG3" s="617"/>
      <c r="QWH3" s="617"/>
      <c r="QWI3" s="617"/>
      <c r="QWJ3" s="617"/>
      <c r="QWK3" s="617"/>
      <c r="QWL3" s="617"/>
      <c r="QWM3" s="617"/>
      <c r="QWN3" s="617"/>
      <c r="QWO3" s="617"/>
      <c r="QWP3" s="617"/>
      <c r="QWQ3" s="617"/>
      <c r="QWR3" s="617"/>
      <c r="QWS3" s="617"/>
      <c r="QWT3" s="617"/>
      <c r="QWU3" s="617"/>
      <c r="QWV3" s="617"/>
      <c r="QWW3" s="617"/>
      <c r="QWX3" s="617"/>
      <c r="QWY3" s="617"/>
      <c r="QWZ3" s="617"/>
      <c r="QXA3" s="617"/>
      <c r="QXB3" s="617"/>
      <c r="QXC3" s="617"/>
      <c r="QXD3" s="617"/>
      <c r="QXE3" s="617"/>
      <c r="QXF3" s="617"/>
      <c r="QXG3" s="617"/>
      <c r="QXH3" s="617"/>
      <c r="QXI3" s="617"/>
      <c r="QXJ3" s="617"/>
      <c r="QXK3" s="617"/>
      <c r="QXL3" s="617"/>
      <c r="QXM3" s="617"/>
      <c r="QXN3" s="617"/>
      <c r="QXO3" s="617"/>
      <c r="QXP3" s="617"/>
      <c r="QXQ3" s="617"/>
      <c r="QXR3" s="617"/>
      <c r="QXS3" s="617"/>
      <c r="QXT3" s="617"/>
      <c r="QXU3" s="617"/>
      <c r="QXV3" s="617"/>
      <c r="QXW3" s="617"/>
      <c r="QXX3" s="617"/>
      <c r="QXY3" s="617"/>
      <c r="QXZ3" s="617"/>
      <c r="QYA3" s="617"/>
      <c r="QYB3" s="617"/>
      <c r="QYC3" s="617"/>
      <c r="QYD3" s="617"/>
      <c r="QYE3" s="617"/>
      <c r="QYF3" s="617"/>
      <c r="QYG3" s="617"/>
      <c r="QYH3" s="617"/>
      <c r="QYI3" s="617"/>
      <c r="QYJ3" s="617"/>
      <c r="QYK3" s="617"/>
      <c r="QYL3" s="617"/>
      <c r="QYM3" s="617"/>
      <c r="QYN3" s="617"/>
      <c r="QYO3" s="617"/>
      <c r="QYP3" s="617"/>
      <c r="QYQ3" s="617"/>
      <c r="QYR3" s="617"/>
      <c r="QYS3" s="617"/>
      <c r="QYT3" s="617"/>
      <c r="QYU3" s="617"/>
      <c r="QYV3" s="617"/>
      <c r="QYW3" s="617"/>
      <c r="QYX3" s="617"/>
      <c r="QYY3" s="617"/>
      <c r="QYZ3" s="617"/>
      <c r="QZA3" s="617"/>
      <c r="QZB3" s="617"/>
      <c r="QZC3" s="617"/>
      <c r="QZD3" s="617"/>
      <c r="QZE3" s="617"/>
      <c r="QZF3" s="617"/>
      <c r="QZG3" s="617"/>
      <c r="QZH3" s="617"/>
      <c r="QZI3" s="617"/>
      <c r="QZJ3" s="617"/>
      <c r="QZK3" s="617"/>
      <c r="QZL3" s="617"/>
      <c r="QZM3" s="617"/>
      <c r="QZN3" s="617"/>
      <c r="QZO3" s="617"/>
      <c r="QZP3" s="617"/>
      <c r="QZQ3" s="617"/>
      <c r="QZR3" s="617"/>
      <c r="QZS3" s="617"/>
      <c r="QZT3" s="617"/>
      <c r="QZU3" s="617"/>
      <c r="QZV3" s="617"/>
      <c r="QZW3" s="617"/>
      <c r="QZX3" s="617"/>
      <c r="QZY3" s="617"/>
      <c r="QZZ3" s="617"/>
      <c r="RAA3" s="617"/>
      <c r="RAB3" s="617"/>
      <c r="RAC3" s="617"/>
      <c r="RAD3" s="617"/>
      <c r="RAE3" s="617"/>
      <c r="RAF3" s="617"/>
      <c r="RAG3" s="617"/>
      <c r="RAH3" s="617"/>
      <c r="RAI3" s="617"/>
      <c r="RAJ3" s="617"/>
      <c r="RAK3" s="617"/>
      <c r="RAL3" s="617"/>
      <c r="RAM3" s="617"/>
      <c r="RAN3" s="617"/>
      <c r="RAO3" s="617"/>
      <c r="RAP3" s="617"/>
      <c r="RAQ3" s="617"/>
      <c r="RAR3" s="617"/>
      <c r="RAS3" s="617"/>
      <c r="RAT3" s="617"/>
      <c r="RAU3" s="617"/>
      <c r="RAV3" s="617"/>
      <c r="RAW3" s="617"/>
      <c r="RAX3" s="617"/>
      <c r="RAY3" s="617"/>
      <c r="RAZ3" s="617"/>
      <c r="RBA3" s="617"/>
      <c r="RBB3" s="617"/>
      <c r="RBC3" s="617"/>
      <c r="RBD3" s="617"/>
      <c r="RBE3" s="617"/>
      <c r="RBF3" s="617"/>
      <c r="RBG3" s="617"/>
      <c r="RBH3" s="617"/>
      <c r="RBI3" s="617"/>
      <c r="RBJ3" s="617"/>
      <c r="RBK3" s="617"/>
      <c r="RBL3" s="617"/>
      <c r="RBM3" s="617"/>
      <c r="RBN3" s="617"/>
      <c r="RBO3" s="617"/>
      <c r="RBP3" s="617"/>
      <c r="RBQ3" s="617"/>
      <c r="RBR3" s="617"/>
      <c r="RBS3" s="617"/>
      <c r="RBT3" s="617"/>
      <c r="RBU3" s="617"/>
      <c r="RBV3" s="617"/>
      <c r="RBW3" s="617"/>
      <c r="RBX3" s="617"/>
      <c r="RBY3" s="617"/>
      <c r="RBZ3" s="617"/>
      <c r="RCA3" s="617"/>
      <c r="RCB3" s="617"/>
      <c r="RCC3" s="617"/>
      <c r="RCD3" s="617"/>
      <c r="RCE3" s="617"/>
      <c r="RCF3" s="617"/>
      <c r="RCG3" s="617"/>
      <c r="RCH3" s="617"/>
      <c r="RCI3" s="617"/>
      <c r="RCJ3" s="617"/>
      <c r="RCK3" s="617"/>
      <c r="RCL3" s="617"/>
      <c r="RCM3" s="617"/>
      <c r="RCN3" s="617"/>
      <c r="RCO3" s="617"/>
      <c r="RCP3" s="617"/>
      <c r="RCQ3" s="617"/>
      <c r="RCR3" s="617"/>
      <c r="RCS3" s="617"/>
      <c r="RCT3" s="617"/>
      <c r="RCU3" s="617"/>
      <c r="RCV3" s="617"/>
      <c r="RCW3" s="617"/>
      <c r="RCX3" s="617"/>
      <c r="RCY3" s="617"/>
      <c r="RCZ3" s="617"/>
      <c r="RDA3" s="617"/>
      <c r="RDB3" s="617"/>
      <c r="RDC3" s="617"/>
      <c r="RDD3" s="617"/>
      <c r="RDE3" s="617"/>
      <c r="RDF3" s="617"/>
      <c r="RDG3" s="617"/>
      <c r="RDH3" s="617"/>
      <c r="RDI3" s="617"/>
      <c r="RDJ3" s="617"/>
      <c r="RDK3" s="617"/>
      <c r="RDL3" s="617"/>
      <c r="RDM3" s="617"/>
      <c r="RDN3" s="617"/>
      <c r="RDO3" s="617"/>
      <c r="RDP3" s="617"/>
      <c r="RDQ3" s="617"/>
      <c r="RDR3" s="617"/>
      <c r="RDS3" s="617"/>
      <c r="RDT3" s="617"/>
      <c r="RDU3" s="617"/>
      <c r="RDV3" s="617"/>
      <c r="RDW3" s="617"/>
      <c r="RDX3" s="617"/>
      <c r="RDY3" s="617"/>
      <c r="RDZ3" s="617"/>
      <c r="REA3" s="617"/>
      <c r="REB3" s="617"/>
      <c r="REC3" s="617"/>
      <c r="RED3" s="617"/>
      <c r="REE3" s="617"/>
      <c r="REF3" s="617"/>
      <c r="REG3" s="617"/>
      <c r="REH3" s="617"/>
      <c r="REI3" s="617"/>
      <c r="REJ3" s="617"/>
      <c r="REK3" s="617"/>
      <c r="REL3" s="617"/>
      <c r="REM3" s="617"/>
      <c r="REN3" s="617"/>
      <c r="REO3" s="617"/>
      <c r="REP3" s="617"/>
      <c r="REQ3" s="617"/>
      <c r="RER3" s="617"/>
      <c r="RES3" s="617"/>
      <c r="RET3" s="617"/>
      <c r="REU3" s="617"/>
      <c r="REV3" s="617"/>
      <c r="REW3" s="617"/>
      <c r="REX3" s="617"/>
      <c r="REY3" s="617"/>
      <c r="REZ3" s="617"/>
      <c r="RFA3" s="617"/>
      <c r="RFB3" s="617"/>
      <c r="RFC3" s="617"/>
      <c r="RFD3" s="617"/>
      <c r="RFE3" s="617"/>
      <c r="RFF3" s="617"/>
      <c r="RFG3" s="617"/>
      <c r="RFH3" s="617"/>
      <c r="RFI3" s="617"/>
      <c r="RFJ3" s="617"/>
      <c r="RFK3" s="617"/>
      <c r="RFL3" s="617"/>
      <c r="RFM3" s="617"/>
      <c r="RFN3" s="617"/>
      <c r="RFO3" s="617"/>
      <c r="RFP3" s="617"/>
      <c r="RFQ3" s="617"/>
      <c r="RFR3" s="617"/>
      <c r="RFS3" s="617"/>
      <c r="RFT3" s="617"/>
      <c r="RFU3" s="617"/>
      <c r="RFV3" s="617"/>
      <c r="RFW3" s="617"/>
      <c r="RFX3" s="617"/>
      <c r="RFY3" s="617"/>
      <c r="RFZ3" s="617"/>
      <c r="RGA3" s="617"/>
      <c r="RGB3" s="617"/>
      <c r="RGC3" s="617"/>
      <c r="RGD3" s="617"/>
      <c r="RGE3" s="617"/>
      <c r="RGF3" s="617"/>
      <c r="RGG3" s="617"/>
      <c r="RGH3" s="617"/>
      <c r="RGI3" s="617"/>
      <c r="RGJ3" s="617"/>
      <c r="RGK3" s="617"/>
      <c r="RGL3" s="617"/>
      <c r="RGM3" s="617"/>
      <c r="RGN3" s="617"/>
      <c r="RGO3" s="617"/>
      <c r="RGP3" s="617"/>
      <c r="RGQ3" s="617"/>
      <c r="RGR3" s="617"/>
      <c r="RGS3" s="617"/>
      <c r="RGT3" s="617"/>
      <c r="RGU3" s="617"/>
      <c r="RGV3" s="617"/>
      <c r="RGW3" s="617"/>
      <c r="RGX3" s="617"/>
      <c r="RGY3" s="617"/>
      <c r="RGZ3" s="617"/>
      <c r="RHA3" s="617"/>
      <c r="RHB3" s="617"/>
      <c r="RHC3" s="617"/>
      <c r="RHD3" s="617"/>
      <c r="RHE3" s="617"/>
      <c r="RHF3" s="617"/>
      <c r="RHG3" s="617"/>
      <c r="RHH3" s="617"/>
      <c r="RHI3" s="617"/>
      <c r="RHJ3" s="617"/>
      <c r="RHK3" s="617"/>
      <c r="RHL3" s="617"/>
      <c r="RHM3" s="617"/>
      <c r="RHN3" s="617"/>
      <c r="RHO3" s="617"/>
      <c r="RHP3" s="617"/>
      <c r="RHQ3" s="617"/>
      <c r="RHR3" s="617"/>
      <c r="RHS3" s="617"/>
      <c r="RHT3" s="617"/>
      <c r="RHU3" s="617"/>
      <c r="RHV3" s="617"/>
      <c r="RHW3" s="617"/>
      <c r="RHX3" s="617"/>
      <c r="RHY3" s="617"/>
      <c r="RHZ3" s="617"/>
      <c r="RIA3" s="617"/>
      <c r="RIB3" s="617"/>
      <c r="RIC3" s="617"/>
      <c r="RID3" s="617"/>
      <c r="RIE3" s="617"/>
      <c r="RIF3" s="617"/>
      <c r="RIG3" s="617"/>
      <c r="RIH3" s="617"/>
      <c r="RII3" s="617"/>
      <c r="RIJ3" s="617"/>
      <c r="RIK3" s="617"/>
      <c r="RIL3" s="617"/>
      <c r="RIM3" s="617"/>
      <c r="RIN3" s="617"/>
      <c r="RIO3" s="617"/>
      <c r="RIP3" s="617"/>
      <c r="RIQ3" s="617"/>
      <c r="RIR3" s="617"/>
      <c r="RIS3" s="617"/>
      <c r="RIT3" s="617"/>
      <c r="RIU3" s="617"/>
      <c r="RIV3" s="617"/>
      <c r="RIW3" s="617"/>
      <c r="RIX3" s="617"/>
      <c r="RIY3" s="617"/>
      <c r="RIZ3" s="617"/>
      <c r="RJA3" s="617"/>
      <c r="RJB3" s="617"/>
      <c r="RJC3" s="617"/>
      <c r="RJD3" s="617"/>
      <c r="RJE3" s="617"/>
      <c r="RJF3" s="617"/>
      <c r="RJG3" s="617"/>
      <c r="RJH3" s="617"/>
      <c r="RJI3" s="617"/>
      <c r="RJJ3" s="617"/>
      <c r="RJK3" s="617"/>
      <c r="RJL3" s="617"/>
      <c r="RJM3" s="617"/>
      <c r="RJN3" s="617"/>
      <c r="RJO3" s="617"/>
      <c r="RJP3" s="617"/>
      <c r="RJQ3" s="617"/>
      <c r="RJR3" s="617"/>
      <c r="RJS3" s="617"/>
      <c r="RJT3" s="617"/>
      <c r="RJU3" s="617"/>
      <c r="RJV3" s="617"/>
      <c r="RJW3" s="617"/>
      <c r="RJX3" s="617"/>
      <c r="RJY3" s="617"/>
      <c r="RJZ3" s="617"/>
      <c r="RKA3" s="617"/>
      <c r="RKB3" s="617"/>
      <c r="RKC3" s="617"/>
      <c r="RKD3" s="617"/>
      <c r="RKE3" s="617"/>
      <c r="RKF3" s="617"/>
      <c r="RKG3" s="617"/>
      <c r="RKH3" s="617"/>
      <c r="RKI3" s="617"/>
      <c r="RKJ3" s="617"/>
      <c r="RKK3" s="617"/>
      <c r="RKL3" s="617"/>
      <c r="RKM3" s="617"/>
      <c r="RKN3" s="617"/>
      <c r="RKO3" s="617"/>
      <c r="RKP3" s="617"/>
      <c r="RKQ3" s="617"/>
      <c r="RKR3" s="617"/>
      <c r="RKS3" s="617"/>
      <c r="RKT3" s="617"/>
      <c r="RKU3" s="617"/>
      <c r="RKV3" s="617"/>
      <c r="RKW3" s="617"/>
      <c r="RKX3" s="617"/>
      <c r="RKY3" s="617"/>
      <c r="RKZ3" s="617"/>
      <c r="RLA3" s="617"/>
      <c r="RLB3" s="617"/>
      <c r="RLC3" s="617"/>
      <c r="RLD3" s="617"/>
      <c r="RLE3" s="617"/>
      <c r="RLF3" s="617"/>
      <c r="RLG3" s="617"/>
      <c r="RLH3" s="617"/>
      <c r="RLI3" s="617"/>
      <c r="RLJ3" s="617"/>
      <c r="RLK3" s="617"/>
      <c r="RLL3" s="617"/>
      <c r="RLM3" s="617"/>
      <c r="RLN3" s="617"/>
      <c r="RLO3" s="617"/>
      <c r="RLP3" s="617"/>
      <c r="RLQ3" s="617"/>
      <c r="RLR3" s="617"/>
      <c r="RLS3" s="617"/>
      <c r="RLT3" s="617"/>
      <c r="RLU3" s="617"/>
      <c r="RLV3" s="617"/>
      <c r="RLW3" s="617"/>
      <c r="RLX3" s="617"/>
      <c r="RLY3" s="617"/>
      <c r="RLZ3" s="617"/>
      <c r="RMA3" s="617"/>
      <c r="RMB3" s="617"/>
      <c r="RMC3" s="617"/>
      <c r="RMD3" s="617"/>
      <c r="RME3" s="617"/>
      <c r="RMF3" s="617"/>
      <c r="RMG3" s="617"/>
      <c r="RMH3" s="617"/>
      <c r="RMI3" s="617"/>
      <c r="RMJ3" s="617"/>
      <c r="RMK3" s="617"/>
      <c r="RML3" s="617"/>
      <c r="RMM3" s="617"/>
      <c r="RMN3" s="617"/>
      <c r="RMO3" s="617"/>
      <c r="RMP3" s="617"/>
      <c r="RMQ3" s="617"/>
      <c r="RMR3" s="617"/>
      <c r="RMS3" s="617"/>
      <c r="RMT3" s="617"/>
      <c r="RMU3" s="617"/>
      <c r="RMV3" s="617"/>
      <c r="RMW3" s="617"/>
      <c r="RMX3" s="617"/>
      <c r="RMY3" s="617"/>
      <c r="RMZ3" s="617"/>
      <c r="RNA3" s="617"/>
      <c r="RNB3" s="617"/>
      <c r="RNC3" s="617"/>
      <c r="RND3" s="617"/>
      <c r="RNE3" s="617"/>
      <c r="RNF3" s="617"/>
      <c r="RNG3" s="617"/>
      <c r="RNH3" s="617"/>
      <c r="RNI3" s="617"/>
      <c r="RNJ3" s="617"/>
      <c r="RNK3" s="617"/>
      <c r="RNL3" s="617"/>
      <c r="RNM3" s="617"/>
      <c r="RNN3" s="617"/>
      <c r="RNO3" s="617"/>
      <c r="RNP3" s="617"/>
      <c r="RNQ3" s="617"/>
      <c r="RNR3" s="617"/>
      <c r="RNS3" s="617"/>
      <c r="RNT3" s="617"/>
      <c r="RNU3" s="617"/>
      <c r="RNV3" s="617"/>
      <c r="RNW3" s="617"/>
      <c r="RNX3" s="617"/>
      <c r="RNY3" s="617"/>
      <c r="RNZ3" s="617"/>
      <c r="ROA3" s="617"/>
      <c r="ROB3" s="617"/>
      <c r="ROC3" s="617"/>
      <c r="ROD3" s="617"/>
      <c r="ROE3" s="617"/>
      <c r="ROF3" s="617"/>
      <c r="ROG3" s="617"/>
      <c r="ROH3" s="617"/>
      <c r="ROI3" s="617"/>
      <c r="ROJ3" s="617"/>
      <c r="ROK3" s="617"/>
      <c r="ROL3" s="617"/>
      <c r="ROM3" s="617"/>
      <c r="RON3" s="617"/>
      <c r="ROO3" s="617"/>
      <c r="ROP3" s="617"/>
      <c r="ROQ3" s="617"/>
      <c r="ROR3" s="617"/>
      <c r="ROS3" s="617"/>
      <c r="ROT3" s="617"/>
      <c r="ROU3" s="617"/>
      <c r="ROV3" s="617"/>
      <c r="ROW3" s="617"/>
      <c r="ROX3" s="617"/>
      <c r="ROY3" s="617"/>
      <c r="ROZ3" s="617"/>
      <c r="RPA3" s="617"/>
      <c r="RPB3" s="617"/>
      <c r="RPC3" s="617"/>
      <c r="RPD3" s="617"/>
      <c r="RPE3" s="617"/>
      <c r="RPF3" s="617"/>
      <c r="RPG3" s="617"/>
      <c r="RPH3" s="617"/>
      <c r="RPI3" s="617"/>
      <c r="RPJ3" s="617"/>
      <c r="RPK3" s="617"/>
      <c r="RPL3" s="617"/>
      <c r="RPM3" s="617"/>
      <c r="RPN3" s="617"/>
      <c r="RPO3" s="617"/>
      <c r="RPP3" s="617"/>
      <c r="RPQ3" s="617"/>
      <c r="RPR3" s="617"/>
      <c r="RPS3" s="617"/>
      <c r="RPT3" s="617"/>
      <c r="RPU3" s="617"/>
      <c r="RPV3" s="617"/>
      <c r="RPW3" s="617"/>
      <c r="RPX3" s="617"/>
      <c r="RPY3" s="617"/>
      <c r="RPZ3" s="617"/>
      <c r="RQA3" s="617"/>
      <c r="RQB3" s="617"/>
      <c r="RQC3" s="617"/>
      <c r="RQD3" s="617"/>
      <c r="RQE3" s="617"/>
      <c r="RQF3" s="617"/>
      <c r="RQG3" s="617"/>
      <c r="RQH3" s="617"/>
      <c r="RQI3" s="617"/>
      <c r="RQJ3" s="617"/>
      <c r="RQK3" s="617"/>
      <c r="RQL3" s="617"/>
      <c r="RQM3" s="617"/>
      <c r="RQN3" s="617"/>
      <c r="RQO3" s="617"/>
      <c r="RQP3" s="617"/>
      <c r="RQQ3" s="617"/>
      <c r="RQR3" s="617"/>
      <c r="RQS3" s="617"/>
      <c r="RQT3" s="617"/>
      <c r="RQU3" s="617"/>
      <c r="RQV3" s="617"/>
      <c r="RQW3" s="617"/>
      <c r="RQX3" s="617"/>
      <c r="RQY3" s="617"/>
      <c r="RQZ3" s="617"/>
      <c r="RRA3" s="617"/>
      <c r="RRB3" s="617"/>
      <c r="RRC3" s="617"/>
      <c r="RRD3" s="617"/>
      <c r="RRE3" s="617"/>
      <c r="RRF3" s="617"/>
      <c r="RRG3" s="617"/>
      <c r="RRH3" s="617"/>
      <c r="RRI3" s="617"/>
      <c r="RRJ3" s="617"/>
      <c r="RRK3" s="617"/>
      <c r="RRL3" s="617"/>
      <c r="RRM3" s="617"/>
      <c r="RRN3" s="617"/>
      <c r="RRO3" s="617"/>
      <c r="RRP3" s="617"/>
      <c r="RRQ3" s="617"/>
      <c r="RRR3" s="617"/>
      <c r="RRS3" s="617"/>
      <c r="RRT3" s="617"/>
      <c r="RRU3" s="617"/>
      <c r="RRV3" s="617"/>
      <c r="RRW3" s="617"/>
      <c r="RRX3" s="617"/>
      <c r="RRY3" s="617"/>
      <c r="RRZ3" s="617"/>
      <c r="RSA3" s="617"/>
      <c r="RSB3" s="617"/>
      <c r="RSC3" s="617"/>
      <c r="RSD3" s="617"/>
      <c r="RSE3" s="617"/>
      <c r="RSF3" s="617"/>
      <c r="RSG3" s="617"/>
      <c r="RSH3" s="617"/>
      <c r="RSI3" s="617"/>
      <c r="RSJ3" s="617"/>
      <c r="RSK3" s="617"/>
      <c r="RSL3" s="617"/>
      <c r="RSM3" s="617"/>
      <c r="RSN3" s="617"/>
      <c r="RSO3" s="617"/>
      <c r="RSP3" s="617"/>
      <c r="RSQ3" s="617"/>
      <c r="RSR3" s="617"/>
      <c r="RSS3" s="617"/>
      <c r="RST3" s="617"/>
      <c r="RSU3" s="617"/>
      <c r="RSV3" s="617"/>
      <c r="RSW3" s="617"/>
      <c r="RSX3" s="617"/>
      <c r="RSY3" s="617"/>
      <c r="RSZ3" s="617"/>
      <c r="RTA3" s="617"/>
      <c r="RTB3" s="617"/>
      <c r="RTC3" s="617"/>
      <c r="RTD3" s="617"/>
      <c r="RTE3" s="617"/>
      <c r="RTF3" s="617"/>
      <c r="RTG3" s="617"/>
      <c r="RTH3" s="617"/>
      <c r="RTI3" s="617"/>
      <c r="RTJ3" s="617"/>
      <c r="RTK3" s="617"/>
      <c r="RTL3" s="617"/>
      <c r="RTM3" s="617"/>
      <c r="RTN3" s="617"/>
      <c r="RTO3" s="617"/>
      <c r="RTP3" s="617"/>
      <c r="RTQ3" s="617"/>
      <c r="RTR3" s="617"/>
      <c r="RTS3" s="617"/>
      <c r="RTT3" s="617"/>
      <c r="RTU3" s="617"/>
      <c r="RTV3" s="617"/>
      <c r="RTW3" s="617"/>
      <c r="RTX3" s="617"/>
      <c r="RTY3" s="617"/>
      <c r="RTZ3" s="617"/>
      <c r="RUA3" s="617"/>
      <c r="RUB3" s="617"/>
      <c r="RUC3" s="617"/>
      <c r="RUD3" s="617"/>
      <c r="RUE3" s="617"/>
      <c r="RUF3" s="617"/>
      <c r="RUG3" s="617"/>
      <c r="RUH3" s="617"/>
      <c r="RUI3" s="617"/>
      <c r="RUJ3" s="617"/>
      <c r="RUK3" s="617"/>
      <c r="RUL3" s="617"/>
      <c r="RUM3" s="617"/>
      <c r="RUN3" s="617"/>
      <c r="RUO3" s="617"/>
      <c r="RUP3" s="617"/>
      <c r="RUQ3" s="617"/>
      <c r="RUR3" s="617"/>
      <c r="RUS3" s="617"/>
      <c r="RUT3" s="617"/>
      <c r="RUU3" s="617"/>
      <c r="RUV3" s="617"/>
      <c r="RUW3" s="617"/>
      <c r="RUX3" s="617"/>
      <c r="RUY3" s="617"/>
      <c r="RUZ3" s="617"/>
      <c r="RVA3" s="617"/>
      <c r="RVB3" s="617"/>
      <c r="RVC3" s="617"/>
      <c r="RVD3" s="617"/>
      <c r="RVE3" s="617"/>
      <c r="RVF3" s="617"/>
      <c r="RVG3" s="617"/>
      <c r="RVH3" s="617"/>
      <c r="RVI3" s="617"/>
      <c r="RVJ3" s="617"/>
      <c r="RVK3" s="617"/>
      <c r="RVL3" s="617"/>
      <c r="RVM3" s="617"/>
      <c r="RVN3" s="617"/>
      <c r="RVO3" s="617"/>
      <c r="RVP3" s="617"/>
      <c r="RVQ3" s="617"/>
      <c r="RVR3" s="617"/>
      <c r="RVS3" s="617"/>
      <c r="RVT3" s="617"/>
      <c r="RVU3" s="617"/>
      <c r="RVV3" s="617"/>
      <c r="RVW3" s="617"/>
      <c r="RVX3" s="617"/>
      <c r="RVY3" s="617"/>
      <c r="RVZ3" s="617"/>
      <c r="RWA3" s="617"/>
      <c r="RWB3" s="617"/>
      <c r="RWC3" s="617"/>
      <c r="RWD3" s="617"/>
      <c r="RWE3" s="617"/>
      <c r="RWF3" s="617"/>
      <c r="RWG3" s="617"/>
      <c r="RWH3" s="617"/>
      <c r="RWI3" s="617"/>
      <c r="RWJ3" s="617"/>
      <c r="RWK3" s="617"/>
      <c r="RWL3" s="617"/>
      <c r="RWM3" s="617"/>
      <c r="RWN3" s="617"/>
      <c r="RWO3" s="617"/>
      <c r="RWP3" s="617"/>
      <c r="RWQ3" s="617"/>
      <c r="RWR3" s="617"/>
      <c r="RWS3" s="617"/>
      <c r="RWT3" s="617"/>
      <c r="RWU3" s="617"/>
      <c r="RWV3" s="617"/>
      <c r="RWW3" s="617"/>
      <c r="RWX3" s="617"/>
      <c r="RWY3" s="617"/>
      <c r="RWZ3" s="617"/>
      <c r="RXA3" s="617"/>
      <c r="RXB3" s="617"/>
      <c r="RXC3" s="617"/>
      <c r="RXD3" s="617"/>
      <c r="RXE3" s="617"/>
      <c r="RXF3" s="617"/>
      <c r="RXG3" s="617"/>
      <c r="RXH3" s="617"/>
      <c r="RXI3" s="617"/>
      <c r="RXJ3" s="617"/>
      <c r="RXK3" s="617"/>
      <c r="RXL3" s="617"/>
      <c r="RXM3" s="617"/>
      <c r="RXN3" s="617"/>
      <c r="RXO3" s="617"/>
      <c r="RXP3" s="617"/>
      <c r="RXQ3" s="617"/>
      <c r="RXR3" s="617"/>
      <c r="RXS3" s="617"/>
      <c r="RXT3" s="617"/>
      <c r="RXU3" s="617"/>
      <c r="RXV3" s="617"/>
      <c r="RXW3" s="617"/>
      <c r="RXX3" s="617"/>
      <c r="RXY3" s="617"/>
      <c r="RXZ3" s="617"/>
      <c r="RYA3" s="617"/>
      <c r="RYB3" s="617"/>
      <c r="RYC3" s="617"/>
      <c r="RYD3" s="617"/>
      <c r="RYE3" s="617"/>
      <c r="RYF3" s="617"/>
      <c r="RYG3" s="617"/>
      <c r="RYH3" s="617"/>
      <c r="RYI3" s="617"/>
      <c r="RYJ3" s="617"/>
      <c r="RYK3" s="617"/>
      <c r="RYL3" s="617"/>
      <c r="RYM3" s="617"/>
      <c r="RYN3" s="617"/>
      <c r="RYO3" s="617"/>
      <c r="RYP3" s="617"/>
      <c r="RYQ3" s="617"/>
      <c r="RYR3" s="617"/>
      <c r="RYS3" s="617"/>
      <c r="RYT3" s="617"/>
      <c r="RYU3" s="617"/>
      <c r="RYV3" s="617"/>
      <c r="RYW3" s="617"/>
      <c r="RYX3" s="617"/>
      <c r="RYY3" s="617"/>
      <c r="RYZ3" s="617"/>
      <c r="RZA3" s="617"/>
      <c r="RZB3" s="617"/>
      <c r="RZC3" s="617"/>
      <c r="RZD3" s="617"/>
      <c r="RZE3" s="617"/>
      <c r="RZF3" s="617"/>
      <c r="RZG3" s="617"/>
      <c r="RZH3" s="617"/>
      <c r="RZI3" s="617"/>
      <c r="RZJ3" s="617"/>
      <c r="RZK3" s="617"/>
      <c r="RZL3" s="617"/>
      <c r="RZM3" s="617"/>
      <c r="RZN3" s="617"/>
      <c r="RZO3" s="617"/>
      <c r="RZP3" s="617"/>
      <c r="RZQ3" s="617"/>
      <c r="RZR3" s="617"/>
      <c r="RZS3" s="617"/>
      <c r="RZT3" s="617"/>
      <c r="RZU3" s="617"/>
      <c r="RZV3" s="617"/>
      <c r="RZW3" s="617"/>
      <c r="RZX3" s="617"/>
      <c r="RZY3" s="617"/>
      <c r="RZZ3" s="617"/>
      <c r="SAA3" s="617"/>
      <c r="SAB3" s="617"/>
      <c r="SAC3" s="617"/>
      <c r="SAD3" s="617"/>
      <c r="SAE3" s="617"/>
      <c r="SAF3" s="617"/>
      <c r="SAG3" s="617"/>
      <c r="SAH3" s="617"/>
      <c r="SAI3" s="617"/>
      <c r="SAJ3" s="617"/>
      <c r="SAK3" s="617"/>
      <c r="SAL3" s="617"/>
      <c r="SAM3" s="617"/>
      <c r="SAN3" s="617"/>
      <c r="SAO3" s="617"/>
      <c r="SAP3" s="617"/>
      <c r="SAQ3" s="617"/>
      <c r="SAR3" s="617"/>
      <c r="SAS3" s="617"/>
      <c r="SAT3" s="617"/>
      <c r="SAU3" s="617"/>
      <c r="SAV3" s="617"/>
      <c r="SAW3" s="617"/>
      <c r="SAX3" s="617"/>
      <c r="SAY3" s="617"/>
      <c r="SAZ3" s="617"/>
      <c r="SBA3" s="617"/>
      <c r="SBB3" s="617"/>
      <c r="SBC3" s="617"/>
      <c r="SBD3" s="617"/>
      <c r="SBE3" s="617"/>
      <c r="SBF3" s="617"/>
      <c r="SBG3" s="617"/>
      <c r="SBH3" s="617"/>
      <c r="SBI3" s="617"/>
      <c r="SBJ3" s="617"/>
      <c r="SBK3" s="617"/>
      <c r="SBL3" s="617"/>
      <c r="SBM3" s="617"/>
      <c r="SBN3" s="617"/>
      <c r="SBO3" s="617"/>
      <c r="SBP3" s="617"/>
      <c r="SBQ3" s="617"/>
      <c r="SBR3" s="617"/>
      <c r="SBS3" s="617"/>
      <c r="SBT3" s="617"/>
      <c r="SBU3" s="617"/>
      <c r="SBV3" s="617"/>
      <c r="SBW3" s="617"/>
      <c r="SBX3" s="617"/>
      <c r="SBY3" s="617"/>
      <c r="SBZ3" s="617"/>
      <c r="SCA3" s="617"/>
      <c r="SCB3" s="617"/>
      <c r="SCC3" s="617"/>
      <c r="SCD3" s="617"/>
      <c r="SCE3" s="617"/>
      <c r="SCF3" s="617"/>
      <c r="SCG3" s="617"/>
      <c r="SCH3" s="617"/>
      <c r="SCI3" s="617"/>
      <c r="SCJ3" s="617"/>
      <c r="SCK3" s="617"/>
      <c r="SCL3" s="617"/>
      <c r="SCM3" s="617"/>
      <c r="SCN3" s="617"/>
      <c r="SCO3" s="617"/>
      <c r="SCP3" s="617"/>
      <c r="SCQ3" s="617"/>
      <c r="SCR3" s="617"/>
      <c r="SCS3" s="617"/>
      <c r="SCT3" s="617"/>
      <c r="SCU3" s="617"/>
      <c r="SCV3" s="617"/>
      <c r="SCW3" s="617"/>
      <c r="SCX3" s="617"/>
      <c r="SCY3" s="617"/>
      <c r="SCZ3" s="617"/>
      <c r="SDA3" s="617"/>
      <c r="SDB3" s="617"/>
      <c r="SDC3" s="617"/>
      <c r="SDD3" s="617"/>
      <c r="SDE3" s="617"/>
      <c r="SDF3" s="617"/>
      <c r="SDG3" s="617"/>
      <c r="SDH3" s="617"/>
      <c r="SDI3" s="617"/>
      <c r="SDJ3" s="617"/>
      <c r="SDK3" s="617"/>
      <c r="SDL3" s="617"/>
      <c r="SDM3" s="617"/>
      <c r="SDN3" s="617"/>
      <c r="SDO3" s="617"/>
      <c r="SDP3" s="617"/>
      <c r="SDQ3" s="617"/>
      <c r="SDR3" s="617"/>
      <c r="SDS3" s="617"/>
      <c r="SDT3" s="617"/>
      <c r="SDU3" s="617"/>
      <c r="SDV3" s="617"/>
      <c r="SDW3" s="617"/>
      <c r="SDX3" s="617"/>
      <c r="SDY3" s="617"/>
      <c r="SDZ3" s="617"/>
      <c r="SEA3" s="617"/>
      <c r="SEB3" s="617"/>
      <c r="SEC3" s="617"/>
      <c r="SED3" s="617"/>
      <c r="SEE3" s="617"/>
      <c r="SEF3" s="617"/>
      <c r="SEG3" s="617"/>
      <c r="SEH3" s="617"/>
      <c r="SEI3" s="617"/>
      <c r="SEJ3" s="617"/>
      <c r="SEK3" s="617"/>
      <c r="SEL3" s="617"/>
      <c r="SEM3" s="617"/>
      <c r="SEN3" s="617"/>
      <c r="SEO3" s="617"/>
      <c r="SEP3" s="617"/>
      <c r="SEQ3" s="617"/>
      <c r="SER3" s="617"/>
      <c r="SES3" s="617"/>
      <c r="SET3" s="617"/>
      <c r="SEU3" s="617"/>
      <c r="SEV3" s="617"/>
      <c r="SEW3" s="617"/>
      <c r="SEX3" s="617"/>
      <c r="SEY3" s="617"/>
      <c r="SEZ3" s="617"/>
      <c r="SFA3" s="617"/>
      <c r="SFB3" s="617"/>
      <c r="SFC3" s="617"/>
      <c r="SFD3" s="617"/>
      <c r="SFE3" s="617"/>
      <c r="SFF3" s="617"/>
      <c r="SFG3" s="617"/>
      <c r="SFH3" s="617"/>
      <c r="SFI3" s="617"/>
      <c r="SFJ3" s="617"/>
      <c r="SFK3" s="617"/>
      <c r="SFL3" s="617"/>
      <c r="SFM3" s="617"/>
      <c r="SFN3" s="617"/>
      <c r="SFO3" s="617"/>
      <c r="SFP3" s="617"/>
      <c r="SFQ3" s="617"/>
      <c r="SFR3" s="617"/>
      <c r="SFS3" s="617"/>
      <c r="SFT3" s="617"/>
      <c r="SFU3" s="617"/>
      <c r="SFV3" s="617"/>
      <c r="SFW3" s="617"/>
      <c r="SFX3" s="617"/>
      <c r="SFY3" s="617"/>
      <c r="SFZ3" s="617"/>
      <c r="SGA3" s="617"/>
      <c r="SGB3" s="617"/>
      <c r="SGC3" s="617"/>
      <c r="SGD3" s="617"/>
      <c r="SGE3" s="617"/>
      <c r="SGF3" s="617"/>
      <c r="SGG3" s="617"/>
      <c r="SGH3" s="617"/>
      <c r="SGI3" s="617"/>
      <c r="SGJ3" s="617"/>
      <c r="SGK3" s="617"/>
      <c r="SGL3" s="617"/>
      <c r="SGM3" s="617"/>
      <c r="SGN3" s="617"/>
      <c r="SGO3" s="617"/>
      <c r="SGP3" s="617"/>
      <c r="SGQ3" s="617"/>
      <c r="SGR3" s="617"/>
      <c r="SGS3" s="617"/>
      <c r="SGT3" s="617"/>
      <c r="SGU3" s="617"/>
      <c r="SGV3" s="617"/>
      <c r="SGW3" s="617"/>
      <c r="SGX3" s="617"/>
      <c r="SGY3" s="617"/>
      <c r="SGZ3" s="617"/>
      <c r="SHA3" s="617"/>
      <c r="SHB3" s="617"/>
      <c r="SHC3" s="617"/>
      <c r="SHD3" s="617"/>
      <c r="SHE3" s="617"/>
      <c r="SHF3" s="617"/>
      <c r="SHG3" s="617"/>
      <c r="SHH3" s="617"/>
      <c r="SHI3" s="617"/>
      <c r="SHJ3" s="617"/>
      <c r="SHK3" s="617"/>
      <c r="SHL3" s="617"/>
      <c r="SHM3" s="617"/>
      <c r="SHN3" s="617"/>
      <c r="SHO3" s="617"/>
      <c r="SHP3" s="617"/>
      <c r="SHQ3" s="617"/>
      <c r="SHR3" s="617"/>
      <c r="SHS3" s="617"/>
      <c r="SHT3" s="617"/>
      <c r="SHU3" s="617"/>
      <c r="SHV3" s="617"/>
      <c r="SHW3" s="617"/>
      <c r="SHX3" s="617"/>
      <c r="SHY3" s="617"/>
      <c r="SHZ3" s="617"/>
      <c r="SIA3" s="617"/>
      <c r="SIB3" s="617"/>
      <c r="SIC3" s="617"/>
      <c r="SID3" s="617"/>
      <c r="SIE3" s="617"/>
      <c r="SIF3" s="617"/>
      <c r="SIG3" s="617"/>
      <c r="SIH3" s="617"/>
      <c r="SII3" s="617"/>
      <c r="SIJ3" s="617"/>
      <c r="SIK3" s="617"/>
      <c r="SIL3" s="617"/>
      <c r="SIM3" s="617"/>
      <c r="SIN3" s="617"/>
      <c r="SIO3" s="617"/>
      <c r="SIP3" s="617"/>
      <c r="SIQ3" s="617"/>
      <c r="SIR3" s="617"/>
      <c r="SIS3" s="617"/>
      <c r="SIT3" s="617"/>
      <c r="SIU3" s="617"/>
      <c r="SIV3" s="617"/>
      <c r="SIW3" s="617"/>
      <c r="SIX3" s="617"/>
      <c r="SIY3" s="617"/>
      <c r="SIZ3" s="617"/>
      <c r="SJA3" s="617"/>
      <c r="SJB3" s="617"/>
      <c r="SJC3" s="617"/>
      <c r="SJD3" s="617"/>
      <c r="SJE3" s="617"/>
      <c r="SJF3" s="617"/>
      <c r="SJG3" s="617"/>
      <c r="SJH3" s="617"/>
      <c r="SJI3" s="617"/>
      <c r="SJJ3" s="617"/>
      <c r="SJK3" s="617"/>
      <c r="SJL3" s="617"/>
      <c r="SJM3" s="617"/>
      <c r="SJN3" s="617"/>
      <c r="SJO3" s="617"/>
      <c r="SJP3" s="617"/>
      <c r="SJQ3" s="617"/>
      <c r="SJR3" s="617"/>
      <c r="SJS3" s="617"/>
      <c r="SJT3" s="617"/>
      <c r="SJU3" s="617"/>
      <c r="SJV3" s="617"/>
      <c r="SJW3" s="617"/>
      <c r="SJX3" s="617"/>
      <c r="SJY3" s="617"/>
      <c r="SJZ3" s="617"/>
      <c r="SKA3" s="617"/>
      <c r="SKB3" s="617"/>
      <c r="SKC3" s="617"/>
      <c r="SKD3" s="617"/>
      <c r="SKE3" s="617"/>
      <c r="SKF3" s="617"/>
      <c r="SKG3" s="617"/>
      <c r="SKH3" s="617"/>
      <c r="SKI3" s="617"/>
      <c r="SKJ3" s="617"/>
      <c r="SKK3" s="617"/>
      <c r="SKL3" s="617"/>
      <c r="SKM3" s="617"/>
      <c r="SKN3" s="617"/>
      <c r="SKO3" s="617"/>
      <c r="SKP3" s="617"/>
      <c r="SKQ3" s="617"/>
      <c r="SKR3" s="617"/>
      <c r="SKS3" s="617"/>
      <c r="SKT3" s="617"/>
      <c r="SKU3" s="617"/>
      <c r="SKV3" s="617"/>
      <c r="SKW3" s="617"/>
      <c r="SKX3" s="617"/>
      <c r="SKY3" s="617"/>
      <c r="SKZ3" s="617"/>
      <c r="SLA3" s="617"/>
      <c r="SLB3" s="617"/>
      <c r="SLC3" s="617"/>
      <c r="SLD3" s="617"/>
      <c r="SLE3" s="617"/>
      <c r="SLF3" s="617"/>
      <c r="SLG3" s="617"/>
      <c r="SLH3" s="617"/>
      <c r="SLI3" s="617"/>
      <c r="SLJ3" s="617"/>
      <c r="SLK3" s="617"/>
      <c r="SLL3" s="617"/>
      <c r="SLM3" s="617"/>
      <c r="SLN3" s="617"/>
      <c r="SLO3" s="617"/>
      <c r="SLP3" s="617"/>
      <c r="SLQ3" s="617"/>
      <c r="SLR3" s="617"/>
      <c r="SLS3" s="617"/>
      <c r="SLT3" s="617"/>
      <c r="SLU3" s="617"/>
      <c r="SLV3" s="617"/>
      <c r="SLW3" s="617"/>
      <c r="SLX3" s="617"/>
      <c r="SLY3" s="617"/>
      <c r="SLZ3" s="617"/>
      <c r="SMA3" s="617"/>
      <c r="SMB3" s="617"/>
      <c r="SMC3" s="617"/>
      <c r="SMD3" s="617"/>
      <c r="SME3" s="617"/>
      <c r="SMF3" s="617"/>
      <c r="SMG3" s="617"/>
      <c r="SMH3" s="617"/>
      <c r="SMI3" s="617"/>
      <c r="SMJ3" s="617"/>
      <c r="SMK3" s="617"/>
      <c r="SML3" s="617"/>
      <c r="SMM3" s="617"/>
      <c r="SMN3" s="617"/>
      <c r="SMO3" s="617"/>
      <c r="SMP3" s="617"/>
      <c r="SMQ3" s="617"/>
      <c r="SMR3" s="617"/>
      <c r="SMS3" s="617"/>
      <c r="SMT3" s="617"/>
      <c r="SMU3" s="617"/>
      <c r="SMV3" s="617"/>
      <c r="SMW3" s="617"/>
      <c r="SMX3" s="617"/>
      <c r="SMY3" s="617"/>
      <c r="SMZ3" s="617"/>
      <c r="SNA3" s="617"/>
      <c r="SNB3" s="617"/>
      <c r="SNC3" s="617"/>
      <c r="SND3" s="617"/>
      <c r="SNE3" s="617"/>
      <c r="SNF3" s="617"/>
      <c r="SNG3" s="617"/>
      <c r="SNH3" s="617"/>
      <c r="SNI3" s="617"/>
      <c r="SNJ3" s="617"/>
      <c r="SNK3" s="617"/>
      <c r="SNL3" s="617"/>
      <c r="SNM3" s="617"/>
      <c r="SNN3" s="617"/>
      <c r="SNO3" s="617"/>
      <c r="SNP3" s="617"/>
      <c r="SNQ3" s="617"/>
      <c r="SNR3" s="617"/>
      <c r="SNS3" s="617"/>
      <c r="SNT3" s="617"/>
      <c r="SNU3" s="617"/>
      <c r="SNV3" s="617"/>
      <c r="SNW3" s="617"/>
      <c r="SNX3" s="617"/>
      <c r="SNY3" s="617"/>
      <c r="SNZ3" s="617"/>
      <c r="SOA3" s="617"/>
      <c r="SOB3" s="617"/>
      <c r="SOC3" s="617"/>
      <c r="SOD3" s="617"/>
      <c r="SOE3" s="617"/>
      <c r="SOF3" s="617"/>
      <c r="SOG3" s="617"/>
      <c r="SOH3" s="617"/>
      <c r="SOI3" s="617"/>
      <c r="SOJ3" s="617"/>
      <c r="SOK3" s="617"/>
      <c r="SOL3" s="617"/>
      <c r="SOM3" s="617"/>
      <c r="SON3" s="617"/>
      <c r="SOO3" s="617"/>
      <c r="SOP3" s="617"/>
      <c r="SOQ3" s="617"/>
      <c r="SOR3" s="617"/>
      <c r="SOS3" s="617"/>
      <c r="SOT3" s="617"/>
      <c r="SOU3" s="617"/>
      <c r="SOV3" s="617"/>
      <c r="SOW3" s="617"/>
      <c r="SOX3" s="617"/>
      <c r="SOY3" s="617"/>
      <c r="SOZ3" s="617"/>
      <c r="SPA3" s="617"/>
      <c r="SPB3" s="617"/>
      <c r="SPC3" s="617"/>
      <c r="SPD3" s="617"/>
      <c r="SPE3" s="617"/>
      <c r="SPF3" s="617"/>
      <c r="SPG3" s="617"/>
      <c r="SPH3" s="617"/>
      <c r="SPI3" s="617"/>
      <c r="SPJ3" s="617"/>
      <c r="SPK3" s="617"/>
      <c r="SPL3" s="617"/>
      <c r="SPM3" s="617"/>
      <c r="SPN3" s="617"/>
      <c r="SPO3" s="617"/>
      <c r="SPP3" s="617"/>
      <c r="SPQ3" s="617"/>
      <c r="SPR3" s="617"/>
      <c r="SPS3" s="617"/>
      <c r="SPT3" s="617"/>
      <c r="SPU3" s="617"/>
      <c r="SPV3" s="617"/>
      <c r="SPW3" s="617"/>
      <c r="SPX3" s="617"/>
      <c r="SPY3" s="617"/>
      <c r="SPZ3" s="617"/>
      <c r="SQA3" s="617"/>
      <c r="SQB3" s="617"/>
      <c r="SQC3" s="617"/>
      <c r="SQD3" s="617"/>
      <c r="SQE3" s="617"/>
      <c r="SQF3" s="617"/>
      <c r="SQG3" s="617"/>
      <c r="SQH3" s="617"/>
      <c r="SQI3" s="617"/>
      <c r="SQJ3" s="617"/>
      <c r="SQK3" s="617"/>
      <c r="SQL3" s="617"/>
      <c r="SQM3" s="617"/>
      <c r="SQN3" s="617"/>
      <c r="SQO3" s="617"/>
      <c r="SQP3" s="617"/>
      <c r="SQQ3" s="617"/>
      <c r="SQR3" s="617"/>
      <c r="SQS3" s="617"/>
      <c r="SQT3" s="617"/>
      <c r="SQU3" s="617"/>
      <c r="SQV3" s="617"/>
      <c r="SQW3" s="617"/>
      <c r="SQX3" s="617"/>
      <c r="SQY3" s="617"/>
      <c r="SQZ3" s="617"/>
      <c r="SRA3" s="617"/>
      <c r="SRB3" s="617"/>
      <c r="SRC3" s="617"/>
      <c r="SRD3" s="617"/>
      <c r="SRE3" s="617"/>
      <c r="SRF3" s="617"/>
      <c r="SRG3" s="617"/>
      <c r="SRH3" s="617"/>
      <c r="SRI3" s="617"/>
      <c r="SRJ3" s="617"/>
      <c r="SRK3" s="617"/>
      <c r="SRL3" s="617"/>
      <c r="SRM3" s="617"/>
      <c r="SRN3" s="617"/>
      <c r="SRO3" s="617"/>
      <c r="SRP3" s="617"/>
      <c r="SRQ3" s="617"/>
      <c r="SRR3" s="617"/>
      <c r="SRS3" s="617"/>
      <c r="SRT3" s="617"/>
      <c r="SRU3" s="617"/>
      <c r="SRV3" s="617"/>
      <c r="SRW3" s="617"/>
      <c r="SRX3" s="617"/>
      <c r="SRY3" s="617"/>
      <c r="SRZ3" s="617"/>
      <c r="SSA3" s="617"/>
      <c r="SSB3" s="617"/>
      <c r="SSC3" s="617"/>
      <c r="SSD3" s="617"/>
      <c r="SSE3" s="617"/>
      <c r="SSF3" s="617"/>
      <c r="SSG3" s="617"/>
      <c r="SSH3" s="617"/>
      <c r="SSI3" s="617"/>
      <c r="SSJ3" s="617"/>
      <c r="SSK3" s="617"/>
      <c r="SSL3" s="617"/>
      <c r="SSM3" s="617"/>
      <c r="SSN3" s="617"/>
      <c r="SSO3" s="617"/>
      <c r="SSP3" s="617"/>
      <c r="SSQ3" s="617"/>
      <c r="SSR3" s="617"/>
      <c r="SSS3" s="617"/>
      <c r="SST3" s="617"/>
      <c r="SSU3" s="617"/>
      <c r="SSV3" s="617"/>
      <c r="SSW3" s="617"/>
      <c r="SSX3" s="617"/>
      <c r="SSY3" s="617"/>
      <c r="SSZ3" s="617"/>
      <c r="STA3" s="617"/>
      <c r="STB3" s="617"/>
      <c r="STC3" s="617"/>
      <c r="STD3" s="617"/>
      <c r="STE3" s="617"/>
      <c r="STF3" s="617"/>
      <c r="STG3" s="617"/>
      <c r="STH3" s="617"/>
      <c r="STI3" s="617"/>
      <c r="STJ3" s="617"/>
      <c r="STK3" s="617"/>
      <c r="STL3" s="617"/>
      <c r="STM3" s="617"/>
      <c r="STN3" s="617"/>
      <c r="STO3" s="617"/>
      <c r="STP3" s="617"/>
      <c r="STQ3" s="617"/>
      <c r="STR3" s="617"/>
      <c r="STS3" s="617"/>
      <c r="STT3" s="617"/>
      <c r="STU3" s="617"/>
      <c r="STV3" s="617"/>
      <c r="STW3" s="617"/>
      <c r="STX3" s="617"/>
      <c r="STY3" s="617"/>
      <c r="STZ3" s="617"/>
      <c r="SUA3" s="617"/>
      <c r="SUB3" s="617"/>
      <c r="SUC3" s="617"/>
      <c r="SUD3" s="617"/>
      <c r="SUE3" s="617"/>
      <c r="SUF3" s="617"/>
      <c r="SUG3" s="617"/>
      <c r="SUH3" s="617"/>
      <c r="SUI3" s="617"/>
      <c r="SUJ3" s="617"/>
      <c r="SUK3" s="617"/>
      <c r="SUL3" s="617"/>
      <c r="SUM3" s="617"/>
      <c r="SUN3" s="617"/>
      <c r="SUO3" s="617"/>
      <c r="SUP3" s="617"/>
      <c r="SUQ3" s="617"/>
      <c r="SUR3" s="617"/>
      <c r="SUS3" s="617"/>
      <c r="SUT3" s="617"/>
      <c r="SUU3" s="617"/>
      <c r="SUV3" s="617"/>
      <c r="SUW3" s="617"/>
      <c r="SUX3" s="617"/>
      <c r="SUY3" s="617"/>
      <c r="SUZ3" s="617"/>
      <c r="SVA3" s="617"/>
      <c r="SVB3" s="617"/>
      <c r="SVC3" s="617"/>
      <c r="SVD3" s="617"/>
      <c r="SVE3" s="617"/>
      <c r="SVF3" s="617"/>
      <c r="SVG3" s="617"/>
      <c r="SVH3" s="617"/>
      <c r="SVI3" s="617"/>
      <c r="SVJ3" s="617"/>
      <c r="SVK3" s="617"/>
      <c r="SVL3" s="617"/>
      <c r="SVM3" s="617"/>
      <c r="SVN3" s="617"/>
      <c r="SVO3" s="617"/>
      <c r="SVP3" s="617"/>
      <c r="SVQ3" s="617"/>
      <c r="SVR3" s="617"/>
      <c r="SVS3" s="617"/>
      <c r="SVT3" s="617"/>
      <c r="SVU3" s="617"/>
      <c r="SVV3" s="617"/>
      <c r="SVW3" s="617"/>
      <c r="SVX3" s="617"/>
      <c r="SVY3" s="617"/>
      <c r="SVZ3" s="617"/>
      <c r="SWA3" s="617"/>
      <c r="SWB3" s="617"/>
      <c r="SWC3" s="617"/>
      <c r="SWD3" s="617"/>
      <c r="SWE3" s="617"/>
      <c r="SWF3" s="617"/>
      <c r="SWG3" s="617"/>
      <c r="SWH3" s="617"/>
      <c r="SWI3" s="617"/>
      <c r="SWJ3" s="617"/>
      <c r="SWK3" s="617"/>
      <c r="SWL3" s="617"/>
      <c r="SWM3" s="617"/>
      <c r="SWN3" s="617"/>
      <c r="SWO3" s="617"/>
      <c r="SWP3" s="617"/>
      <c r="SWQ3" s="617"/>
      <c r="SWR3" s="617"/>
      <c r="SWS3" s="617"/>
      <c r="SWT3" s="617"/>
      <c r="SWU3" s="617"/>
      <c r="SWV3" s="617"/>
      <c r="SWW3" s="617"/>
      <c r="SWX3" s="617"/>
      <c r="SWY3" s="617"/>
      <c r="SWZ3" s="617"/>
      <c r="SXA3" s="617"/>
      <c r="SXB3" s="617"/>
      <c r="SXC3" s="617"/>
      <c r="SXD3" s="617"/>
      <c r="SXE3" s="617"/>
      <c r="SXF3" s="617"/>
      <c r="SXG3" s="617"/>
      <c r="SXH3" s="617"/>
      <c r="SXI3" s="617"/>
      <c r="SXJ3" s="617"/>
      <c r="SXK3" s="617"/>
      <c r="SXL3" s="617"/>
      <c r="SXM3" s="617"/>
      <c r="SXN3" s="617"/>
      <c r="SXO3" s="617"/>
      <c r="SXP3" s="617"/>
      <c r="SXQ3" s="617"/>
      <c r="SXR3" s="617"/>
      <c r="SXS3" s="617"/>
      <c r="SXT3" s="617"/>
      <c r="SXU3" s="617"/>
      <c r="SXV3" s="617"/>
      <c r="SXW3" s="617"/>
      <c r="SXX3" s="617"/>
      <c r="SXY3" s="617"/>
      <c r="SXZ3" s="617"/>
      <c r="SYA3" s="617"/>
      <c r="SYB3" s="617"/>
      <c r="SYC3" s="617"/>
      <c r="SYD3" s="617"/>
      <c r="SYE3" s="617"/>
      <c r="SYF3" s="617"/>
      <c r="SYG3" s="617"/>
      <c r="SYH3" s="617"/>
      <c r="SYI3" s="617"/>
      <c r="SYJ3" s="617"/>
      <c r="SYK3" s="617"/>
      <c r="SYL3" s="617"/>
      <c r="SYM3" s="617"/>
      <c r="SYN3" s="617"/>
      <c r="SYO3" s="617"/>
      <c r="SYP3" s="617"/>
      <c r="SYQ3" s="617"/>
      <c r="SYR3" s="617"/>
      <c r="SYS3" s="617"/>
      <c r="SYT3" s="617"/>
      <c r="SYU3" s="617"/>
      <c r="SYV3" s="617"/>
      <c r="SYW3" s="617"/>
      <c r="SYX3" s="617"/>
      <c r="SYY3" s="617"/>
      <c r="SYZ3" s="617"/>
      <c r="SZA3" s="617"/>
      <c r="SZB3" s="617"/>
      <c r="SZC3" s="617"/>
      <c r="SZD3" s="617"/>
      <c r="SZE3" s="617"/>
      <c r="SZF3" s="617"/>
      <c r="SZG3" s="617"/>
      <c r="SZH3" s="617"/>
      <c r="SZI3" s="617"/>
      <c r="SZJ3" s="617"/>
      <c r="SZK3" s="617"/>
      <c r="SZL3" s="617"/>
      <c r="SZM3" s="617"/>
      <c r="SZN3" s="617"/>
      <c r="SZO3" s="617"/>
      <c r="SZP3" s="617"/>
      <c r="SZQ3" s="617"/>
      <c r="SZR3" s="617"/>
      <c r="SZS3" s="617"/>
      <c r="SZT3" s="617"/>
      <c r="SZU3" s="617"/>
      <c r="SZV3" s="617"/>
      <c r="SZW3" s="617"/>
      <c r="SZX3" s="617"/>
      <c r="SZY3" s="617"/>
      <c r="SZZ3" s="617"/>
      <c r="TAA3" s="617"/>
      <c r="TAB3" s="617"/>
      <c r="TAC3" s="617"/>
      <c r="TAD3" s="617"/>
      <c r="TAE3" s="617"/>
      <c r="TAF3" s="617"/>
      <c r="TAG3" s="617"/>
      <c r="TAH3" s="617"/>
      <c r="TAI3" s="617"/>
      <c r="TAJ3" s="617"/>
      <c r="TAK3" s="617"/>
      <c r="TAL3" s="617"/>
      <c r="TAM3" s="617"/>
      <c r="TAN3" s="617"/>
      <c r="TAO3" s="617"/>
      <c r="TAP3" s="617"/>
      <c r="TAQ3" s="617"/>
      <c r="TAR3" s="617"/>
      <c r="TAS3" s="617"/>
      <c r="TAT3" s="617"/>
      <c r="TAU3" s="617"/>
      <c r="TAV3" s="617"/>
      <c r="TAW3" s="617"/>
      <c r="TAX3" s="617"/>
      <c r="TAY3" s="617"/>
      <c r="TAZ3" s="617"/>
      <c r="TBA3" s="617"/>
      <c r="TBB3" s="617"/>
      <c r="TBC3" s="617"/>
      <c r="TBD3" s="617"/>
      <c r="TBE3" s="617"/>
      <c r="TBF3" s="617"/>
      <c r="TBG3" s="617"/>
      <c r="TBH3" s="617"/>
      <c r="TBI3" s="617"/>
      <c r="TBJ3" s="617"/>
      <c r="TBK3" s="617"/>
      <c r="TBL3" s="617"/>
      <c r="TBM3" s="617"/>
      <c r="TBN3" s="617"/>
      <c r="TBO3" s="617"/>
      <c r="TBP3" s="617"/>
      <c r="TBQ3" s="617"/>
      <c r="TBR3" s="617"/>
      <c r="TBS3" s="617"/>
      <c r="TBT3" s="617"/>
      <c r="TBU3" s="617"/>
      <c r="TBV3" s="617"/>
      <c r="TBW3" s="617"/>
      <c r="TBX3" s="617"/>
      <c r="TBY3" s="617"/>
      <c r="TBZ3" s="617"/>
      <c r="TCA3" s="617"/>
      <c r="TCB3" s="617"/>
      <c r="TCC3" s="617"/>
      <c r="TCD3" s="617"/>
      <c r="TCE3" s="617"/>
      <c r="TCF3" s="617"/>
      <c r="TCG3" s="617"/>
      <c r="TCH3" s="617"/>
      <c r="TCI3" s="617"/>
      <c r="TCJ3" s="617"/>
      <c r="TCK3" s="617"/>
      <c r="TCL3" s="617"/>
      <c r="TCM3" s="617"/>
      <c r="TCN3" s="617"/>
      <c r="TCO3" s="617"/>
      <c r="TCP3" s="617"/>
      <c r="TCQ3" s="617"/>
      <c r="TCR3" s="617"/>
      <c r="TCS3" s="617"/>
      <c r="TCT3" s="617"/>
      <c r="TCU3" s="617"/>
      <c r="TCV3" s="617"/>
      <c r="TCW3" s="617"/>
      <c r="TCX3" s="617"/>
      <c r="TCY3" s="617"/>
      <c r="TCZ3" s="617"/>
      <c r="TDA3" s="617"/>
      <c r="TDB3" s="617"/>
      <c r="TDC3" s="617"/>
      <c r="TDD3" s="617"/>
      <c r="TDE3" s="617"/>
      <c r="TDF3" s="617"/>
      <c r="TDG3" s="617"/>
      <c r="TDH3" s="617"/>
      <c r="TDI3" s="617"/>
      <c r="TDJ3" s="617"/>
      <c r="TDK3" s="617"/>
      <c r="TDL3" s="617"/>
      <c r="TDM3" s="617"/>
      <c r="TDN3" s="617"/>
      <c r="TDO3" s="617"/>
      <c r="TDP3" s="617"/>
      <c r="TDQ3" s="617"/>
      <c r="TDR3" s="617"/>
      <c r="TDS3" s="617"/>
      <c r="TDT3" s="617"/>
      <c r="TDU3" s="617"/>
      <c r="TDV3" s="617"/>
      <c r="TDW3" s="617"/>
      <c r="TDX3" s="617"/>
      <c r="TDY3" s="617"/>
      <c r="TDZ3" s="617"/>
      <c r="TEA3" s="617"/>
      <c r="TEB3" s="617"/>
      <c r="TEC3" s="617"/>
      <c r="TED3" s="617"/>
      <c r="TEE3" s="617"/>
      <c r="TEF3" s="617"/>
      <c r="TEG3" s="617"/>
      <c r="TEH3" s="617"/>
      <c r="TEI3" s="617"/>
      <c r="TEJ3" s="617"/>
      <c r="TEK3" s="617"/>
      <c r="TEL3" s="617"/>
      <c r="TEM3" s="617"/>
      <c r="TEN3" s="617"/>
      <c r="TEO3" s="617"/>
      <c r="TEP3" s="617"/>
      <c r="TEQ3" s="617"/>
      <c r="TER3" s="617"/>
      <c r="TES3" s="617"/>
      <c r="TET3" s="617"/>
      <c r="TEU3" s="617"/>
      <c r="TEV3" s="617"/>
      <c r="TEW3" s="617"/>
      <c r="TEX3" s="617"/>
      <c r="TEY3" s="617"/>
      <c r="TEZ3" s="617"/>
      <c r="TFA3" s="617"/>
      <c r="TFB3" s="617"/>
      <c r="TFC3" s="617"/>
      <c r="TFD3" s="617"/>
      <c r="TFE3" s="617"/>
      <c r="TFF3" s="617"/>
      <c r="TFG3" s="617"/>
      <c r="TFH3" s="617"/>
      <c r="TFI3" s="617"/>
      <c r="TFJ3" s="617"/>
      <c r="TFK3" s="617"/>
      <c r="TFL3" s="617"/>
      <c r="TFM3" s="617"/>
      <c r="TFN3" s="617"/>
      <c r="TFO3" s="617"/>
      <c r="TFP3" s="617"/>
      <c r="TFQ3" s="617"/>
      <c r="TFR3" s="617"/>
      <c r="TFS3" s="617"/>
      <c r="TFT3" s="617"/>
      <c r="TFU3" s="617"/>
      <c r="TFV3" s="617"/>
      <c r="TFW3" s="617"/>
      <c r="TFX3" s="617"/>
      <c r="TFY3" s="617"/>
      <c r="TFZ3" s="617"/>
      <c r="TGA3" s="617"/>
      <c r="TGB3" s="617"/>
      <c r="TGC3" s="617"/>
      <c r="TGD3" s="617"/>
      <c r="TGE3" s="617"/>
      <c r="TGF3" s="617"/>
      <c r="TGG3" s="617"/>
      <c r="TGH3" s="617"/>
      <c r="TGI3" s="617"/>
      <c r="TGJ3" s="617"/>
      <c r="TGK3" s="617"/>
      <c r="TGL3" s="617"/>
      <c r="TGM3" s="617"/>
      <c r="TGN3" s="617"/>
      <c r="TGO3" s="617"/>
      <c r="TGP3" s="617"/>
      <c r="TGQ3" s="617"/>
      <c r="TGR3" s="617"/>
      <c r="TGS3" s="617"/>
      <c r="TGT3" s="617"/>
      <c r="TGU3" s="617"/>
      <c r="TGV3" s="617"/>
      <c r="TGW3" s="617"/>
      <c r="TGX3" s="617"/>
      <c r="TGY3" s="617"/>
      <c r="TGZ3" s="617"/>
      <c r="THA3" s="617"/>
      <c r="THB3" s="617"/>
      <c r="THC3" s="617"/>
      <c r="THD3" s="617"/>
      <c r="THE3" s="617"/>
      <c r="THF3" s="617"/>
      <c r="THG3" s="617"/>
      <c r="THH3" s="617"/>
      <c r="THI3" s="617"/>
      <c r="THJ3" s="617"/>
      <c r="THK3" s="617"/>
      <c r="THL3" s="617"/>
      <c r="THM3" s="617"/>
      <c r="THN3" s="617"/>
      <c r="THO3" s="617"/>
      <c r="THP3" s="617"/>
      <c r="THQ3" s="617"/>
      <c r="THR3" s="617"/>
      <c r="THS3" s="617"/>
      <c r="THT3" s="617"/>
      <c r="THU3" s="617"/>
      <c r="THV3" s="617"/>
      <c r="THW3" s="617"/>
      <c r="THX3" s="617"/>
      <c r="THY3" s="617"/>
      <c r="THZ3" s="617"/>
      <c r="TIA3" s="617"/>
      <c r="TIB3" s="617"/>
      <c r="TIC3" s="617"/>
      <c r="TID3" s="617"/>
      <c r="TIE3" s="617"/>
      <c r="TIF3" s="617"/>
      <c r="TIG3" s="617"/>
      <c r="TIH3" s="617"/>
      <c r="TII3" s="617"/>
      <c r="TIJ3" s="617"/>
      <c r="TIK3" s="617"/>
      <c r="TIL3" s="617"/>
      <c r="TIM3" s="617"/>
      <c r="TIN3" s="617"/>
      <c r="TIO3" s="617"/>
      <c r="TIP3" s="617"/>
      <c r="TIQ3" s="617"/>
      <c r="TIR3" s="617"/>
      <c r="TIS3" s="617"/>
      <c r="TIT3" s="617"/>
      <c r="TIU3" s="617"/>
      <c r="TIV3" s="617"/>
      <c r="TIW3" s="617"/>
      <c r="TIX3" s="617"/>
      <c r="TIY3" s="617"/>
      <c r="TIZ3" s="617"/>
      <c r="TJA3" s="617"/>
      <c r="TJB3" s="617"/>
      <c r="TJC3" s="617"/>
      <c r="TJD3" s="617"/>
      <c r="TJE3" s="617"/>
      <c r="TJF3" s="617"/>
      <c r="TJG3" s="617"/>
      <c r="TJH3" s="617"/>
      <c r="TJI3" s="617"/>
      <c r="TJJ3" s="617"/>
      <c r="TJK3" s="617"/>
      <c r="TJL3" s="617"/>
      <c r="TJM3" s="617"/>
      <c r="TJN3" s="617"/>
      <c r="TJO3" s="617"/>
      <c r="TJP3" s="617"/>
      <c r="TJQ3" s="617"/>
      <c r="TJR3" s="617"/>
      <c r="TJS3" s="617"/>
      <c r="TJT3" s="617"/>
      <c r="TJU3" s="617"/>
      <c r="TJV3" s="617"/>
      <c r="TJW3" s="617"/>
      <c r="TJX3" s="617"/>
      <c r="TJY3" s="617"/>
      <c r="TJZ3" s="617"/>
      <c r="TKA3" s="617"/>
      <c r="TKB3" s="617"/>
      <c r="TKC3" s="617"/>
      <c r="TKD3" s="617"/>
      <c r="TKE3" s="617"/>
      <c r="TKF3" s="617"/>
      <c r="TKG3" s="617"/>
      <c r="TKH3" s="617"/>
      <c r="TKI3" s="617"/>
      <c r="TKJ3" s="617"/>
      <c r="TKK3" s="617"/>
      <c r="TKL3" s="617"/>
      <c r="TKM3" s="617"/>
      <c r="TKN3" s="617"/>
      <c r="TKO3" s="617"/>
      <c r="TKP3" s="617"/>
      <c r="TKQ3" s="617"/>
      <c r="TKR3" s="617"/>
      <c r="TKS3" s="617"/>
      <c r="TKT3" s="617"/>
      <c r="TKU3" s="617"/>
      <c r="TKV3" s="617"/>
      <c r="TKW3" s="617"/>
      <c r="TKX3" s="617"/>
      <c r="TKY3" s="617"/>
      <c r="TKZ3" s="617"/>
      <c r="TLA3" s="617"/>
      <c r="TLB3" s="617"/>
      <c r="TLC3" s="617"/>
      <c r="TLD3" s="617"/>
      <c r="TLE3" s="617"/>
      <c r="TLF3" s="617"/>
      <c r="TLG3" s="617"/>
      <c r="TLH3" s="617"/>
      <c r="TLI3" s="617"/>
      <c r="TLJ3" s="617"/>
      <c r="TLK3" s="617"/>
      <c r="TLL3" s="617"/>
      <c r="TLM3" s="617"/>
      <c r="TLN3" s="617"/>
      <c r="TLO3" s="617"/>
      <c r="TLP3" s="617"/>
      <c r="TLQ3" s="617"/>
      <c r="TLR3" s="617"/>
      <c r="TLS3" s="617"/>
      <c r="TLT3" s="617"/>
      <c r="TLU3" s="617"/>
      <c r="TLV3" s="617"/>
      <c r="TLW3" s="617"/>
      <c r="TLX3" s="617"/>
      <c r="TLY3" s="617"/>
      <c r="TLZ3" s="617"/>
      <c r="TMA3" s="617"/>
      <c r="TMB3" s="617"/>
      <c r="TMC3" s="617"/>
      <c r="TMD3" s="617"/>
      <c r="TME3" s="617"/>
      <c r="TMF3" s="617"/>
      <c r="TMG3" s="617"/>
      <c r="TMH3" s="617"/>
      <c r="TMI3" s="617"/>
      <c r="TMJ3" s="617"/>
      <c r="TMK3" s="617"/>
      <c r="TML3" s="617"/>
      <c r="TMM3" s="617"/>
      <c r="TMN3" s="617"/>
      <c r="TMO3" s="617"/>
      <c r="TMP3" s="617"/>
      <c r="TMQ3" s="617"/>
      <c r="TMR3" s="617"/>
      <c r="TMS3" s="617"/>
      <c r="TMT3" s="617"/>
      <c r="TMU3" s="617"/>
      <c r="TMV3" s="617"/>
      <c r="TMW3" s="617"/>
      <c r="TMX3" s="617"/>
      <c r="TMY3" s="617"/>
      <c r="TMZ3" s="617"/>
      <c r="TNA3" s="617"/>
      <c r="TNB3" s="617"/>
      <c r="TNC3" s="617"/>
      <c r="TND3" s="617"/>
      <c r="TNE3" s="617"/>
      <c r="TNF3" s="617"/>
      <c r="TNG3" s="617"/>
      <c r="TNH3" s="617"/>
      <c r="TNI3" s="617"/>
      <c r="TNJ3" s="617"/>
      <c r="TNK3" s="617"/>
      <c r="TNL3" s="617"/>
      <c r="TNM3" s="617"/>
      <c r="TNN3" s="617"/>
      <c r="TNO3" s="617"/>
      <c r="TNP3" s="617"/>
      <c r="TNQ3" s="617"/>
      <c r="TNR3" s="617"/>
      <c r="TNS3" s="617"/>
      <c r="TNT3" s="617"/>
      <c r="TNU3" s="617"/>
      <c r="TNV3" s="617"/>
      <c r="TNW3" s="617"/>
      <c r="TNX3" s="617"/>
      <c r="TNY3" s="617"/>
      <c r="TNZ3" s="617"/>
      <c r="TOA3" s="617"/>
      <c r="TOB3" s="617"/>
      <c r="TOC3" s="617"/>
      <c r="TOD3" s="617"/>
      <c r="TOE3" s="617"/>
      <c r="TOF3" s="617"/>
      <c r="TOG3" s="617"/>
      <c r="TOH3" s="617"/>
      <c r="TOI3" s="617"/>
      <c r="TOJ3" s="617"/>
      <c r="TOK3" s="617"/>
      <c r="TOL3" s="617"/>
      <c r="TOM3" s="617"/>
      <c r="TON3" s="617"/>
      <c r="TOO3" s="617"/>
      <c r="TOP3" s="617"/>
      <c r="TOQ3" s="617"/>
      <c r="TOR3" s="617"/>
      <c r="TOS3" s="617"/>
      <c r="TOT3" s="617"/>
      <c r="TOU3" s="617"/>
      <c r="TOV3" s="617"/>
      <c r="TOW3" s="617"/>
      <c r="TOX3" s="617"/>
      <c r="TOY3" s="617"/>
      <c r="TOZ3" s="617"/>
      <c r="TPA3" s="617"/>
      <c r="TPB3" s="617"/>
      <c r="TPC3" s="617"/>
      <c r="TPD3" s="617"/>
      <c r="TPE3" s="617"/>
      <c r="TPF3" s="617"/>
      <c r="TPG3" s="617"/>
      <c r="TPH3" s="617"/>
      <c r="TPI3" s="617"/>
      <c r="TPJ3" s="617"/>
      <c r="TPK3" s="617"/>
      <c r="TPL3" s="617"/>
      <c r="TPM3" s="617"/>
      <c r="TPN3" s="617"/>
      <c r="TPO3" s="617"/>
      <c r="TPP3" s="617"/>
      <c r="TPQ3" s="617"/>
      <c r="TPR3" s="617"/>
      <c r="TPS3" s="617"/>
      <c r="TPT3" s="617"/>
      <c r="TPU3" s="617"/>
      <c r="TPV3" s="617"/>
      <c r="TPW3" s="617"/>
      <c r="TPX3" s="617"/>
      <c r="TPY3" s="617"/>
      <c r="TPZ3" s="617"/>
      <c r="TQA3" s="617"/>
      <c r="TQB3" s="617"/>
      <c r="TQC3" s="617"/>
      <c r="TQD3" s="617"/>
      <c r="TQE3" s="617"/>
      <c r="TQF3" s="617"/>
      <c r="TQG3" s="617"/>
      <c r="TQH3" s="617"/>
      <c r="TQI3" s="617"/>
      <c r="TQJ3" s="617"/>
      <c r="TQK3" s="617"/>
      <c r="TQL3" s="617"/>
      <c r="TQM3" s="617"/>
      <c r="TQN3" s="617"/>
      <c r="TQO3" s="617"/>
      <c r="TQP3" s="617"/>
      <c r="TQQ3" s="617"/>
      <c r="TQR3" s="617"/>
      <c r="TQS3" s="617"/>
      <c r="TQT3" s="617"/>
      <c r="TQU3" s="617"/>
      <c r="TQV3" s="617"/>
      <c r="TQW3" s="617"/>
      <c r="TQX3" s="617"/>
      <c r="TQY3" s="617"/>
      <c r="TQZ3" s="617"/>
      <c r="TRA3" s="617"/>
      <c r="TRB3" s="617"/>
      <c r="TRC3" s="617"/>
      <c r="TRD3" s="617"/>
      <c r="TRE3" s="617"/>
      <c r="TRF3" s="617"/>
      <c r="TRG3" s="617"/>
      <c r="TRH3" s="617"/>
      <c r="TRI3" s="617"/>
      <c r="TRJ3" s="617"/>
      <c r="TRK3" s="617"/>
      <c r="TRL3" s="617"/>
      <c r="TRM3" s="617"/>
      <c r="TRN3" s="617"/>
      <c r="TRO3" s="617"/>
      <c r="TRP3" s="617"/>
      <c r="TRQ3" s="617"/>
      <c r="TRR3" s="617"/>
      <c r="TRS3" s="617"/>
      <c r="TRT3" s="617"/>
      <c r="TRU3" s="617"/>
      <c r="TRV3" s="617"/>
      <c r="TRW3" s="617"/>
      <c r="TRX3" s="617"/>
      <c r="TRY3" s="617"/>
      <c r="TRZ3" s="617"/>
      <c r="TSA3" s="617"/>
      <c r="TSB3" s="617"/>
      <c r="TSC3" s="617"/>
      <c r="TSD3" s="617"/>
      <c r="TSE3" s="617"/>
      <c r="TSF3" s="617"/>
      <c r="TSG3" s="617"/>
      <c r="TSH3" s="617"/>
      <c r="TSI3" s="617"/>
      <c r="TSJ3" s="617"/>
      <c r="TSK3" s="617"/>
      <c r="TSL3" s="617"/>
      <c r="TSM3" s="617"/>
      <c r="TSN3" s="617"/>
      <c r="TSO3" s="617"/>
      <c r="TSP3" s="617"/>
      <c r="TSQ3" s="617"/>
      <c r="TSR3" s="617"/>
      <c r="TSS3" s="617"/>
      <c r="TST3" s="617"/>
      <c r="TSU3" s="617"/>
      <c r="TSV3" s="617"/>
      <c r="TSW3" s="617"/>
      <c r="TSX3" s="617"/>
      <c r="TSY3" s="617"/>
      <c r="TSZ3" s="617"/>
      <c r="TTA3" s="617"/>
      <c r="TTB3" s="617"/>
      <c r="TTC3" s="617"/>
      <c r="TTD3" s="617"/>
      <c r="TTE3" s="617"/>
      <c r="TTF3" s="617"/>
      <c r="TTG3" s="617"/>
      <c r="TTH3" s="617"/>
      <c r="TTI3" s="617"/>
      <c r="TTJ3" s="617"/>
      <c r="TTK3" s="617"/>
      <c r="TTL3" s="617"/>
      <c r="TTM3" s="617"/>
      <c r="TTN3" s="617"/>
      <c r="TTO3" s="617"/>
      <c r="TTP3" s="617"/>
      <c r="TTQ3" s="617"/>
      <c r="TTR3" s="617"/>
      <c r="TTS3" s="617"/>
      <c r="TTT3" s="617"/>
      <c r="TTU3" s="617"/>
      <c r="TTV3" s="617"/>
      <c r="TTW3" s="617"/>
      <c r="TTX3" s="617"/>
      <c r="TTY3" s="617"/>
      <c r="TTZ3" s="617"/>
      <c r="TUA3" s="617"/>
      <c r="TUB3" s="617"/>
      <c r="TUC3" s="617"/>
      <c r="TUD3" s="617"/>
      <c r="TUE3" s="617"/>
      <c r="TUF3" s="617"/>
      <c r="TUG3" s="617"/>
      <c r="TUH3" s="617"/>
      <c r="TUI3" s="617"/>
      <c r="TUJ3" s="617"/>
      <c r="TUK3" s="617"/>
      <c r="TUL3" s="617"/>
      <c r="TUM3" s="617"/>
      <c r="TUN3" s="617"/>
      <c r="TUO3" s="617"/>
      <c r="TUP3" s="617"/>
      <c r="TUQ3" s="617"/>
      <c r="TUR3" s="617"/>
      <c r="TUS3" s="617"/>
      <c r="TUT3" s="617"/>
      <c r="TUU3" s="617"/>
      <c r="TUV3" s="617"/>
      <c r="TUW3" s="617"/>
      <c r="TUX3" s="617"/>
      <c r="TUY3" s="617"/>
      <c r="TUZ3" s="617"/>
      <c r="TVA3" s="617"/>
      <c r="TVB3" s="617"/>
      <c r="TVC3" s="617"/>
      <c r="TVD3" s="617"/>
      <c r="TVE3" s="617"/>
      <c r="TVF3" s="617"/>
      <c r="TVG3" s="617"/>
      <c r="TVH3" s="617"/>
      <c r="TVI3" s="617"/>
      <c r="TVJ3" s="617"/>
      <c r="TVK3" s="617"/>
      <c r="TVL3" s="617"/>
      <c r="TVM3" s="617"/>
      <c r="TVN3" s="617"/>
      <c r="TVO3" s="617"/>
      <c r="TVP3" s="617"/>
      <c r="TVQ3" s="617"/>
      <c r="TVR3" s="617"/>
      <c r="TVS3" s="617"/>
      <c r="TVT3" s="617"/>
      <c r="TVU3" s="617"/>
      <c r="TVV3" s="617"/>
      <c r="TVW3" s="617"/>
      <c r="TVX3" s="617"/>
      <c r="TVY3" s="617"/>
      <c r="TVZ3" s="617"/>
      <c r="TWA3" s="617"/>
      <c r="TWB3" s="617"/>
      <c r="TWC3" s="617"/>
      <c r="TWD3" s="617"/>
      <c r="TWE3" s="617"/>
      <c r="TWF3" s="617"/>
      <c r="TWG3" s="617"/>
      <c r="TWH3" s="617"/>
      <c r="TWI3" s="617"/>
      <c r="TWJ3" s="617"/>
      <c r="TWK3" s="617"/>
      <c r="TWL3" s="617"/>
      <c r="TWM3" s="617"/>
      <c r="TWN3" s="617"/>
      <c r="TWO3" s="617"/>
      <c r="TWP3" s="617"/>
      <c r="TWQ3" s="617"/>
      <c r="TWR3" s="617"/>
      <c r="TWS3" s="617"/>
      <c r="TWT3" s="617"/>
      <c r="TWU3" s="617"/>
      <c r="TWV3" s="617"/>
      <c r="TWW3" s="617"/>
      <c r="TWX3" s="617"/>
      <c r="TWY3" s="617"/>
      <c r="TWZ3" s="617"/>
      <c r="TXA3" s="617"/>
      <c r="TXB3" s="617"/>
      <c r="TXC3" s="617"/>
      <c r="TXD3" s="617"/>
      <c r="TXE3" s="617"/>
      <c r="TXF3" s="617"/>
      <c r="TXG3" s="617"/>
      <c r="TXH3" s="617"/>
      <c r="TXI3" s="617"/>
      <c r="TXJ3" s="617"/>
      <c r="TXK3" s="617"/>
      <c r="TXL3" s="617"/>
      <c r="TXM3" s="617"/>
      <c r="TXN3" s="617"/>
      <c r="TXO3" s="617"/>
      <c r="TXP3" s="617"/>
      <c r="TXQ3" s="617"/>
      <c r="TXR3" s="617"/>
      <c r="TXS3" s="617"/>
      <c r="TXT3" s="617"/>
      <c r="TXU3" s="617"/>
      <c r="TXV3" s="617"/>
      <c r="TXW3" s="617"/>
      <c r="TXX3" s="617"/>
      <c r="TXY3" s="617"/>
      <c r="TXZ3" s="617"/>
      <c r="TYA3" s="617"/>
      <c r="TYB3" s="617"/>
      <c r="TYC3" s="617"/>
      <c r="TYD3" s="617"/>
      <c r="TYE3" s="617"/>
      <c r="TYF3" s="617"/>
      <c r="TYG3" s="617"/>
      <c r="TYH3" s="617"/>
      <c r="TYI3" s="617"/>
      <c r="TYJ3" s="617"/>
      <c r="TYK3" s="617"/>
      <c r="TYL3" s="617"/>
      <c r="TYM3" s="617"/>
      <c r="TYN3" s="617"/>
      <c r="TYO3" s="617"/>
      <c r="TYP3" s="617"/>
      <c r="TYQ3" s="617"/>
      <c r="TYR3" s="617"/>
      <c r="TYS3" s="617"/>
      <c r="TYT3" s="617"/>
      <c r="TYU3" s="617"/>
      <c r="TYV3" s="617"/>
      <c r="TYW3" s="617"/>
      <c r="TYX3" s="617"/>
      <c r="TYY3" s="617"/>
      <c r="TYZ3" s="617"/>
      <c r="TZA3" s="617"/>
      <c r="TZB3" s="617"/>
      <c r="TZC3" s="617"/>
      <c r="TZD3" s="617"/>
      <c r="TZE3" s="617"/>
      <c r="TZF3" s="617"/>
      <c r="TZG3" s="617"/>
      <c r="TZH3" s="617"/>
      <c r="TZI3" s="617"/>
      <c r="TZJ3" s="617"/>
      <c r="TZK3" s="617"/>
      <c r="TZL3" s="617"/>
      <c r="TZM3" s="617"/>
      <c r="TZN3" s="617"/>
      <c r="TZO3" s="617"/>
      <c r="TZP3" s="617"/>
      <c r="TZQ3" s="617"/>
      <c r="TZR3" s="617"/>
      <c r="TZS3" s="617"/>
      <c r="TZT3" s="617"/>
      <c r="TZU3" s="617"/>
      <c r="TZV3" s="617"/>
      <c r="TZW3" s="617"/>
      <c r="TZX3" s="617"/>
      <c r="TZY3" s="617"/>
      <c r="TZZ3" s="617"/>
      <c r="UAA3" s="617"/>
      <c r="UAB3" s="617"/>
      <c r="UAC3" s="617"/>
      <c r="UAD3" s="617"/>
      <c r="UAE3" s="617"/>
      <c r="UAF3" s="617"/>
      <c r="UAG3" s="617"/>
      <c r="UAH3" s="617"/>
      <c r="UAI3" s="617"/>
      <c r="UAJ3" s="617"/>
      <c r="UAK3" s="617"/>
      <c r="UAL3" s="617"/>
      <c r="UAM3" s="617"/>
      <c r="UAN3" s="617"/>
      <c r="UAO3" s="617"/>
      <c r="UAP3" s="617"/>
      <c r="UAQ3" s="617"/>
      <c r="UAR3" s="617"/>
      <c r="UAS3" s="617"/>
      <c r="UAT3" s="617"/>
      <c r="UAU3" s="617"/>
      <c r="UAV3" s="617"/>
      <c r="UAW3" s="617"/>
      <c r="UAX3" s="617"/>
      <c r="UAY3" s="617"/>
      <c r="UAZ3" s="617"/>
      <c r="UBA3" s="617"/>
      <c r="UBB3" s="617"/>
      <c r="UBC3" s="617"/>
      <c r="UBD3" s="617"/>
      <c r="UBE3" s="617"/>
      <c r="UBF3" s="617"/>
      <c r="UBG3" s="617"/>
      <c r="UBH3" s="617"/>
      <c r="UBI3" s="617"/>
      <c r="UBJ3" s="617"/>
      <c r="UBK3" s="617"/>
      <c r="UBL3" s="617"/>
      <c r="UBM3" s="617"/>
      <c r="UBN3" s="617"/>
      <c r="UBO3" s="617"/>
      <c r="UBP3" s="617"/>
      <c r="UBQ3" s="617"/>
      <c r="UBR3" s="617"/>
      <c r="UBS3" s="617"/>
      <c r="UBT3" s="617"/>
      <c r="UBU3" s="617"/>
      <c r="UBV3" s="617"/>
      <c r="UBW3" s="617"/>
      <c r="UBX3" s="617"/>
      <c r="UBY3" s="617"/>
      <c r="UBZ3" s="617"/>
      <c r="UCA3" s="617"/>
      <c r="UCB3" s="617"/>
      <c r="UCC3" s="617"/>
      <c r="UCD3" s="617"/>
      <c r="UCE3" s="617"/>
      <c r="UCF3" s="617"/>
      <c r="UCG3" s="617"/>
      <c r="UCH3" s="617"/>
      <c r="UCI3" s="617"/>
      <c r="UCJ3" s="617"/>
      <c r="UCK3" s="617"/>
      <c r="UCL3" s="617"/>
      <c r="UCM3" s="617"/>
      <c r="UCN3" s="617"/>
      <c r="UCO3" s="617"/>
      <c r="UCP3" s="617"/>
      <c r="UCQ3" s="617"/>
      <c r="UCR3" s="617"/>
      <c r="UCS3" s="617"/>
      <c r="UCT3" s="617"/>
      <c r="UCU3" s="617"/>
      <c r="UCV3" s="617"/>
      <c r="UCW3" s="617"/>
      <c r="UCX3" s="617"/>
      <c r="UCY3" s="617"/>
      <c r="UCZ3" s="617"/>
      <c r="UDA3" s="617"/>
      <c r="UDB3" s="617"/>
      <c r="UDC3" s="617"/>
      <c r="UDD3" s="617"/>
      <c r="UDE3" s="617"/>
      <c r="UDF3" s="617"/>
      <c r="UDG3" s="617"/>
      <c r="UDH3" s="617"/>
      <c r="UDI3" s="617"/>
      <c r="UDJ3" s="617"/>
      <c r="UDK3" s="617"/>
      <c r="UDL3" s="617"/>
      <c r="UDM3" s="617"/>
      <c r="UDN3" s="617"/>
      <c r="UDO3" s="617"/>
      <c r="UDP3" s="617"/>
      <c r="UDQ3" s="617"/>
      <c r="UDR3" s="617"/>
      <c r="UDS3" s="617"/>
      <c r="UDT3" s="617"/>
      <c r="UDU3" s="617"/>
      <c r="UDV3" s="617"/>
      <c r="UDW3" s="617"/>
      <c r="UDX3" s="617"/>
      <c r="UDY3" s="617"/>
      <c r="UDZ3" s="617"/>
      <c r="UEA3" s="617"/>
      <c r="UEB3" s="617"/>
      <c r="UEC3" s="617"/>
      <c r="UED3" s="617"/>
      <c r="UEE3" s="617"/>
      <c r="UEF3" s="617"/>
      <c r="UEG3" s="617"/>
      <c r="UEH3" s="617"/>
      <c r="UEI3" s="617"/>
      <c r="UEJ3" s="617"/>
      <c r="UEK3" s="617"/>
      <c r="UEL3" s="617"/>
      <c r="UEM3" s="617"/>
      <c r="UEN3" s="617"/>
      <c r="UEO3" s="617"/>
      <c r="UEP3" s="617"/>
      <c r="UEQ3" s="617"/>
      <c r="UER3" s="617"/>
      <c r="UES3" s="617"/>
      <c r="UET3" s="617"/>
      <c r="UEU3" s="617"/>
      <c r="UEV3" s="617"/>
      <c r="UEW3" s="617"/>
      <c r="UEX3" s="617"/>
      <c r="UEY3" s="617"/>
      <c r="UEZ3" s="617"/>
      <c r="UFA3" s="617"/>
      <c r="UFB3" s="617"/>
      <c r="UFC3" s="617"/>
      <c r="UFD3" s="617"/>
      <c r="UFE3" s="617"/>
      <c r="UFF3" s="617"/>
      <c r="UFG3" s="617"/>
      <c r="UFH3" s="617"/>
      <c r="UFI3" s="617"/>
      <c r="UFJ3" s="617"/>
      <c r="UFK3" s="617"/>
      <c r="UFL3" s="617"/>
      <c r="UFM3" s="617"/>
      <c r="UFN3" s="617"/>
      <c r="UFO3" s="617"/>
      <c r="UFP3" s="617"/>
      <c r="UFQ3" s="617"/>
      <c r="UFR3" s="617"/>
      <c r="UFS3" s="617"/>
      <c r="UFT3" s="617"/>
      <c r="UFU3" s="617"/>
      <c r="UFV3" s="617"/>
      <c r="UFW3" s="617"/>
      <c r="UFX3" s="617"/>
      <c r="UFY3" s="617"/>
      <c r="UFZ3" s="617"/>
      <c r="UGA3" s="617"/>
      <c r="UGB3" s="617"/>
      <c r="UGC3" s="617"/>
      <c r="UGD3" s="617"/>
      <c r="UGE3" s="617"/>
      <c r="UGF3" s="617"/>
      <c r="UGG3" s="617"/>
      <c r="UGH3" s="617"/>
      <c r="UGI3" s="617"/>
      <c r="UGJ3" s="617"/>
      <c r="UGK3" s="617"/>
      <c r="UGL3" s="617"/>
      <c r="UGM3" s="617"/>
      <c r="UGN3" s="617"/>
      <c r="UGO3" s="617"/>
      <c r="UGP3" s="617"/>
      <c r="UGQ3" s="617"/>
      <c r="UGR3" s="617"/>
      <c r="UGS3" s="617"/>
      <c r="UGT3" s="617"/>
      <c r="UGU3" s="617"/>
      <c r="UGV3" s="617"/>
      <c r="UGW3" s="617"/>
      <c r="UGX3" s="617"/>
      <c r="UGY3" s="617"/>
      <c r="UGZ3" s="617"/>
      <c r="UHA3" s="617"/>
      <c r="UHB3" s="617"/>
      <c r="UHC3" s="617"/>
      <c r="UHD3" s="617"/>
      <c r="UHE3" s="617"/>
      <c r="UHF3" s="617"/>
      <c r="UHG3" s="617"/>
      <c r="UHH3" s="617"/>
      <c r="UHI3" s="617"/>
      <c r="UHJ3" s="617"/>
      <c r="UHK3" s="617"/>
      <c r="UHL3" s="617"/>
      <c r="UHM3" s="617"/>
      <c r="UHN3" s="617"/>
      <c r="UHO3" s="617"/>
      <c r="UHP3" s="617"/>
      <c r="UHQ3" s="617"/>
      <c r="UHR3" s="617"/>
      <c r="UHS3" s="617"/>
      <c r="UHT3" s="617"/>
      <c r="UHU3" s="617"/>
      <c r="UHV3" s="617"/>
      <c r="UHW3" s="617"/>
      <c r="UHX3" s="617"/>
      <c r="UHY3" s="617"/>
      <c r="UHZ3" s="617"/>
      <c r="UIA3" s="617"/>
      <c r="UIB3" s="617"/>
      <c r="UIC3" s="617"/>
      <c r="UID3" s="617"/>
      <c r="UIE3" s="617"/>
      <c r="UIF3" s="617"/>
      <c r="UIG3" s="617"/>
      <c r="UIH3" s="617"/>
      <c r="UII3" s="617"/>
      <c r="UIJ3" s="617"/>
      <c r="UIK3" s="617"/>
      <c r="UIL3" s="617"/>
      <c r="UIM3" s="617"/>
      <c r="UIN3" s="617"/>
      <c r="UIO3" s="617"/>
      <c r="UIP3" s="617"/>
      <c r="UIQ3" s="617"/>
      <c r="UIR3" s="617"/>
      <c r="UIS3" s="617"/>
      <c r="UIT3" s="617"/>
      <c r="UIU3" s="617"/>
      <c r="UIV3" s="617"/>
      <c r="UIW3" s="617"/>
      <c r="UIX3" s="617"/>
      <c r="UIY3" s="617"/>
      <c r="UIZ3" s="617"/>
      <c r="UJA3" s="617"/>
      <c r="UJB3" s="617"/>
      <c r="UJC3" s="617"/>
      <c r="UJD3" s="617"/>
      <c r="UJE3" s="617"/>
      <c r="UJF3" s="617"/>
      <c r="UJG3" s="617"/>
      <c r="UJH3" s="617"/>
      <c r="UJI3" s="617"/>
      <c r="UJJ3" s="617"/>
      <c r="UJK3" s="617"/>
      <c r="UJL3" s="617"/>
      <c r="UJM3" s="617"/>
      <c r="UJN3" s="617"/>
      <c r="UJO3" s="617"/>
      <c r="UJP3" s="617"/>
      <c r="UJQ3" s="617"/>
      <c r="UJR3" s="617"/>
      <c r="UJS3" s="617"/>
      <c r="UJT3" s="617"/>
      <c r="UJU3" s="617"/>
      <c r="UJV3" s="617"/>
      <c r="UJW3" s="617"/>
      <c r="UJX3" s="617"/>
      <c r="UJY3" s="617"/>
      <c r="UJZ3" s="617"/>
      <c r="UKA3" s="617"/>
      <c r="UKB3" s="617"/>
      <c r="UKC3" s="617"/>
      <c r="UKD3" s="617"/>
      <c r="UKE3" s="617"/>
      <c r="UKF3" s="617"/>
      <c r="UKG3" s="617"/>
      <c r="UKH3" s="617"/>
      <c r="UKI3" s="617"/>
      <c r="UKJ3" s="617"/>
      <c r="UKK3" s="617"/>
      <c r="UKL3" s="617"/>
      <c r="UKM3" s="617"/>
      <c r="UKN3" s="617"/>
      <c r="UKO3" s="617"/>
      <c r="UKP3" s="617"/>
      <c r="UKQ3" s="617"/>
      <c r="UKR3" s="617"/>
      <c r="UKS3" s="617"/>
      <c r="UKT3" s="617"/>
      <c r="UKU3" s="617"/>
      <c r="UKV3" s="617"/>
      <c r="UKW3" s="617"/>
      <c r="UKX3" s="617"/>
      <c r="UKY3" s="617"/>
      <c r="UKZ3" s="617"/>
      <c r="ULA3" s="617"/>
      <c r="ULB3" s="617"/>
      <c r="ULC3" s="617"/>
      <c r="ULD3" s="617"/>
      <c r="ULE3" s="617"/>
      <c r="ULF3" s="617"/>
      <c r="ULG3" s="617"/>
      <c r="ULH3" s="617"/>
      <c r="ULI3" s="617"/>
      <c r="ULJ3" s="617"/>
      <c r="ULK3" s="617"/>
      <c r="ULL3" s="617"/>
      <c r="ULM3" s="617"/>
      <c r="ULN3" s="617"/>
      <c r="ULO3" s="617"/>
      <c r="ULP3" s="617"/>
      <c r="ULQ3" s="617"/>
      <c r="ULR3" s="617"/>
      <c r="ULS3" s="617"/>
      <c r="ULT3" s="617"/>
      <c r="ULU3" s="617"/>
      <c r="ULV3" s="617"/>
      <c r="ULW3" s="617"/>
      <c r="ULX3" s="617"/>
      <c r="ULY3" s="617"/>
      <c r="ULZ3" s="617"/>
      <c r="UMA3" s="617"/>
      <c r="UMB3" s="617"/>
      <c r="UMC3" s="617"/>
      <c r="UMD3" s="617"/>
      <c r="UME3" s="617"/>
      <c r="UMF3" s="617"/>
      <c r="UMG3" s="617"/>
      <c r="UMH3" s="617"/>
      <c r="UMI3" s="617"/>
      <c r="UMJ3" s="617"/>
      <c r="UMK3" s="617"/>
      <c r="UML3" s="617"/>
      <c r="UMM3" s="617"/>
      <c r="UMN3" s="617"/>
      <c r="UMO3" s="617"/>
      <c r="UMP3" s="617"/>
      <c r="UMQ3" s="617"/>
      <c r="UMR3" s="617"/>
      <c r="UMS3" s="617"/>
      <c r="UMT3" s="617"/>
      <c r="UMU3" s="617"/>
      <c r="UMV3" s="617"/>
      <c r="UMW3" s="617"/>
      <c r="UMX3" s="617"/>
      <c r="UMY3" s="617"/>
      <c r="UMZ3" s="617"/>
      <c r="UNA3" s="617"/>
      <c r="UNB3" s="617"/>
      <c r="UNC3" s="617"/>
      <c r="UND3" s="617"/>
      <c r="UNE3" s="617"/>
      <c r="UNF3" s="617"/>
      <c r="UNG3" s="617"/>
      <c r="UNH3" s="617"/>
      <c r="UNI3" s="617"/>
      <c r="UNJ3" s="617"/>
      <c r="UNK3" s="617"/>
      <c r="UNL3" s="617"/>
      <c r="UNM3" s="617"/>
      <c r="UNN3" s="617"/>
      <c r="UNO3" s="617"/>
      <c r="UNP3" s="617"/>
      <c r="UNQ3" s="617"/>
      <c r="UNR3" s="617"/>
      <c r="UNS3" s="617"/>
      <c r="UNT3" s="617"/>
      <c r="UNU3" s="617"/>
      <c r="UNV3" s="617"/>
      <c r="UNW3" s="617"/>
      <c r="UNX3" s="617"/>
      <c r="UNY3" s="617"/>
      <c r="UNZ3" s="617"/>
      <c r="UOA3" s="617"/>
      <c r="UOB3" s="617"/>
      <c r="UOC3" s="617"/>
      <c r="UOD3" s="617"/>
      <c r="UOE3" s="617"/>
      <c r="UOF3" s="617"/>
      <c r="UOG3" s="617"/>
      <c r="UOH3" s="617"/>
      <c r="UOI3" s="617"/>
      <c r="UOJ3" s="617"/>
      <c r="UOK3" s="617"/>
      <c r="UOL3" s="617"/>
      <c r="UOM3" s="617"/>
      <c r="UON3" s="617"/>
      <c r="UOO3" s="617"/>
      <c r="UOP3" s="617"/>
      <c r="UOQ3" s="617"/>
      <c r="UOR3" s="617"/>
      <c r="UOS3" s="617"/>
      <c r="UOT3" s="617"/>
      <c r="UOU3" s="617"/>
      <c r="UOV3" s="617"/>
      <c r="UOW3" s="617"/>
      <c r="UOX3" s="617"/>
      <c r="UOY3" s="617"/>
      <c r="UOZ3" s="617"/>
      <c r="UPA3" s="617"/>
      <c r="UPB3" s="617"/>
      <c r="UPC3" s="617"/>
      <c r="UPD3" s="617"/>
      <c r="UPE3" s="617"/>
      <c r="UPF3" s="617"/>
      <c r="UPG3" s="617"/>
      <c r="UPH3" s="617"/>
      <c r="UPI3" s="617"/>
      <c r="UPJ3" s="617"/>
      <c r="UPK3" s="617"/>
      <c r="UPL3" s="617"/>
      <c r="UPM3" s="617"/>
      <c r="UPN3" s="617"/>
      <c r="UPO3" s="617"/>
      <c r="UPP3" s="617"/>
      <c r="UPQ3" s="617"/>
      <c r="UPR3" s="617"/>
      <c r="UPS3" s="617"/>
      <c r="UPT3" s="617"/>
      <c r="UPU3" s="617"/>
      <c r="UPV3" s="617"/>
      <c r="UPW3" s="617"/>
      <c r="UPX3" s="617"/>
      <c r="UPY3" s="617"/>
      <c r="UPZ3" s="617"/>
      <c r="UQA3" s="617"/>
      <c r="UQB3" s="617"/>
      <c r="UQC3" s="617"/>
      <c r="UQD3" s="617"/>
      <c r="UQE3" s="617"/>
      <c r="UQF3" s="617"/>
      <c r="UQG3" s="617"/>
      <c r="UQH3" s="617"/>
      <c r="UQI3" s="617"/>
      <c r="UQJ3" s="617"/>
      <c r="UQK3" s="617"/>
      <c r="UQL3" s="617"/>
      <c r="UQM3" s="617"/>
      <c r="UQN3" s="617"/>
      <c r="UQO3" s="617"/>
      <c r="UQP3" s="617"/>
      <c r="UQQ3" s="617"/>
      <c r="UQR3" s="617"/>
      <c r="UQS3" s="617"/>
      <c r="UQT3" s="617"/>
      <c r="UQU3" s="617"/>
      <c r="UQV3" s="617"/>
      <c r="UQW3" s="617"/>
      <c r="UQX3" s="617"/>
      <c r="UQY3" s="617"/>
      <c r="UQZ3" s="617"/>
      <c r="URA3" s="617"/>
      <c r="URB3" s="617"/>
      <c r="URC3" s="617"/>
      <c r="URD3" s="617"/>
      <c r="URE3" s="617"/>
      <c r="URF3" s="617"/>
      <c r="URG3" s="617"/>
      <c r="URH3" s="617"/>
      <c r="URI3" s="617"/>
      <c r="URJ3" s="617"/>
      <c r="URK3" s="617"/>
      <c r="URL3" s="617"/>
      <c r="URM3" s="617"/>
      <c r="URN3" s="617"/>
      <c r="URO3" s="617"/>
      <c r="URP3" s="617"/>
      <c r="URQ3" s="617"/>
      <c r="URR3" s="617"/>
      <c r="URS3" s="617"/>
      <c r="URT3" s="617"/>
      <c r="URU3" s="617"/>
      <c r="URV3" s="617"/>
      <c r="URW3" s="617"/>
      <c r="URX3" s="617"/>
      <c r="URY3" s="617"/>
      <c r="URZ3" s="617"/>
      <c r="USA3" s="617"/>
      <c r="USB3" s="617"/>
      <c r="USC3" s="617"/>
      <c r="USD3" s="617"/>
      <c r="USE3" s="617"/>
      <c r="USF3" s="617"/>
      <c r="USG3" s="617"/>
      <c r="USH3" s="617"/>
      <c r="USI3" s="617"/>
      <c r="USJ3" s="617"/>
      <c r="USK3" s="617"/>
      <c r="USL3" s="617"/>
      <c r="USM3" s="617"/>
      <c r="USN3" s="617"/>
      <c r="USO3" s="617"/>
      <c r="USP3" s="617"/>
      <c r="USQ3" s="617"/>
      <c r="USR3" s="617"/>
      <c r="USS3" s="617"/>
      <c r="UST3" s="617"/>
      <c r="USU3" s="617"/>
      <c r="USV3" s="617"/>
      <c r="USW3" s="617"/>
      <c r="USX3" s="617"/>
      <c r="USY3" s="617"/>
      <c r="USZ3" s="617"/>
      <c r="UTA3" s="617"/>
      <c r="UTB3" s="617"/>
      <c r="UTC3" s="617"/>
      <c r="UTD3" s="617"/>
      <c r="UTE3" s="617"/>
      <c r="UTF3" s="617"/>
      <c r="UTG3" s="617"/>
      <c r="UTH3" s="617"/>
      <c r="UTI3" s="617"/>
      <c r="UTJ3" s="617"/>
      <c r="UTK3" s="617"/>
      <c r="UTL3" s="617"/>
      <c r="UTM3" s="617"/>
      <c r="UTN3" s="617"/>
      <c r="UTO3" s="617"/>
      <c r="UTP3" s="617"/>
      <c r="UTQ3" s="617"/>
      <c r="UTR3" s="617"/>
      <c r="UTS3" s="617"/>
      <c r="UTT3" s="617"/>
      <c r="UTU3" s="617"/>
      <c r="UTV3" s="617"/>
      <c r="UTW3" s="617"/>
      <c r="UTX3" s="617"/>
      <c r="UTY3" s="617"/>
      <c r="UTZ3" s="617"/>
      <c r="UUA3" s="617"/>
      <c r="UUB3" s="617"/>
      <c r="UUC3" s="617"/>
      <c r="UUD3" s="617"/>
      <c r="UUE3" s="617"/>
      <c r="UUF3" s="617"/>
      <c r="UUG3" s="617"/>
      <c r="UUH3" s="617"/>
      <c r="UUI3" s="617"/>
      <c r="UUJ3" s="617"/>
      <c r="UUK3" s="617"/>
      <c r="UUL3" s="617"/>
      <c r="UUM3" s="617"/>
      <c r="UUN3" s="617"/>
      <c r="UUO3" s="617"/>
      <c r="UUP3" s="617"/>
      <c r="UUQ3" s="617"/>
      <c r="UUR3" s="617"/>
      <c r="UUS3" s="617"/>
      <c r="UUT3" s="617"/>
      <c r="UUU3" s="617"/>
      <c r="UUV3" s="617"/>
      <c r="UUW3" s="617"/>
      <c r="UUX3" s="617"/>
      <c r="UUY3" s="617"/>
      <c r="UUZ3" s="617"/>
      <c r="UVA3" s="617"/>
      <c r="UVB3" s="617"/>
      <c r="UVC3" s="617"/>
      <c r="UVD3" s="617"/>
      <c r="UVE3" s="617"/>
      <c r="UVF3" s="617"/>
      <c r="UVG3" s="617"/>
      <c r="UVH3" s="617"/>
      <c r="UVI3" s="617"/>
      <c r="UVJ3" s="617"/>
      <c r="UVK3" s="617"/>
      <c r="UVL3" s="617"/>
      <c r="UVM3" s="617"/>
      <c r="UVN3" s="617"/>
      <c r="UVO3" s="617"/>
      <c r="UVP3" s="617"/>
      <c r="UVQ3" s="617"/>
      <c r="UVR3" s="617"/>
      <c r="UVS3" s="617"/>
      <c r="UVT3" s="617"/>
      <c r="UVU3" s="617"/>
      <c r="UVV3" s="617"/>
      <c r="UVW3" s="617"/>
      <c r="UVX3" s="617"/>
      <c r="UVY3" s="617"/>
      <c r="UVZ3" s="617"/>
      <c r="UWA3" s="617"/>
      <c r="UWB3" s="617"/>
      <c r="UWC3" s="617"/>
      <c r="UWD3" s="617"/>
      <c r="UWE3" s="617"/>
      <c r="UWF3" s="617"/>
      <c r="UWG3" s="617"/>
      <c r="UWH3" s="617"/>
      <c r="UWI3" s="617"/>
      <c r="UWJ3" s="617"/>
      <c r="UWK3" s="617"/>
      <c r="UWL3" s="617"/>
      <c r="UWM3" s="617"/>
      <c r="UWN3" s="617"/>
      <c r="UWO3" s="617"/>
      <c r="UWP3" s="617"/>
      <c r="UWQ3" s="617"/>
      <c r="UWR3" s="617"/>
      <c r="UWS3" s="617"/>
      <c r="UWT3" s="617"/>
      <c r="UWU3" s="617"/>
      <c r="UWV3" s="617"/>
      <c r="UWW3" s="617"/>
      <c r="UWX3" s="617"/>
      <c r="UWY3" s="617"/>
      <c r="UWZ3" s="617"/>
      <c r="UXA3" s="617"/>
      <c r="UXB3" s="617"/>
      <c r="UXC3" s="617"/>
      <c r="UXD3" s="617"/>
      <c r="UXE3" s="617"/>
      <c r="UXF3" s="617"/>
      <c r="UXG3" s="617"/>
      <c r="UXH3" s="617"/>
      <c r="UXI3" s="617"/>
      <c r="UXJ3" s="617"/>
      <c r="UXK3" s="617"/>
      <c r="UXL3" s="617"/>
      <c r="UXM3" s="617"/>
      <c r="UXN3" s="617"/>
      <c r="UXO3" s="617"/>
      <c r="UXP3" s="617"/>
      <c r="UXQ3" s="617"/>
      <c r="UXR3" s="617"/>
      <c r="UXS3" s="617"/>
      <c r="UXT3" s="617"/>
      <c r="UXU3" s="617"/>
      <c r="UXV3" s="617"/>
      <c r="UXW3" s="617"/>
      <c r="UXX3" s="617"/>
      <c r="UXY3" s="617"/>
      <c r="UXZ3" s="617"/>
      <c r="UYA3" s="617"/>
      <c r="UYB3" s="617"/>
      <c r="UYC3" s="617"/>
      <c r="UYD3" s="617"/>
      <c r="UYE3" s="617"/>
      <c r="UYF3" s="617"/>
      <c r="UYG3" s="617"/>
      <c r="UYH3" s="617"/>
      <c r="UYI3" s="617"/>
      <c r="UYJ3" s="617"/>
      <c r="UYK3" s="617"/>
      <c r="UYL3" s="617"/>
      <c r="UYM3" s="617"/>
      <c r="UYN3" s="617"/>
      <c r="UYO3" s="617"/>
      <c r="UYP3" s="617"/>
      <c r="UYQ3" s="617"/>
      <c r="UYR3" s="617"/>
      <c r="UYS3" s="617"/>
      <c r="UYT3" s="617"/>
      <c r="UYU3" s="617"/>
      <c r="UYV3" s="617"/>
      <c r="UYW3" s="617"/>
      <c r="UYX3" s="617"/>
      <c r="UYY3" s="617"/>
      <c r="UYZ3" s="617"/>
      <c r="UZA3" s="617"/>
      <c r="UZB3" s="617"/>
      <c r="UZC3" s="617"/>
      <c r="UZD3" s="617"/>
      <c r="UZE3" s="617"/>
      <c r="UZF3" s="617"/>
      <c r="UZG3" s="617"/>
      <c r="UZH3" s="617"/>
      <c r="UZI3" s="617"/>
      <c r="UZJ3" s="617"/>
      <c r="UZK3" s="617"/>
      <c r="UZL3" s="617"/>
      <c r="UZM3" s="617"/>
      <c r="UZN3" s="617"/>
      <c r="UZO3" s="617"/>
      <c r="UZP3" s="617"/>
      <c r="UZQ3" s="617"/>
      <c r="UZR3" s="617"/>
      <c r="UZS3" s="617"/>
      <c r="UZT3" s="617"/>
      <c r="UZU3" s="617"/>
      <c r="UZV3" s="617"/>
      <c r="UZW3" s="617"/>
      <c r="UZX3" s="617"/>
      <c r="UZY3" s="617"/>
      <c r="UZZ3" s="617"/>
      <c r="VAA3" s="617"/>
      <c r="VAB3" s="617"/>
      <c r="VAC3" s="617"/>
      <c r="VAD3" s="617"/>
      <c r="VAE3" s="617"/>
      <c r="VAF3" s="617"/>
      <c r="VAG3" s="617"/>
      <c r="VAH3" s="617"/>
      <c r="VAI3" s="617"/>
      <c r="VAJ3" s="617"/>
      <c r="VAK3" s="617"/>
      <c r="VAL3" s="617"/>
      <c r="VAM3" s="617"/>
      <c r="VAN3" s="617"/>
      <c r="VAO3" s="617"/>
      <c r="VAP3" s="617"/>
      <c r="VAQ3" s="617"/>
      <c r="VAR3" s="617"/>
      <c r="VAS3" s="617"/>
      <c r="VAT3" s="617"/>
      <c r="VAU3" s="617"/>
      <c r="VAV3" s="617"/>
      <c r="VAW3" s="617"/>
      <c r="VAX3" s="617"/>
      <c r="VAY3" s="617"/>
      <c r="VAZ3" s="617"/>
      <c r="VBA3" s="617"/>
      <c r="VBB3" s="617"/>
      <c r="VBC3" s="617"/>
      <c r="VBD3" s="617"/>
      <c r="VBE3" s="617"/>
      <c r="VBF3" s="617"/>
      <c r="VBG3" s="617"/>
      <c r="VBH3" s="617"/>
      <c r="VBI3" s="617"/>
      <c r="VBJ3" s="617"/>
      <c r="VBK3" s="617"/>
      <c r="VBL3" s="617"/>
      <c r="VBM3" s="617"/>
      <c r="VBN3" s="617"/>
      <c r="VBO3" s="617"/>
      <c r="VBP3" s="617"/>
      <c r="VBQ3" s="617"/>
      <c r="VBR3" s="617"/>
      <c r="VBS3" s="617"/>
      <c r="VBT3" s="617"/>
      <c r="VBU3" s="617"/>
      <c r="VBV3" s="617"/>
      <c r="VBW3" s="617"/>
      <c r="VBX3" s="617"/>
      <c r="VBY3" s="617"/>
      <c r="VBZ3" s="617"/>
      <c r="VCA3" s="617"/>
      <c r="VCB3" s="617"/>
      <c r="VCC3" s="617"/>
      <c r="VCD3" s="617"/>
      <c r="VCE3" s="617"/>
      <c r="VCF3" s="617"/>
      <c r="VCG3" s="617"/>
      <c r="VCH3" s="617"/>
      <c r="VCI3" s="617"/>
      <c r="VCJ3" s="617"/>
      <c r="VCK3" s="617"/>
      <c r="VCL3" s="617"/>
      <c r="VCM3" s="617"/>
      <c r="VCN3" s="617"/>
      <c r="VCO3" s="617"/>
      <c r="VCP3" s="617"/>
      <c r="VCQ3" s="617"/>
      <c r="VCR3" s="617"/>
      <c r="VCS3" s="617"/>
      <c r="VCT3" s="617"/>
      <c r="VCU3" s="617"/>
      <c r="VCV3" s="617"/>
      <c r="VCW3" s="617"/>
      <c r="VCX3" s="617"/>
      <c r="VCY3" s="617"/>
      <c r="VCZ3" s="617"/>
      <c r="VDA3" s="617"/>
      <c r="VDB3" s="617"/>
      <c r="VDC3" s="617"/>
      <c r="VDD3" s="617"/>
      <c r="VDE3" s="617"/>
      <c r="VDF3" s="617"/>
      <c r="VDG3" s="617"/>
      <c r="VDH3" s="617"/>
      <c r="VDI3" s="617"/>
      <c r="VDJ3" s="617"/>
      <c r="VDK3" s="617"/>
      <c r="VDL3" s="617"/>
      <c r="VDM3" s="617"/>
      <c r="VDN3" s="617"/>
      <c r="VDO3" s="617"/>
      <c r="VDP3" s="617"/>
      <c r="VDQ3" s="617"/>
      <c r="VDR3" s="617"/>
      <c r="VDS3" s="617"/>
      <c r="VDT3" s="617"/>
      <c r="VDU3" s="617"/>
      <c r="VDV3" s="617"/>
      <c r="VDW3" s="617"/>
      <c r="VDX3" s="617"/>
      <c r="VDY3" s="617"/>
      <c r="VDZ3" s="617"/>
      <c r="VEA3" s="617"/>
      <c r="VEB3" s="617"/>
      <c r="VEC3" s="617"/>
      <c r="VED3" s="617"/>
      <c r="VEE3" s="617"/>
      <c r="VEF3" s="617"/>
      <c r="VEG3" s="617"/>
      <c r="VEH3" s="617"/>
      <c r="VEI3" s="617"/>
      <c r="VEJ3" s="617"/>
      <c r="VEK3" s="617"/>
      <c r="VEL3" s="617"/>
      <c r="VEM3" s="617"/>
      <c r="VEN3" s="617"/>
      <c r="VEO3" s="617"/>
      <c r="VEP3" s="617"/>
      <c r="VEQ3" s="617"/>
      <c r="VER3" s="617"/>
      <c r="VES3" s="617"/>
      <c r="VET3" s="617"/>
      <c r="VEU3" s="617"/>
      <c r="VEV3" s="617"/>
      <c r="VEW3" s="617"/>
      <c r="VEX3" s="617"/>
      <c r="VEY3" s="617"/>
      <c r="VEZ3" s="617"/>
      <c r="VFA3" s="617"/>
      <c r="VFB3" s="617"/>
      <c r="VFC3" s="617"/>
      <c r="VFD3" s="617"/>
      <c r="VFE3" s="617"/>
      <c r="VFF3" s="617"/>
      <c r="VFG3" s="617"/>
      <c r="VFH3" s="617"/>
      <c r="VFI3" s="617"/>
      <c r="VFJ3" s="617"/>
      <c r="VFK3" s="617"/>
      <c r="VFL3" s="617"/>
      <c r="VFM3" s="617"/>
      <c r="VFN3" s="617"/>
      <c r="VFO3" s="617"/>
      <c r="VFP3" s="617"/>
      <c r="VFQ3" s="617"/>
      <c r="VFR3" s="617"/>
      <c r="VFS3" s="617"/>
      <c r="VFT3" s="617"/>
      <c r="VFU3" s="617"/>
      <c r="VFV3" s="617"/>
      <c r="VFW3" s="617"/>
      <c r="VFX3" s="617"/>
      <c r="VFY3" s="617"/>
      <c r="VFZ3" s="617"/>
      <c r="VGA3" s="617"/>
      <c r="VGB3" s="617"/>
      <c r="VGC3" s="617"/>
      <c r="VGD3" s="617"/>
      <c r="VGE3" s="617"/>
      <c r="VGF3" s="617"/>
      <c r="VGG3" s="617"/>
      <c r="VGH3" s="617"/>
      <c r="VGI3" s="617"/>
      <c r="VGJ3" s="617"/>
      <c r="VGK3" s="617"/>
      <c r="VGL3" s="617"/>
      <c r="VGM3" s="617"/>
      <c r="VGN3" s="617"/>
      <c r="VGO3" s="617"/>
      <c r="VGP3" s="617"/>
      <c r="VGQ3" s="617"/>
      <c r="VGR3" s="617"/>
      <c r="VGS3" s="617"/>
      <c r="VGT3" s="617"/>
      <c r="VGU3" s="617"/>
      <c r="VGV3" s="617"/>
      <c r="VGW3" s="617"/>
      <c r="VGX3" s="617"/>
      <c r="VGY3" s="617"/>
      <c r="VGZ3" s="617"/>
      <c r="VHA3" s="617"/>
      <c r="VHB3" s="617"/>
      <c r="VHC3" s="617"/>
      <c r="VHD3" s="617"/>
      <c r="VHE3" s="617"/>
      <c r="VHF3" s="617"/>
      <c r="VHG3" s="617"/>
      <c r="VHH3" s="617"/>
      <c r="VHI3" s="617"/>
      <c r="VHJ3" s="617"/>
      <c r="VHK3" s="617"/>
      <c r="VHL3" s="617"/>
      <c r="VHM3" s="617"/>
      <c r="VHN3" s="617"/>
      <c r="VHO3" s="617"/>
      <c r="VHP3" s="617"/>
      <c r="VHQ3" s="617"/>
      <c r="VHR3" s="617"/>
      <c r="VHS3" s="617"/>
      <c r="VHT3" s="617"/>
      <c r="VHU3" s="617"/>
      <c r="VHV3" s="617"/>
      <c r="VHW3" s="617"/>
      <c r="VHX3" s="617"/>
      <c r="VHY3" s="617"/>
      <c r="VHZ3" s="617"/>
      <c r="VIA3" s="617"/>
      <c r="VIB3" s="617"/>
      <c r="VIC3" s="617"/>
      <c r="VID3" s="617"/>
      <c r="VIE3" s="617"/>
      <c r="VIF3" s="617"/>
      <c r="VIG3" s="617"/>
      <c r="VIH3" s="617"/>
      <c r="VII3" s="617"/>
      <c r="VIJ3" s="617"/>
      <c r="VIK3" s="617"/>
      <c r="VIL3" s="617"/>
      <c r="VIM3" s="617"/>
      <c r="VIN3" s="617"/>
      <c r="VIO3" s="617"/>
      <c r="VIP3" s="617"/>
      <c r="VIQ3" s="617"/>
      <c r="VIR3" s="617"/>
      <c r="VIS3" s="617"/>
      <c r="VIT3" s="617"/>
      <c r="VIU3" s="617"/>
      <c r="VIV3" s="617"/>
      <c r="VIW3" s="617"/>
      <c r="VIX3" s="617"/>
      <c r="VIY3" s="617"/>
      <c r="VIZ3" s="617"/>
      <c r="VJA3" s="617"/>
      <c r="VJB3" s="617"/>
      <c r="VJC3" s="617"/>
      <c r="VJD3" s="617"/>
      <c r="VJE3" s="617"/>
      <c r="VJF3" s="617"/>
      <c r="VJG3" s="617"/>
      <c r="VJH3" s="617"/>
      <c r="VJI3" s="617"/>
      <c r="VJJ3" s="617"/>
      <c r="VJK3" s="617"/>
      <c r="VJL3" s="617"/>
      <c r="VJM3" s="617"/>
      <c r="VJN3" s="617"/>
      <c r="VJO3" s="617"/>
      <c r="VJP3" s="617"/>
      <c r="VJQ3" s="617"/>
      <c r="VJR3" s="617"/>
      <c r="VJS3" s="617"/>
      <c r="VJT3" s="617"/>
      <c r="VJU3" s="617"/>
      <c r="VJV3" s="617"/>
      <c r="VJW3" s="617"/>
      <c r="VJX3" s="617"/>
      <c r="VJY3" s="617"/>
      <c r="VJZ3" s="617"/>
      <c r="VKA3" s="617"/>
      <c r="VKB3" s="617"/>
      <c r="VKC3" s="617"/>
      <c r="VKD3" s="617"/>
      <c r="VKE3" s="617"/>
      <c r="VKF3" s="617"/>
      <c r="VKG3" s="617"/>
      <c r="VKH3" s="617"/>
      <c r="VKI3" s="617"/>
      <c r="VKJ3" s="617"/>
      <c r="VKK3" s="617"/>
      <c r="VKL3" s="617"/>
      <c r="VKM3" s="617"/>
      <c r="VKN3" s="617"/>
      <c r="VKO3" s="617"/>
      <c r="VKP3" s="617"/>
      <c r="VKQ3" s="617"/>
      <c r="VKR3" s="617"/>
      <c r="VKS3" s="617"/>
      <c r="VKT3" s="617"/>
      <c r="VKU3" s="617"/>
      <c r="VKV3" s="617"/>
      <c r="VKW3" s="617"/>
      <c r="VKX3" s="617"/>
      <c r="VKY3" s="617"/>
      <c r="VKZ3" s="617"/>
      <c r="VLA3" s="617"/>
      <c r="VLB3" s="617"/>
      <c r="VLC3" s="617"/>
      <c r="VLD3" s="617"/>
      <c r="VLE3" s="617"/>
      <c r="VLF3" s="617"/>
      <c r="VLG3" s="617"/>
      <c r="VLH3" s="617"/>
      <c r="VLI3" s="617"/>
      <c r="VLJ3" s="617"/>
      <c r="VLK3" s="617"/>
      <c r="VLL3" s="617"/>
      <c r="VLM3" s="617"/>
      <c r="VLN3" s="617"/>
      <c r="VLO3" s="617"/>
      <c r="VLP3" s="617"/>
      <c r="VLQ3" s="617"/>
      <c r="VLR3" s="617"/>
      <c r="VLS3" s="617"/>
      <c r="VLT3" s="617"/>
      <c r="VLU3" s="617"/>
      <c r="VLV3" s="617"/>
      <c r="VLW3" s="617"/>
      <c r="VLX3" s="617"/>
      <c r="VLY3" s="617"/>
      <c r="VLZ3" s="617"/>
      <c r="VMA3" s="617"/>
      <c r="VMB3" s="617"/>
      <c r="VMC3" s="617"/>
      <c r="VMD3" s="617"/>
      <c r="VME3" s="617"/>
      <c r="VMF3" s="617"/>
      <c r="VMG3" s="617"/>
      <c r="VMH3" s="617"/>
      <c r="VMI3" s="617"/>
      <c r="VMJ3" s="617"/>
      <c r="VMK3" s="617"/>
      <c r="VML3" s="617"/>
      <c r="VMM3" s="617"/>
      <c r="VMN3" s="617"/>
      <c r="VMO3" s="617"/>
      <c r="VMP3" s="617"/>
      <c r="VMQ3" s="617"/>
      <c r="VMR3" s="617"/>
      <c r="VMS3" s="617"/>
      <c r="VMT3" s="617"/>
      <c r="VMU3" s="617"/>
      <c r="VMV3" s="617"/>
      <c r="VMW3" s="617"/>
      <c r="VMX3" s="617"/>
      <c r="VMY3" s="617"/>
      <c r="VMZ3" s="617"/>
      <c r="VNA3" s="617"/>
      <c r="VNB3" s="617"/>
      <c r="VNC3" s="617"/>
      <c r="VND3" s="617"/>
      <c r="VNE3" s="617"/>
      <c r="VNF3" s="617"/>
      <c r="VNG3" s="617"/>
      <c r="VNH3" s="617"/>
      <c r="VNI3" s="617"/>
      <c r="VNJ3" s="617"/>
      <c r="VNK3" s="617"/>
      <c r="VNL3" s="617"/>
      <c r="VNM3" s="617"/>
      <c r="VNN3" s="617"/>
      <c r="VNO3" s="617"/>
      <c r="VNP3" s="617"/>
      <c r="VNQ3" s="617"/>
      <c r="VNR3" s="617"/>
      <c r="VNS3" s="617"/>
      <c r="VNT3" s="617"/>
      <c r="VNU3" s="617"/>
      <c r="VNV3" s="617"/>
      <c r="VNW3" s="617"/>
      <c r="VNX3" s="617"/>
      <c r="VNY3" s="617"/>
      <c r="VNZ3" s="617"/>
      <c r="VOA3" s="617"/>
      <c r="VOB3" s="617"/>
      <c r="VOC3" s="617"/>
      <c r="VOD3" s="617"/>
      <c r="VOE3" s="617"/>
      <c r="VOF3" s="617"/>
      <c r="VOG3" s="617"/>
      <c r="VOH3" s="617"/>
      <c r="VOI3" s="617"/>
      <c r="VOJ3" s="617"/>
      <c r="VOK3" s="617"/>
      <c r="VOL3" s="617"/>
      <c r="VOM3" s="617"/>
      <c r="VON3" s="617"/>
      <c r="VOO3" s="617"/>
      <c r="VOP3" s="617"/>
      <c r="VOQ3" s="617"/>
      <c r="VOR3" s="617"/>
      <c r="VOS3" s="617"/>
      <c r="VOT3" s="617"/>
      <c r="VOU3" s="617"/>
      <c r="VOV3" s="617"/>
      <c r="VOW3" s="617"/>
      <c r="VOX3" s="617"/>
      <c r="VOY3" s="617"/>
      <c r="VOZ3" s="617"/>
      <c r="VPA3" s="617"/>
      <c r="VPB3" s="617"/>
      <c r="VPC3" s="617"/>
      <c r="VPD3" s="617"/>
      <c r="VPE3" s="617"/>
      <c r="VPF3" s="617"/>
      <c r="VPG3" s="617"/>
      <c r="VPH3" s="617"/>
      <c r="VPI3" s="617"/>
      <c r="VPJ3" s="617"/>
      <c r="VPK3" s="617"/>
      <c r="VPL3" s="617"/>
      <c r="VPM3" s="617"/>
      <c r="VPN3" s="617"/>
      <c r="VPO3" s="617"/>
      <c r="VPP3" s="617"/>
      <c r="VPQ3" s="617"/>
      <c r="VPR3" s="617"/>
      <c r="VPS3" s="617"/>
      <c r="VPT3" s="617"/>
      <c r="VPU3" s="617"/>
      <c r="VPV3" s="617"/>
      <c r="VPW3" s="617"/>
      <c r="VPX3" s="617"/>
      <c r="VPY3" s="617"/>
      <c r="VPZ3" s="617"/>
      <c r="VQA3" s="617"/>
      <c r="VQB3" s="617"/>
      <c r="VQC3" s="617"/>
      <c r="VQD3" s="617"/>
      <c r="VQE3" s="617"/>
      <c r="VQF3" s="617"/>
      <c r="VQG3" s="617"/>
      <c r="VQH3" s="617"/>
      <c r="VQI3" s="617"/>
      <c r="VQJ3" s="617"/>
      <c r="VQK3" s="617"/>
      <c r="VQL3" s="617"/>
      <c r="VQM3" s="617"/>
      <c r="VQN3" s="617"/>
      <c r="VQO3" s="617"/>
      <c r="VQP3" s="617"/>
      <c r="VQQ3" s="617"/>
      <c r="VQR3" s="617"/>
      <c r="VQS3" s="617"/>
      <c r="VQT3" s="617"/>
      <c r="VQU3" s="617"/>
      <c r="VQV3" s="617"/>
      <c r="VQW3" s="617"/>
      <c r="VQX3" s="617"/>
      <c r="VQY3" s="617"/>
      <c r="VQZ3" s="617"/>
      <c r="VRA3" s="617"/>
      <c r="VRB3" s="617"/>
      <c r="VRC3" s="617"/>
      <c r="VRD3" s="617"/>
      <c r="VRE3" s="617"/>
      <c r="VRF3" s="617"/>
      <c r="VRG3" s="617"/>
      <c r="VRH3" s="617"/>
      <c r="VRI3" s="617"/>
      <c r="VRJ3" s="617"/>
      <c r="VRK3" s="617"/>
      <c r="VRL3" s="617"/>
      <c r="VRM3" s="617"/>
      <c r="VRN3" s="617"/>
      <c r="VRO3" s="617"/>
      <c r="VRP3" s="617"/>
      <c r="VRQ3" s="617"/>
      <c r="VRR3" s="617"/>
      <c r="VRS3" s="617"/>
      <c r="VRT3" s="617"/>
      <c r="VRU3" s="617"/>
      <c r="VRV3" s="617"/>
      <c r="VRW3" s="617"/>
      <c r="VRX3" s="617"/>
      <c r="VRY3" s="617"/>
      <c r="VRZ3" s="617"/>
      <c r="VSA3" s="617"/>
      <c r="VSB3" s="617"/>
      <c r="VSC3" s="617"/>
      <c r="VSD3" s="617"/>
      <c r="VSE3" s="617"/>
      <c r="VSF3" s="617"/>
      <c r="VSG3" s="617"/>
      <c r="VSH3" s="617"/>
      <c r="VSI3" s="617"/>
      <c r="VSJ3" s="617"/>
      <c r="VSK3" s="617"/>
      <c r="VSL3" s="617"/>
      <c r="VSM3" s="617"/>
      <c r="VSN3" s="617"/>
      <c r="VSO3" s="617"/>
      <c r="VSP3" s="617"/>
      <c r="VSQ3" s="617"/>
      <c r="VSR3" s="617"/>
      <c r="VSS3" s="617"/>
      <c r="VST3" s="617"/>
      <c r="VSU3" s="617"/>
      <c r="VSV3" s="617"/>
      <c r="VSW3" s="617"/>
      <c r="VSX3" s="617"/>
      <c r="VSY3" s="617"/>
      <c r="VSZ3" s="617"/>
      <c r="VTA3" s="617"/>
      <c r="VTB3" s="617"/>
      <c r="VTC3" s="617"/>
      <c r="VTD3" s="617"/>
      <c r="VTE3" s="617"/>
      <c r="VTF3" s="617"/>
      <c r="VTG3" s="617"/>
      <c r="VTH3" s="617"/>
      <c r="VTI3" s="617"/>
      <c r="VTJ3" s="617"/>
      <c r="VTK3" s="617"/>
      <c r="VTL3" s="617"/>
      <c r="VTM3" s="617"/>
      <c r="VTN3" s="617"/>
      <c r="VTO3" s="617"/>
      <c r="VTP3" s="617"/>
      <c r="VTQ3" s="617"/>
      <c r="VTR3" s="617"/>
      <c r="VTS3" s="617"/>
      <c r="VTT3" s="617"/>
      <c r="VTU3" s="617"/>
      <c r="VTV3" s="617"/>
      <c r="VTW3" s="617"/>
      <c r="VTX3" s="617"/>
      <c r="VTY3" s="617"/>
      <c r="VTZ3" s="617"/>
      <c r="VUA3" s="617"/>
      <c r="VUB3" s="617"/>
      <c r="VUC3" s="617"/>
      <c r="VUD3" s="617"/>
      <c r="VUE3" s="617"/>
      <c r="VUF3" s="617"/>
      <c r="VUG3" s="617"/>
      <c r="VUH3" s="617"/>
      <c r="VUI3" s="617"/>
      <c r="VUJ3" s="617"/>
      <c r="VUK3" s="617"/>
      <c r="VUL3" s="617"/>
      <c r="VUM3" s="617"/>
      <c r="VUN3" s="617"/>
      <c r="VUO3" s="617"/>
      <c r="VUP3" s="617"/>
      <c r="VUQ3" s="617"/>
      <c r="VUR3" s="617"/>
      <c r="VUS3" s="617"/>
      <c r="VUT3" s="617"/>
      <c r="VUU3" s="617"/>
      <c r="VUV3" s="617"/>
      <c r="VUW3" s="617"/>
      <c r="VUX3" s="617"/>
      <c r="VUY3" s="617"/>
      <c r="VUZ3" s="617"/>
      <c r="VVA3" s="617"/>
      <c r="VVB3" s="617"/>
      <c r="VVC3" s="617"/>
      <c r="VVD3" s="617"/>
      <c r="VVE3" s="617"/>
      <c r="VVF3" s="617"/>
      <c r="VVG3" s="617"/>
      <c r="VVH3" s="617"/>
      <c r="VVI3" s="617"/>
      <c r="VVJ3" s="617"/>
      <c r="VVK3" s="617"/>
      <c r="VVL3" s="617"/>
      <c r="VVM3" s="617"/>
      <c r="VVN3" s="617"/>
      <c r="VVO3" s="617"/>
      <c r="VVP3" s="617"/>
      <c r="VVQ3" s="617"/>
      <c r="VVR3" s="617"/>
      <c r="VVS3" s="617"/>
      <c r="VVT3" s="617"/>
      <c r="VVU3" s="617"/>
      <c r="VVV3" s="617"/>
      <c r="VVW3" s="617"/>
      <c r="VVX3" s="617"/>
      <c r="VVY3" s="617"/>
      <c r="VVZ3" s="617"/>
      <c r="VWA3" s="617"/>
      <c r="VWB3" s="617"/>
      <c r="VWC3" s="617"/>
      <c r="VWD3" s="617"/>
      <c r="VWE3" s="617"/>
      <c r="VWF3" s="617"/>
      <c r="VWG3" s="617"/>
      <c r="VWH3" s="617"/>
      <c r="VWI3" s="617"/>
      <c r="VWJ3" s="617"/>
      <c r="VWK3" s="617"/>
      <c r="VWL3" s="617"/>
      <c r="VWM3" s="617"/>
      <c r="VWN3" s="617"/>
      <c r="VWO3" s="617"/>
      <c r="VWP3" s="617"/>
      <c r="VWQ3" s="617"/>
      <c r="VWR3" s="617"/>
      <c r="VWS3" s="617"/>
      <c r="VWT3" s="617"/>
      <c r="VWU3" s="617"/>
      <c r="VWV3" s="617"/>
      <c r="VWW3" s="617"/>
      <c r="VWX3" s="617"/>
      <c r="VWY3" s="617"/>
      <c r="VWZ3" s="617"/>
      <c r="VXA3" s="617"/>
      <c r="VXB3" s="617"/>
      <c r="VXC3" s="617"/>
      <c r="VXD3" s="617"/>
      <c r="VXE3" s="617"/>
      <c r="VXF3" s="617"/>
      <c r="VXG3" s="617"/>
      <c r="VXH3" s="617"/>
      <c r="VXI3" s="617"/>
      <c r="VXJ3" s="617"/>
      <c r="VXK3" s="617"/>
      <c r="VXL3" s="617"/>
      <c r="VXM3" s="617"/>
      <c r="VXN3" s="617"/>
      <c r="VXO3" s="617"/>
      <c r="VXP3" s="617"/>
      <c r="VXQ3" s="617"/>
      <c r="VXR3" s="617"/>
      <c r="VXS3" s="617"/>
      <c r="VXT3" s="617"/>
      <c r="VXU3" s="617"/>
      <c r="VXV3" s="617"/>
      <c r="VXW3" s="617"/>
      <c r="VXX3" s="617"/>
      <c r="VXY3" s="617"/>
      <c r="VXZ3" s="617"/>
      <c r="VYA3" s="617"/>
      <c r="VYB3" s="617"/>
      <c r="VYC3" s="617"/>
      <c r="VYD3" s="617"/>
      <c r="VYE3" s="617"/>
      <c r="VYF3" s="617"/>
      <c r="VYG3" s="617"/>
      <c r="VYH3" s="617"/>
      <c r="VYI3" s="617"/>
      <c r="VYJ3" s="617"/>
      <c r="VYK3" s="617"/>
      <c r="VYL3" s="617"/>
      <c r="VYM3" s="617"/>
      <c r="VYN3" s="617"/>
      <c r="VYO3" s="617"/>
      <c r="VYP3" s="617"/>
      <c r="VYQ3" s="617"/>
      <c r="VYR3" s="617"/>
      <c r="VYS3" s="617"/>
      <c r="VYT3" s="617"/>
      <c r="VYU3" s="617"/>
      <c r="VYV3" s="617"/>
      <c r="VYW3" s="617"/>
      <c r="VYX3" s="617"/>
      <c r="VYY3" s="617"/>
      <c r="VYZ3" s="617"/>
      <c r="VZA3" s="617"/>
      <c r="VZB3" s="617"/>
      <c r="VZC3" s="617"/>
      <c r="VZD3" s="617"/>
      <c r="VZE3" s="617"/>
      <c r="VZF3" s="617"/>
      <c r="VZG3" s="617"/>
      <c r="VZH3" s="617"/>
      <c r="VZI3" s="617"/>
      <c r="VZJ3" s="617"/>
      <c r="VZK3" s="617"/>
      <c r="VZL3" s="617"/>
      <c r="VZM3" s="617"/>
      <c r="VZN3" s="617"/>
      <c r="VZO3" s="617"/>
      <c r="VZP3" s="617"/>
      <c r="VZQ3" s="617"/>
      <c r="VZR3" s="617"/>
      <c r="VZS3" s="617"/>
      <c r="VZT3" s="617"/>
      <c r="VZU3" s="617"/>
      <c r="VZV3" s="617"/>
      <c r="VZW3" s="617"/>
      <c r="VZX3" s="617"/>
      <c r="VZY3" s="617"/>
      <c r="VZZ3" s="617"/>
      <c r="WAA3" s="617"/>
      <c r="WAB3" s="617"/>
      <c r="WAC3" s="617"/>
      <c r="WAD3" s="617"/>
      <c r="WAE3" s="617"/>
      <c r="WAF3" s="617"/>
      <c r="WAG3" s="617"/>
      <c r="WAH3" s="617"/>
      <c r="WAI3" s="617"/>
      <c r="WAJ3" s="617"/>
      <c r="WAK3" s="617"/>
      <c r="WAL3" s="617"/>
      <c r="WAM3" s="617"/>
      <c r="WAN3" s="617"/>
      <c r="WAO3" s="617"/>
      <c r="WAP3" s="617"/>
      <c r="WAQ3" s="617"/>
      <c r="WAR3" s="617"/>
      <c r="WAS3" s="617"/>
      <c r="WAT3" s="617"/>
      <c r="WAU3" s="617"/>
      <c r="WAV3" s="617"/>
      <c r="WAW3" s="617"/>
      <c r="WAX3" s="617"/>
      <c r="WAY3" s="617"/>
      <c r="WAZ3" s="617"/>
      <c r="WBA3" s="617"/>
      <c r="WBB3" s="617"/>
      <c r="WBC3" s="617"/>
      <c r="WBD3" s="617"/>
      <c r="WBE3" s="617"/>
      <c r="WBF3" s="617"/>
      <c r="WBG3" s="617"/>
      <c r="WBH3" s="617"/>
      <c r="WBI3" s="617"/>
      <c r="WBJ3" s="617"/>
      <c r="WBK3" s="617"/>
      <c r="WBL3" s="617"/>
      <c r="WBM3" s="617"/>
      <c r="WBN3" s="617"/>
      <c r="WBO3" s="617"/>
      <c r="WBP3" s="617"/>
      <c r="WBQ3" s="617"/>
      <c r="WBR3" s="617"/>
      <c r="WBS3" s="617"/>
      <c r="WBT3" s="617"/>
      <c r="WBU3" s="617"/>
      <c r="WBV3" s="617"/>
      <c r="WBW3" s="617"/>
      <c r="WBX3" s="617"/>
      <c r="WBY3" s="617"/>
      <c r="WBZ3" s="617"/>
      <c r="WCA3" s="617"/>
      <c r="WCB3" s="617"/>
      <c r="WCC3" s="617"/>
      <c r="WCD3" s="617"/>
      <c r="WCE3" s="617"/>
      <c r="WCF3" s="617"/>
      <c r="WCG3" s="617"/>
      <c r="WCH3" s="617"/>
      <c r="WCI3" s="617"/>
      <c r="WCJ3" s="617"/>
      <c r="WCK3" s="617"/>
      <c r="WCL3" s="617"/>
      <c r="WCM3" s="617"/>
      <c r="WCN3" s="617"/>
      <c r="WCO3" s="617"/>
      <c r="WCP3" s="617"/>
      <c r="WCQ3" s="617"/>
      <c r="WCR3" s="617"/>
      <c r="WCS3" s="617"/>
      <c r="WCT3" s="617"/>
      <c r="WCU3" s="617"/>
      <c r="WCV3" s="617"/>
      <c r="WCW3" s="617"/>
      <c r="WCX3" s="617"/>
      <c r="WCY3" s="617"/>
      <c r="WCZ3" s="617"/>
      <c r="WDA3" s="617"/>
      <c r="WDB3" s="617"/>
      <c r="WDC3" s="617"/>
      <c r="WDD3" s="617"/>
      <c r="WDE3" s="617"/>
      <c r="WDF3" s="617"/>
      <c r="WDG3" s="617"/>
      <c r="WDH3" s="617"/>
      <c r="WDI3" s="617"/>
      <c r="WDJ3" s="617"/>
      <c r="WDK3" s="617"/>
      <c r="WDL3" s="617"/>
      <c r="WDM3" s="617"/>
      <c r="WDN3" s="617"/>
      <c r="WDO3" s="617"/>
      <c r="WDP3" s="617"/>
      <c r="WDQ3" s="617"/>
      <c r="WDR3" s="617"/>
      <c r="WDS3" s="617"/>
      <c r="WDT3" s="617"/>
      <c r="WDU3" s="617"/>
      <c r="WDV3" s="617"/>
      <c r="WDW3" s="617"/>
      <c r="WDX3" s="617"/>
      <c r="WDY3" s="617"/>
      <c r="WDZ3" s="617"/>
      <c r="WEA3" s="617"/>
      <c r="WEB3" s="617"/>
      <c r="WEC3" s="617"/>
      <c r="WED3" s="617"/>
      <c r="WEE3" s="617"/>
      <c r="WEF3" s="617"/>
      <c r="WEG3" s="617"/>
      <c r="WEH3" s="617"/>
      <c r="WEI3" s="617"/>
      <c r="WEJ3" s="617"/>
      <c r="WEK3" s="617"/>
      <c r="WEL3" s="617"/>
      <c r="WEM3" s="617"/>
      <c r="WEN3" s="617"/>
      <c r="WEO3" s="617"/>
      <c r="WEP3" s="617"/>
      <c r="WEQ3" s="617"/>
      <c r="WER3" s="617"/>
      <c r="WES3" s="617"/>
      <c r="WET3" s="617"/>
      <c r="WEU3" s="617"/>
      <c r="WEV3" s="617"/>
      <c r="WEW3" s="617"/>
      <c r="WEX3" s="617"/>
      <c r="WEY3" s="617"/>
      <c r="WEZ3" s="617"/>
      <c r="WFA3" s="617"/>
      <c r="WFB3" s="617"/>
      <c r="WFC3" s="617"/>
      <c r="WFD3" s="617"/>
      <c r="WFE3" s="617"/>
      <c r="WFF3" s="617"/>
      <c r="WFG3" s="617"/>
      <c r="WFH3" s="617"/>
      <c r="WFI3" s="617"/>
      <c r="WFJ3" s="617"/>
      <c r="WFK3" s="617"/>
      <c r="WFL3" s="617"/>
      <c r="WFM3" s="617"/>
      <c r="WFN3" s="617"/>
      <c r="WFO3" s="617"/>
      <c r="WFP3" s="617"/>
      <c r="WFQ3" s="617"/>
      <c r="WFR3" s="617"/>
      <c r="WFS3" s="617"/>
      <c r="WFT3" s="617"/>
      <c r="WFU3" s="617"/>
      <c r="WFV3" s="617"/>
      <c r="WFW3" s="617"/>
      <c r="WFX3" s="617"/>
      <c r="WFY3" s="617"/>
      <c r="WFZ3" s="617"/>
      <c r="WGA3" s="617"/>
      <c r="WGB3" s="617"/>
      <c r="WGC3" s="617"/>
      <c r="WGD3" s="617"/>
      <c r="WGE3" s="617"/>
      <c r="WGF3" s="617"/>
      <c r="WGG3" s="617"/>
      <c r="WGH3" s="617"/>
      <c r="WGI3" s="617"/>
      <c r="WGJ3" s="617"/>
      <c r="WGK3" s="617"/>
      <c r="WGL3" s="617"/>
      <c r="WGM3" s="617"/>
      <c r="WGN3" s="617"/>
      <c r="WGO3" s="617"/>
      <c r="WGP3" s="617"/>
      <c r="WGQ3" s="617"/>
      <c r="WGR3" s="617"/>
      <c r="WGS3" s="617"/>
      <c r="WGT3" s="617"/>
      <c r="WGU3" s="617"/>
      <c r="WGV3" s="617"/>
      <c r="WGW3" s="617"/>
      <c r="WGX3" s="617"/>
      <c r="WGY3" s="617"/>
      <c r="WGZ3" s="617"/>
      <c r="WHA3" s="617"/>
      <c r="WHB3" s="617"/>
      <c r="WHC3" s="617"/>
      <c r="WHD3" s="617"/>
      <c r="WHE3" s="617"/>
      <c r="WHF3" s="617"/>
      <c r="WHG3" s="617"/>
      <c r="WHH3" s="617"/>
      <c r="WHI3" s="617"/>
      <c r="WHJ3" s="617"/>
      <c r="WHK3" s="617"/>
      <c r="WHL3" s="617"/>
      <c r="WHM3" s="617"/>
      <c r="WHN3" s="617"/>
      <c r="WHO3" s="617"/>
      <c r="WHP3" s="617"/>
      <c r="WHQ3" s="617"/>
      <c r="WHR3" s="617"/>
      <c r="WHS3" s="617"/>
      <c r="WHT3" s="617"/>
      <c r="WHU3" s="617"/>
      <c r="WHV3" s="617"/>
      <c r="WHW3" s="617"/>
      <c r="WHX3" s="617"/>
      <c r="WHY3" s="617"/>
      <c r="WHZ3" s="617"/>
      <c r="WIA3" s="617"/>
      <c r="WIB3" s="617"/>
      <c r="WIC3" s="617"/>
      <c r="WID3" s="617"/>
      <c r="WIE3" s="617"/>
      <c r="WIF3" s="617"/>
      <c r="WIG3" s="617"/>
      <c r="WIH3" s="617"/>
      <c r="WII3" s="617"/>
      <c r="WIJ3" s="617"/>
      <c r="WIK3" s="617"/>
      <c r="WIL3" s="617"/>
      <c r="WIM3" s="617"/>
      <c r="WIN3" s="617"/>
      <c r="WIO3" s="617"/>
      <c r="WIP3" s="617"/>
      <c r="WIQ3" s="617"/>
      <c r="WIR3" s="617"/>
      <c r="WIS3" s="617"/>
      <c r="WIT3" s="617"/>
      <c r="WIU3" s="617"/>
      <c r="WIV3" s="617"/>
      <c r="WIW3" s="617"/>
      <c r="WIX3" s="617"/>
      <c r="WIY3" s="617"/>
      <c r="WIZ3" s="617"/>
      <c r="WJA3" s="617"/>
      <c r="WJB3" s="617"/>
      <c r="WJC3" s="617"/>
      <c r="WJD3" s="617"/>
      <c r="WJE3" s="617"/>
      <c r="WJF3" s="617"/>
      <c r="WJG3" s="617"/>
      <c r="WJH3" s="617"/>
      <c r="WJI3" s="617"/>
      <c r="WJJ3" s="617"/>
      <c r="WJK3" s="617"/>
      <c r="WJL3" s="617"/>
      <c r="WJM3" s="617"/>
      <c r="WJN3" s="617"/>
      <c r="WJO3" s="617"/>
      <c r="WJP3" s="617"/>
      <c r="WJQ3" s="617"/>
      <c r="WJR3" s="617"/>
      <c r="WJS3" s="617"/>
      <c r="WJT3" s="617"/>
      <c r="WJU3" s="617"/>
      <c r="WJV3" s="617"/>
      <c r="WJW3" s="617"/>
      <c r="WJX3" s="617"/>
      <c r="WJY3" s="617"/>
      <c r="WJZ3" s="617"/>
      <c r="WKA3" s="617"/>
      <c r="WKB3" s="617"/>
      <c r="WKC3" s="617"/>
      <c r="WKD3" s="617"/>
      <c r="WKE3" s="617"/>
      <c r="WKF3" s="617"/>
      <c r="WKG3" s="617"/>
      <c r="WKH3" s="617"/>
      <c r="WKI3" s="617"/>
      <c r="WKJ3" s="617"/>
      <c r="WKK3" s="617"/>
      <c r="WKL3" s="617"/>
      <c r="WKM3" s="617"/>
      <c r="WKN3" s="617"/>
      <c r="WKO3" s="617"/>
      <c r="WKP3" s="617"/>
      <c r="WKQ3" s="617"/>
      <c r="WKR3" s="617"/>
      <c r="WKS3" s="617"/>
      <c r="WKT3" s="617"/>
      <c r="WKU3" s="617"/>
      <c r="WKV3" s="617"/>
      <c r="WKW3" s="617"/>
      <c r="WKX3" s="617"/>
      <c r="WKY3" s="617"/>
      <c r="WKZ3" s="617"/>
      <c r="WLA3" s="617"/>
      <c r="WLB3" s="617"/>
      <c r="WLC3" s="617"/>
      <c r="WLD3" s="617"/>
      <c r="WLE3" s="617"/>
      <c r="WLF3" s="617"/>
      <c r="WLG3" s="617"/>
      <c r="WLH3" s="617"/>
      <c r="WLI3" s="617"/>
      <c r="WLJ3" s="617"/>
      <c r="WLK3" s="617"/>
      <c r="WLL3" s="617"/>
      <c r="WLM3" s="617"/>
      <c r="WLN3" s="617"/>
      <c r="WLO3" s="617"/>
      <c r="WLP3" s="617"/>
      <c r="WLQ3" s="617"/>
      <c r="WLR3" s="617"/>
      <c r="WLS3" s="617"/>
      <c r="WLT3" s="617"/>
      <c r="WLU3" s="617"/>
      <c r="WLV3" s="617"/>
      <c r="WLW3" s="617"/>
      <c r="WLX3" s="617"/>
      <c r="WLY3" s="617"/>
      <c r="WLZ3" s="617"/>
      <c r="WMA3" s="617"/>
      <c r="WMB3" s="617"/>
      <c r="WMC3" s="617"/>
      <c r="WMD3" s="617"/>
      <c r="WME3" s="617"/>
      <c r="WMF3" s="617"/>
      <c r="WMG3" s="617"/>
      <c r="WMH3" s="617"/>
      <c r="WMI3" s="617"/>
      <c r="WMJ3" s="617"/>
      <c r="WMK3" s="617"/>
      <c r="WML3" s="617"/>
      <c r="WMM3" s="617"/>
      <c r="WMN3" s="617"/>
      <c r="WMO3" s="617"/>
      <c r="WMP3" s="617"/>
      <c r="WMQ3" s="617"/>
      <c r="WMR3" s="617"/>
      <c r="WMS3" s="617"/>
      <c r="WMT3" s="617"/>
      <c r="WMU3" s="617"/>
      <c r="WMV3" s="617"/>
      <c r="WMW3" s="617"/>
      <c r="WMX3" s="617"/>
      <c r="WMY3" s="617"/>
      <c r="WMZ3" s="617"/>
      <c r="WNA3" s="617"/>
      <c r="WNB3" s="617"/>
      <c r="WNC3" s="617"/>
      <c r="WND3" s="617"/>
      <c r="WNE3" s="617"/>
      <c r="WNF3" s="617"/>
      <c r="WNG3" s="617"/>
      <c r="WNH3" s="617"/>
      <c r="WNI3" s="617"/>
      <c r="WNJ3" s="617"/>
      <c r="WNK3" s="617"/>
      <c r="WNL3" s="617"/>
      <c r="WNM3" s="617"/>
      <c r="WNN3" s="617"/>
      <c r="WNO3" s="617"/>
      <c r="WNP3" s="617"/>
      <c r="WNQ3" s="617"/>
      <c r="WNR3" s="617"/>
      <c r="WNS3" s="617"/>
      <c r="WNT3" s="617"/>
      <c r="WNU3" s="617"/>
      <c r="WNV3" s="617"/>
      <c r="WNW3" s="617"/>
      <c r="WNX3" s="617"/>
      <c r="WNY3" s="617"/>
      <c r="WNZ3" s="617"/>
      <c r="WOA3" s="617"/>
      <c r="WOB3" s="617"/>
      <c r="WOC3" s="617"/>
      <c r="WOD3" s="617"/>
      <c r="WOE3" s="617"/>
      <c r="WOF3" s="617"/>
      <c r="WOG3" s="617"/>
      <c r="WOH3" s="617"/>
      <c r="WOI3" s="617"/>
      <c r="WOJ3" s="617"/>
      <c r="WOK3" s="617"/>
      <c r="WOL3" s="617"/>
      <c r="WOM3" s="617"/>
      <c r="WON3" s="617"/>
      <c r="WOO3" s="617"/>
      <c r="WOP3" s="617"/>
      <c r="WOQ3" s="617"/>
      <c r="WOR3" s="617"/>
      <c r="WOS3" s="617"/>
      <c r="WOT3" s="617"/>
      <c r="WOU3" s="617"/>
      <c r="WOV3" s="617"/>
      <c r="WOW3" s="617"/>
      <c r="WOX3" s="617"/>
      <c r="WOY3" s="617"/>
      <c r="WOZ3" s="617"/>
      <c r="WPA3" s="617"/>
      <c r="WPB3" s="617"/>
      <c r="WPC3" s="617"/>
      <c r="WPD3" s="617"/>
      <c r="WPE3" s="617"/>
      <c r="WPF3" s="617"/>
      <c r="WPG3" s="617"/>
      <c r="WPH3" s="617"/>
      <c r="WPI3" s="617"/>
      <c r="WPJ3" s="617"/>
      <c r="WPK3" s="617"/>
      <c r="WPL3" s="617"/>
      <c r="WPM3" s="617"/>
      <c r="WPN3" s="617"/>
      <c r="WPO3" s="617"/>
      <c r="WPP3" s="617"/>
      <c r="WPQ3" s="617"/>
      <c r="WPR3" s="617"/>
      <c r="WPS3" s="617"/>
      <c r="WPT3" s="617"/>
      <c r="WPU3" s="617"/>
      <c r="WPV3" s="617"/>
      <c r="WPW3" s="617"/>
      <c r="WPX3" s="617"/>
      <c r="WPY3" s="617"/>
      <c r="WPZ3" s="617"/>
      <c r="WQA3" s="617"/>
      <c r="WQB3" s="617"/>
      <c r="WQC3" s="617"/>
      <c r="WQD3" s="617"/>
      <c r="WQE3" s="617"/>
      <c r="WQF3" s="617"/>
      <c r="WQG3" s="617"/>
      <c r="WQH3" s="617"/>
      <c r="WQI3" s="617"/>
      <c r="WQJ3" s="617"/>
      <c r="WQK3" s="617"/>
      <c r="WQL3" s="617"/>
      <c r="WQM3" s="617"/>
      <c r="WQN3" s="617"/>
      <c r="WQO3" s="617"/>
      <c r="WQP3" s="617"/>
      <c r="WQQ3" s="617"/>
      <c r="WQR3" s="617"/>
      <c r="WQS3" s="617"/>
      <c r="WQT3" s="617"/>
      <c r="WQU3" s="617"/>
      <c r="WQV3" s="617"/>
      <c r="WQW3" s="617"/>
      <c r="WQX3" s="617"/>
      <c r="WQY3" s="617"/>
      <c r="WQZ3" s="617"/>
      <c r="WRA3" s="617"/>
      <c r="WRB3" s="617"/>
      <c r="WRC3" s="617"/>
      <c r="WRD3" s="617"/>
      <c r="WRE3" s="617"/>
      <c r="WRF3" s="617"/>
      <c r="WRG3" s="617"/>
      <c r="WRH3" s="617"/>
      <c r="WRI3" s="617"/>
      <c r="WRJ3" s="617"/>
      <c r="WRK3" s="617"/>
      <c r="WRL3" s="617"/>
      <c r="WRM3" s="617"/>
      <c r="WRN3" s="617"/>
      <c r="WRO3" s="617"/>
      <c r="WRP3" s="617"/>
      <c r="WRQ3" s="617"/>
      <c r="WRR3" s="617"/>
      <c r="WRS3" s="617"/>
      <c r="WRT3" s="617"/>
      <c r="WRU3" s="617"/>
      <c r="WRV3" s="617"/>
      <c r="WRW3" s="617"/>
      <c r="WRX3" s="617"/>
      <c r="WRY3" s="617"/>
      <c r="WRZ3" s="617"/>
      <c r="WSA3" s="617"/>
      <c r="WSB3" s="617"/>
      <c r="WSC3" s="617"/>
      <c r="WSD3" s="617"/>
      <c r="WSE3" s="617"/>
      <c r="WSF3" s="617"/>
      <c r="WSG3" s="617"/>
      <c r="WSH3" s="617"/>
      <c r="WSI3" s="617"/>
      <c r="WSJ3" s="617"/>
      <c r="WSK3" s="617"/>
      <c r="WSL3" s="617"/>
      <c r="WSM3" s="617"/>
      <c r="WSN3" s="617"/>
      <c r="WSO3" s="617"/>
      <c r="WSP3" s="617"/>
      <c r="WSQ3" s="617"/>
      <c r="WSR3" s="617"/>
      <c r="WSS3" s="617"/>
      <c r="WST3" s="617"/>
      <c r="WSU3" s="617"/>
      <c r="WSV3" s="617"/>
      <c r="WSW3" s="617"/>
      <c r="WSX3" s="617"/>
      <c r="WSY3" s="617"/>
      <c r="WSZ3" s="617"/>
      <c r="WTA3" s="617"/>
      <c r="WTB3" s="617"/>
      <c r="WTC3" s="617"/>
      <c r="WTD3" s="617"/>
      <c r="WTE3" s="617"/>
      <c r="WTF3" s="617"/>
      <c r="WTG3" s="617"/>
      <c r="WTH3" s="617"/>
      <c r="WTI3" s="617"/>
      <c r="WTJ3" s="617"/>
      <c r="WTK3" s="617"/>
      <c r="WTL3" s="617"/>
      <c r="WTM3" s="617"/>
      <c r="WTN3" s="617"/>
      <c r="WTO3" s="617"/>
      <c r="WTP3" s="617"/>
      <c r="WTQ3" s="617"/>
      <c r="WTR3" s="617"/>
      <c r="WTS3" s="617"/>
      <c r="WTT3" s="617"/>
      <c r="WTU3" s="617"/>
      <c r="WTV3" s="617"/>
      <c r="WTW3" s="617"/>
      <c r="WTX3" s="617"/>
      <c r="WTY3" s="617"/>
      <c r="WTZ3" s="617"/>
      <c r="WUA3" s="617"/>
      <c r="WUB3" s="617"/>
      <c r="WUC3" s="617"/>
      <c r="WUD3" s="617"/>
      <c r="WUE3" s="617"/>
      <c r="WUF3" s="617"/>
      <c r="WUG3" s="617"/>
      <c r="WUH3" s="617"/>
      <c r="WUI3" s="617"/>
      <c r="WUJ3" s="617"/>
      <c r="WUK3" s="617"/>
      <c r="WUL3" s="617"/>
      <c r="WUM3" s="617"/>
      <c r="WUN3" s="617"/>
      <c r="WUO3" s="617"/>
      <c r="WUP3" s="617"/>
      <c r="WUQ3" s="617"/>
      <c r="WUR3" s="617"/>
      <c r="WUS3" s="617"/>
      <c r="WUT3" s="617"/>
      <c r="WUU3" s="617"/>
      <c r="WUV3" s="617"/>
      <c r="WUW3" s="617"/>
      <c r="WUX3" s="617"/>
      <c r="WUY3" s="617"/>
      <c r="WUZ3" s="617"/>
      <c r="WVA3" s="617"/>
      <c r="WVB3" s="617"/>
      <c r="WVC3" s="617"/>
      <c r="WVD3" s="617"/>
      <c r="WVE3" s="617"/>
      <c r="WVF3" s="617"/>
      <c r="WVG3" s="617"/>
      <c r="WVH3" s="617"/>
      <c r="WVI3" s="617"/>
      <c r="WVJ3" s="617"/>
      <c r="WVK3" s="617"/>
      <c r="WVL3" s="617"/>
      <c r="WVM3" s="617"/>
      <c r="WVN3" s="617"/>
      <c r="WVO3" s="617"/>
      <c r="WVP3" s="617"/>
      <c r="WVQ3" s="617"/>
      <c r="WVR3" s="617"/>
      <c r="WVS3" s="617"/>
      <c r="WVT3" s="617"/>
      <c r="WVU3" s="617"/>
      <c r="WVV3" s="617"/>
      <c r="WVW3" s="617"/>
      <c r="WVX3" s="617"/>
      <c r="WVY3" s="617"/>
      <c r="WVZ3" s="617"/>
      <c r="WWA3" s="617"/>
      <c r="WWB3" s="617"/>
      <c r="WWC3" s="617"/>
      <c r="WWD3" s="617"/>
      <c r="WWE3" s="617"/>
      <c r="WWF3" s="617"/>
      <c r="WWG3" s="617"/>
      <c r="WWH3" s="617"/>
      <c r="WWI3" s="617"/>
      <c r="WWJ3" s="617"/>
      <c r="WWK3" s="617"/>
      <c r="WWL3" s="617"/>
      <c r="WWM3" s="617"/>
      <c r="WWN3" s="617"/>
      <c r="WWO3" s="617"/>
      <c r="WWP3" s="617"/>
      <c r="WWQ3" s="617"/>
      <c r="WWR3" s="617"/>
      <c r="WWS3" s="617"/>
      <c r="WWT3" s="617"/>
      <c r="WWU3" s="617"/>
      <c r="WWV3" s="617"/>
      <c r="WWW3" s="617"/>
      <c r="WWX3" s="617"/>
      <c r="WWY3" s="617"/>
      <c r="WWZ3" s="617"/>
      <c r="WXA3" s="617"/>
      <c r="WXB3" s="617"/>
      <c r="WXC3" s="617"/>
      <c r="WXD3" s="617"/>
      <c r="WXE3" s="617"/>
      <c r="WXF3" s="617"/>
      <c r="WXG3" s="617"/>
      <c r="WXH3" s="617"/>
      <c r="WXI3" s="617"/>
      <c r="WXJ3" s="617"/>
      <c r="WXK3" s="617"/>
      <c r="WXL3" s="617"/>
      <c r="WXM3" s="617"/>
      <c r="WXN3" s="617"/>
      <c r="WXO3" s="617"/>
      <c r="WXP3" s="617"/>
      <c r="WXQ3" s="617"/>
      <c r="WXR3" s="617"/>
      <c r="WXS3" s="617"/>
      <c r="WXT3" s="617"/>
      <c r="WXU3" s="617"/>
      <c r="WXV3" s="617"/>
      <c r="WXW3" s="617"/>
      <c r="WXX3" s="617"/>
      <c r="WXY3" s="617"/>
      <c r="WXZ3" s="617"/>
      <c r="WYA3" s="617"/>
      <c r="WYB3" s="617"/>
      <c r="WYC3" s="617"/>
      <c r="WYD3" s="617"/>
      <c r="WYE3" s="617"/>
      <c r="WYF3" s="617"/>
      <c r="WYG3" s="617"/>
      <c r="WYH3" s="617"/>
      <c r="WYI3" s="617"/>
      <c r="WYJ3" s="617"/>
      <c r="WYK3" s="617"/>
      <c r="WYL3" s="617"/>
      <c r="WYM3" s="617"/>
      <c r="WYN3" s="617"/>
      <c r="WYO3" s="617"/>
      <c r="WYP3" s="617"/>
      <c r="WYQ3" s="617"/>
      <c r="WYR3" s="617"/>
      <c r="WYS3" s="617"/>
      <c r="WYT3" s="617"/>
      <c r="WYU3" s="617"/>
      <c r="WYV3" s="617"/>
      <c r="WYW3" s="617"/>
      <c r="WYX3" s="617"/>
      <c r="WYY3" s="617"/>
      <c r="WYZ3" s="617"/>
      <c r="WZA3" s="617"/>
      <c r="WZB3" s="617"/>
      <c r="WZC3" s="617"/>
      <c r="WZD3" s="617"/>
      <c r="WZE3" s="617"/>
      <c r="WZF3" s="617"/>
      <c r="WZG3" s="617"/>
      <c r="WZH3" s="617"/>
      <c r="WZI3" s="617"/>
      <c r="WZJ3" s="617"/>
      <c r="WZK3" s="617"/>
      <c r="WZL3" s="617"/>
      <c r="WZM3" s="617"/>
      <c r="WZN3" s="617"/>
      <c r="WZO3" s="617"/>
      <c r="WZP3" s="617"/>
      <c r="WZQ3" s="617"/>
      <c r="WZR3" s="617"/>
      <c r="WZS3" s="617"/>
      <c r="WZT3" s="617"/>
      <c r="WZU3" s="617"/>
      <c r="WZV3" s="617"/>
      <c r="WZW3" s="617"/>
      <c r="WZX3" s="617"/>
      <c r="WZY3" s="617"/>
      <c r="WZZ3" s="617"/>
      <c r="XAA3" s="617"/>
      <c r="XAB3" s="617"/>
      <c r="XAC3" s="617"/>
      <c r="XAD3" s="617"/>
      <c r="XAE3" s="617"/>
      <c r="XAF3" s="617"/>
      <c r="XAG3" s="617"/>
      <c r="XAH3" s="617"/>
      <c r="XAI3" s="617"/>
      <c r="XAJ3" s="617"/>
      <c r="XAK3" s="617"/>
      <c r="XAL3" s="617"/>
      <c r="XAM3" s="617"/>
      <c r="XAN3" s="617"/>
      <c r="XAO3" s="617"/>
      <c r="XAP3" s="617"/>
      <c r="XAQ3" s="617"/>
      <c r="XAR3" s="617"/>
      <c r="XAS3" s="617"/>
      <c r="XAT3" s="617"/>
      <c r="XAU3" s="617"/>
      <c r="XAV3" s="617"/>
      <c r="XAW3" s="617"/>
      <c r="XAX3" s="617"/>
      <c r="XAY3" s="617"/>
      <c r="XAZ3" s="617"/>
      <c r="XBA3" s="617"/>
      <c r="XBB3" s="617"/>
      <c r="XBC3" s="617"/>
      <c r="XBD3" s="617"/>
      <c r="XBE3" s="617"/>
      <c r="XBF3" s="617"/>
      <c r="XBG3" s="617"/>
      <c r="XBH3" s="617"/>
      <c r="XBI3" s="617"/>
      <c r="XBJ3" s="617"/>
      <c r="XBK3" s="617"/>
      <c r="XBL3" s="617"/>
      <c r="XBM3" s="617"/>
      <c r="XBN3" s="617"/>
      <c r="XBO3" s="617"/>
      <c r="XBP3" s="617"/>
      <c r="XBQ3" s="617"/>
      <c r="XBR3" s="617"/>
      <c r="XBS3" s="617"/>
      <c r="XBT3" s="617"/>
      <c r="XBU3" s="617"/>
      <c r="XBV3" s="617"/>
      <c r="XBW3" s="617"/>
      <c r="XBX3" s="617"/>
      <c r="XBY3" s="617"/>
      <c r="XBZ3" s="617"/>
      <c r="XCA3" s="617"/>
      <c r="XCB3" s="617"/>
      <c r="XCC3" s="617"/>
      <c r="XCD3" s="617"/>
      <c r="XCE3" s="617"/>
      <c r="XCF3" s="617"/>
      <c r="XCG3" s="617"/>
      <c r="XCH3" s="617"/>
      <c r="XCI3" s="617"/>
      <c r="XCJ3" s="617"/>
      <c r="XCK3" s="617"/>
      <c r="XCL3" s="617"/>
      <c r="XCM3" s="617"/>
      <c r="XCN3" s="617"/>
      <c r="XCO3" s="617"/>
      <c r="XCP3" s="617"/>
      <c r="XCQ3" s="617"/>
      <c r="XCR3" s="617"/>
      <c r="XCS3" s="617"/>
      <c r="XCT3" s="617"/>
      <c r="XCU3" s="617"/>
      <c r="XCV3" s="617"/>
      <c r="XCW3" s="617"/>
      <c r="XCX3" s="617"/>
      <c r="XCY3" s="617"/>
      <c r="XCZ3" s="617"/>
      <c r="XDA3" s="617"/>
      <c r="XDB3" s="617"/>
      <c r="XDC3" s="617"/>
      <c r="XDD3" s="617"/>
      <c r="XDE3" s="617"/>
      <c r="XDF3" s="617"/>
      <c r="XDG3" s="617"/>
      <c r="XDH3" s="617"/>
      <c r="XDI3" s="617"/>
      <c r="XDJ3" s="617"/>
      <c r="XDK3" s="617"/>
      <c r="XDL3" s="617"/>
      <c r="XDM3" s="617"/>
      <c r="XDN3" s="617"/>
      <c r="XDO3" s="617"/>
      <c r="XDP3" s="617"/>
      <c r="XDQ3" s="617"/>
      <c r="XDR3" s="617"/>
      <c r="XDS3" s="617"/>
      <c r="XDT3" s="617"/>
      <c r="XDU3" s="617"/>
      <c r="XDV3" s="617"/>
      <c r="XDW3" s="617"/>
      <c r="XDX3" s="617"/>
      <c r="XDY3" s="617"/>
      <c r="XDZ3" s="617"/>
      <c r="XEA3" s="617"/>
      <c r="XEB3" s="617"/>
      <c r="XEC3" s="617"/>
      <c r="XED3" s="617"/>
      <c r="XEE3" s="617"/>
      <c r="XEF3" s="617"/>
      <c r="XEG3" s="617"/>
      <c r="XEH3" s="617"/>
      <c r="XEI3" s="617"/>
      <c r="XEJ3" s="617"/>
      <c r="XEK3" s="617"/>
      <c r="XEL3" s="617"/>
      <c r="XEM3" s="617"/>
      <c r="XEN3" s="617"/>
      <c r="XEO3" s="617"/>
      <c r="XEP3" s="617"/>
      <c r="XEQ3" s="617"/>
      <c r="XER3" s="617"/>
      <c r="XES3" s="617"/>
      <c r="XET3" s="617"/>
      <c r="XEU3" s="617"/>
      <c r="XEV3" s="617"/>
      <c r="XEW3" s="617"/>
      <c r="XEX3" s="617"/>
      <c r="XEY3" s="617"/>
      <c r="XEZ3" s="617"/>
      <c r="XFA3" s="617"/>
      <c r="XFB3" s="617"/>
      <c r="XFC3" s="617"/>
      <c r="XFD3" s="617"/>
    </row>
    <row r="4" spans="1:16384" ht="15.75" customHeight="1" x14ac:dyDescent="0.2">
      <c r="A4" s="617" t="s">
        <v>35</v>
      </c>
      <c r="B4" s="617"/>
      <c r="C4" s="617"/>
      <c r="D4" s="617"/>
      <c r="E4" s="617"/>
      <c r="F4" s="617"/>
      <c r="G4" s="617"/>
      <c r="H4" s="617"/>
      <c r="I4" s="617"/>
      <c r="J4" s="617"/>
      <c r="K4" s="617"/>
      <c r="L4" s="151"/>
      <c r="M4" s="151"/>
      <c r="N4" s="151"/>
      <c r="O4" s="151"/>
      <c r="P4" s="151"/>
      <c r="Q4" s="151"/>
      <c r="R4" s="151"/>
      <c r="S4" s="151"/>
      <c r="T4" s="151"/>
      <c r="U4" s="151"/>
      <c r="V4" s="151"/>
      <c r="W4" s="617"/>
      <c r="X4" s="617"/>
      <c r="Y4" s="617"/>
      <c r="Z4" s="617"/>
      <c r="AA4" s="617"/>
      <c r="AB4" s="617"/>
      <c r="AC4" s="617"/>
      <c r="AD4" s="617"/>
      <c r="AE4" s="617"/>
      <c r="AF4" s="617"/>
      <c r="AG4" s="617"/>
      <c r="AH4" s="617"/>
      <c r="AI4" s="617"/>
      <c r="AJ4" s="617"/>
      <c r="AK4" s="617"/>
      <c r="AL4" s="617"/>
      <c r="AM4" s="617"/>
      <c r="AN4" s="617"/>
      <c r="AO4" s="617"/>
      <c r="AP4" s="617"/>
      <c r="AQ4" s="617"/>
      <c r="AR4" s="617"/>
      <c r="AS4" s="617"/>
      <c r="AT4" s="617"/>
      <c r="AU4" s="617"/>
      <c r="AV4" s="617"/>
      <c r="AW4" s="617"/>
      <c r="AX4" s="617"/>
      <c r="AY4" s="617"/>
      <c r="AZ4" s="617"/>
      <c r="BA4" s="617"/>
      <c r="BB4" s="617"/>
      <c r="BC4" s="617"/>
      <c r="BD4" s="617"/>
      <c r="BE4" s="617"/>
      <c r="BF4" s="617"/>
      <c r="BG4" s="617"/>
      <c r="BH4" s="617"/>
      <c r="BI4" s="617"/>
      <c r="BJ4" s="617"/>
      <c r="BK4" s="617"/>
      <c r="BL4" s="617"/>
      <c r="BM4" s="617"/>
      <c r="BN4" s="617"/>
      <c r="BO4" s="617"/>
      <c r="BP4" s="617"/>
      <c r="BQ4" s="617"/>
      <c r="BR4" s="617"/>
      <c r="BS4" s="617"/>
      <c r="BT4" s="617"/>
      <c r="BU4" s="617"/>
      <c r="BV4" s="617"/>
      <c r="BW4" s="617"/>
      <c r="BX4" s="617"/>
      <c r="BY4" s="617"/>
      <c r="BZ4" s="617"/>
      <c r="CA4" s="617"/>
      <c r="CB4" s="617"/>
      <c r="CC4" s="617"/>
      <c r="CD4" s="617"/>
      <c r="CE4" s="617"/>
      <c r="CF4" s="617"/>
      <c r="CG4" s="617"/>
      <c r="CH4" s="617"/>
      <c r="CI4" s="617"/>
      <c r="CJ4" s="617"/>
      <c r="CK4" s="617"/>
      <c r="CL4" s="617"/>
      <c r="CM4" s="617"/>
      <c r="CN4" s="617"/>
      <c r="CO4" s="617"/>
      <c r="CP4" s="617"/>
      <c r="CQ4" s="617"/>
      <c r="CR4" s="617"/>
      <c r="CS4" s="617"/>
      <c r="CT4" s="617"/>
      <c r="CU4" s="617"/>
      <c r="CV4" s="617"/>
      <c r="CW4" s="617"/>
      <c r="CX4" s="617"/>
      <c r="CY4" s="617"/>
      <c r="CZ4" s="617"/>
      <c r="DA4" s="617"/>
      <c r="DB4" s="617"/>
      <c r="DC4" s="617"/>
      <c r="DD4" s="617"/>
      <c r="DE4" s="617"/>
      <c r="DF4" s="617"/>
      <c r="DG4" s="617"/>
      <c r="DH4" s="617"/>
      <c r="DI4" s="617"/>
      <c r="DJ4" s="617"/>
      <c r="DK4" s="617"/>
      <c r="DL4" s="617"/>
      <c r="DM4" s="617"/>
      <c r="DN4" s="617"/>
      <c r="DO4" s="617"/>
      <c r="DP4" s="617"/>
      <c r="DQ4" s="617"/>
      <c r="DR4" s="617"/>
      <c r="DS4" s="617"/>
      <c r="DT4" s="617"/>
      <c r="DU4" s="617"/>
      <c r="DV4" s="617"/>
      <c r="DW4" s="617"/>
      <c r="DX4" s="617"/>
      <c r="DY4" s="617"/>
      <c r="DZ4" s="617"/>
      <c r="EA4" s="617"/>
      <c r="EB4" s="617"/>
      <c r="EC4" s="617"/>
      <c r="ED4" s="617"/>
      <c r="EE4" s="617"/>
      <c r="EF4" s="617"/>
      <c r="EG4" s="617"/>
      <c r="EH4" s="617"/>
      <c r="EI4" s="617"/>
      <c r="EJ4" s="617"/>
      <c r="EK4" s="617"/>
      <c r="EL4" s="617"/>
      <c r="EM4" s="617"/>
      <c r="EN4" s="617"/>
      <c r="EO4" s="617"/>
      <c r="EP4" s="617"/>
      <c r="EQ4" s="617"/>
      <c r="ER4" s="617"/>
      <c r="ES4" s="617"/>
      <c r="ET4" s="617"/>
      <c r="EU4" s="617"/>
      <c r="EV4" s="617"/>
      <c r="EW4" s="617"/>
      <c r="EX4" s="617"/>
      <c r="EY4" s="617"/>
      <c r="EZ4" s="617"/>
      <c r="FA4" s="617"/>
      <c r="FB4" s="617"/>
      <c r="FC4" s="617"/>
      <c r="FD4" s="617"/>
      <c r="FE4" s="617"/>
      <c r="FF4" s="617"/>
      <c r="FG4" s="617"/>
      <c r="FH4" s="617"/>
      <c r="FI4" s="617"/>
      <c r="FJ4" s="617"/>
      <c r="FK4" s="617"/>
      <c r="FL4" s="617"/>
      <c r="FM4" s="617"/>
      <c r="FN4" s="617"/>
      <c r="FO4" s="617"/>
      <c r="FP4" s="617"/>
      <c r="FQ4" s="617"/>
      <c r="FR4" s="617"/>
      <c r="FS4" s="617"/>
      <c r="FT4" s="617"/>
      <c r="FU4" s="617"/>
      <c r="FV4" s="617"/>
      <c r="FW4" s="617"/>
      <c r="FX4" s="617"/>
      <c r="FY4" s="617"/>
      <c r="FZ4" s="617"/>
      <c r="GA4" s="617"/>
      <c r="GB4" s="617"/>
      <c r="GC4" s="617"/>
      <c r="GD4" s="617"/>
      <c r="GE4" s="617"/>
      <c r="GF4" s="617"/>
      <c r="GG4" s="617"/>
      <c r="GH4" s="617"/>
      <c r="GI4" s="617"/>
      <c r="GJ4" s="617"/>
      <c r="GK4" s="617"/>
      <c r="GL4" s="617"/>
      <c r="GM4" s="617"/>
      <c r="GN4" s="617"/>
      <c r="GO4" s="617"/>
      <c r="GP4" s="617"/>
      <c r="GQ4" s="617"/>
      <c r="GR4" s="617"/>
      <c r="GS4" s="617"/>
      <c r="GT4" s="617"/>
      <c r="GU4" s="617"/>
      <c r="GV4" s="617"/>
      <c r="GW4" s="617"/>
      <c r="GX4" s="617"/>
      <c r="GY4" s="617"/>
      <c r="GZ4" s="617"/>
      <c r="HA4" s="617"/>
      <c r="HB4" s="617"/>
      <c r="HC4" s="617"/>
      <c r="HD4" s="617"/>
      <c r="HE4" s="617"/>
      <c r="HF4" s="617"/>
      <c r="HG4" s="617"/>
      <c r="HH4" s="617"/>
      <c r="HI4" s="617"/>
      <c r="HJ4" s="617"/>
      <c r="HK4" s="617"/>
      <c r="HL4" s="617"/>
      <c r="HM4" s="617"/>
      <c r="HN4" s="617"/>
      <c r="HO4" s="617"/>
      <c r="HP4" s="617"/>
      <c r="HQ4" s="617"/>
      <c r="HR4" s="617"/>
      <c r="HS4" s="617"/>
      <c r="HT4" s="617"/>
      <c r="HU4" s="617"/>
      <c r="HV4" s="617"/>
      <c r="HW4" s="617"/>
      <c r="HX4" s="617"/>
      <c r="HY4" s="617"/>
      <c r="HZ4" s="617"/>
      <c r="IA4" s="617"/>
      <c r="IB4" s="617"/>
      <c r="IC4" s="617"/>
      <c r="ID4" s="617"/>
      <c r="IE4" s="617"/>
      <c r="IF4" s="617"/>
      <c r="IG4" s="617"/>
      <c r="IH4" s="617"/>
      <c r="II4" s="617"/>
      <c r="IJ4" s="617"/>
      <c r="IK4" s="617"/>
      <c r="IL4" s="617"/>
      <c r="IM4" s="617"/>
      <c r="IN4" s="617"/>
      <c r="IO4" s="617"/>
      <c r="IP4" s="617"/>
      <c r="IQ4" s="617"/>
      <c r="IR4" s="617"/>
      <c r="IS4" s="617"/>
      <c r="IT4" s="617"/>
      <c r="IU4" s="617"/>
      <c r="IV4" s="617"/>
      <c r="IW4" s="617"/>
      <c r="IX4" s="617"/>
      <c r="IY4" s="617"/>
      <c r="IZ4" s="617"/>
      <c r="JA4" s="617"/>
      <c r="JB4" s="617"/>
      <c r="JC4" s="617"/>
      <c r="JD4" s="617"/>
      <c r="JE4" s="617"/>
      <c r="JF4" s="617"/>
      <c r="JG4" s="617"/>
      <c r="JH4" s="617"/>
      <c r="JI4" s="617"/>
      <c r="JJ4" s="617"/>
      <c r="JK4" s="617"/>
      <c r="JL4" s="617"/>
      <c r="JM4" s="617"/>
      <c r="JN4" s="617"/>
      <c r="JO4" s="617"/>
      <c r="JP4" s="617"/>
      <c r="JQ4" s="617"/>
      <c r="JR4" s="617"/>
      <c r="JS4" s="617"/>
      <c r="JT4" s="617"/>
      <c r="JU4" s="617"/>
      <c r="JV4" s="617"/>
      <c r="JW4" s="617"/>
      <c r="JX4" s="617"/>
      <c r="JY4" s="617"/>
      <c r="JZ4" s="617"/>
      <c r="KA4" s="617"/>
      <c r="KB4" s="617"/>
      <c r="KC4" s="617"/>
      <c r="KD4" s="617"/>
      <c r="KE4" s="617"/>
      <c r="KF4" s="617"/>
      <c r="KG4" s="617"/>
      <c r="KH4" s="617"/>
      <c r="KI4" s="617"/>
      <c r="KJ4" s="617"/>
      <c r="KK4" s="617"/>
      <c r="KL4" s="617"/>
      <c r="KM4" s="617"/>
      <c r="KN4" s="617"/>
      <c r="KO4" s="617"/>
      <c r="KP4" s="617"/>
      <c r="KQ4" s="617"/>
      <c r="KR4" s="617"/>
      <c r="KS4" s="617"/>
      <c r="KT4" s="617"/>
      <c r="KU4" s="617"/>
      <c r="KV4" s="617"/>
      <c r="KW4" s="617"/>
      <c r="KX4" s="617"/>
      <c r="KY4" s="617"/>
      <c r="KZ4" s="617"/>
      <c r="LA4" s="617"/>
      <c r="LB4" s="617"/>
      <c r="LC4" s="617"/>
      <c r="LD4" s="617"/>
      <c r="LE4" s="617"/>
      <c r="LF4" s="617"/>
      <c r="LG4" s="617"/>
      <c r="LH4" s="617"/>
      <c r="LI4" s="617"/>
      <c r="LJ4" s="617"/>
      <c r="LK4" s="617"/>
      <c r="LL4" s="617"/>
      <c r="LM4" s="617"/>
      <c r="LN4" s="617"/>
      <c r="LO4" s="617"/>
      <c r="LP4" s="617"/>
      <c r="LQ4" s="617"/>
      <c r="LR4" s="617"/>
      <c r="LS4" s="617"/>
      <c r="LT4" s="617"/>
      <c r="LU4" s="617"/>
      <c r="LV4" s="617"/>
      <c r="LW4" s="617"/>
      <c r="LX4" s="617"/>
      <c r="LY4" s="617"/>
      <c r="LZ4" s="617"/>
      <c r="MA4" s="617"/>
      <c r="MB4" s="617"/>
      <c r="MC4" s="617"/>
      <c r="MD4" s="617"/>
      <c r="ME4" s="617"/>
      <c r="MF4" s="617"/>
      <c r="MG4" s="617"/>
      <c r="MH4" s="617"/>
      <c r="MI4" s="617"/>
      <c r="MJ4" s="617"/>
      <c r="MK4" s="617"/>
      <c r="ML4" s="617"/>
      <c r="MM4" s="617"/>
      <c r="MN4" s="617"/>
      <c r="MO4" s="617"/>
      <c r="MP4" s="617"/>
      <c r="MQ4" s="617"/>
      <c r="MR4" s="617"/>
      <c r="MS4" s="617"/>
      <c r="MT4" s="617"/>
      <c r="MU4" s="617"/>
      <c r="MV4" s="617"/>
      <c r="MW4" s="617"/>
      <c r="MX4" s="617"/>
      <c r="MY4" s="617"/>
      <c r="MZ4" s="617"/>
      <c r="NA4" s="617"/>
      <c r="NB4" s="617"/>
      <c r="NC4" s="617"/>
      <c r="ND4" s="617"/>
      <c r="NE4" s="617"/>
      <c r="NF4" s="617"/>
      <c r="NG4" s="617"/>
      <c r="NH4" s="617"/>
      <c r="NI4" s="617"/>
      <c r="NJ4" s="617"/>
      <c r="NK4" s="617"/>
      <c r="NL4" s="617"/>
      <c r="NM4" s="617"/>
      <c r="NN4" s="617"/>
      <c r="NO4" s="617"/>
      <c r="NP4" s="617"/>
      <c r="NQ4" s="617"/>
      <c r="NR4" s="617"/>
      <c r="NS4" s="617"/>
      <c r="NT4" s="617"/>
      <c r="NU4" s="617"/>
      <c r="NV4" s="617"/>
      <c r="NW4" s="617"/>
      <c r="NX4" s="617"/>
      <c r="NY4" s="617"/>
      <c r="NZ4" s="617"/>
      <c r="OA4" s="617"/>
      <c r="OB4" s="617"/>
      <c r="OC4" s="617"/>
      <c r="OD4" s="617"/>
      <c r="OE4" s="617"/>
      <c r="OF4" s="617"/>
      <c r="OG4" s="617"/>
      <c r="OH4" s="617"/>
      <c r="OI4" s="617"/>
      <c r="OJ4" s="617"/>
      <c r="OK4" s="617"/>
      <c r="OL4" s="617"/>
      <c r="OM4" s="617"/>
      <c r="ON4" s="617"/>
      <c r="OO4" s="617"/>
      <c r="OP4" s="617"/>
      <c r="OQ4" s="617"/>
      <c r="OR4" s="617"/>
      <c r="OS4" s="617"/>
      <c r="OT4" s="617"/>
      <c r="OU4" s="617"/>
      <c r="OV4" s="617"/>
      <c r="OW4" s="617"/>
      <c r="OX4" s="617"/>
      <c r="OY4" s="617"/>
      <c r="OZ4" s="617"/>
      <c r="PA4" s="617"/>
      <c r="PB4" s="617"/>
      <c r="PC4" s="617"/>
      <c r="PD4" s="617"/>
      <c r="PE4" s="617"/>
      <c r="PF4" s="617"/>
      <c r="PG4" s="617"/>
      <c r="PH4" s="617"/>
      <c r="PI4" s="617"/>
      <c r="PJ4" s="617"/>
      <c r="PK4" s="617"/>
      <c r="PL4" s="617"/>
      <c r="PM4" s="617"/>
      <c r="PN4" s="617"/>
      <c r="PO4" s="617"/>
      <c r="PP4" s="617"/>
      <c r="PQ4" s="617"/>
      <c r="PR4" s="617"/>
      <c r="PS4" s="617"/>
      <c r="PT4" s="617"/>
      <c r="PU4" s="617"/>
      <c r="PV4" s="617"/>
      <c r="PW4" s="617"/>
      <c r="PX4" s="617"/>
      <c r="PY4" s="617"/>
      <c r="PZ4" s="617"/>
      <c r="QA4" s="617"/>
      <c r="QB4" s="617"/>
      <c r="QC4" s="617"/>
      <c r="QD4" s="617"/>
      <c r="QE4" s="617"/>
      <c r="QF4" s="617"/>
      <c r="QG4" s="617"/>
      <c r="QH4" s="617"/>
      <c r="QI4" s="617"/>
      <c r="QJ4" s="617"/>
      <c r="QK4" s="617"/>
      <c r="QL4" s="617"/>
      <c r="QM4" s="617"/>
      <c r="QN4" s="617"/>
      <c r="QO4" s="617"/>
      <c r="QP4" s="617"/>
      <c r="QQ4" s="617"/>
      <c r="QR4" s="617"/>
      <c r="QS4" s="617"/>
      <c r="QT4" s="617"/>
      <c r="QU4" s="617"/>
      <c r="QV4" s="617"/>
      <c r="QW4" s="617"/>
      <c r="QX4" s="617"/>
      <c r="QY4" s="617"/>
      <c r="QZ4" s="617"/>
      <c r="RA4" s="617"/>
      <c r="RB4" s="617"/>
      <c r="RC4" s="617"/>
      <c r="RD4" s="617"/>
      <c r="RE4" s="617"/>
      <c r="RF4" s="617"/>
      <c r="RG4" s="617"/>
      <c r="RH4" s="617"/>
      <c r="RI4" s="617"/>
      <c r="RJ4" s="617"/>
      <c r="RK4" s="617"/>
      <c r="RL4" s="617"/>
      <c r="RM4" s="617"/>
      <c r="RN4" s="617"/>
      <c r="RO4" s="617"/>
      <c r="RP4" s="617"/>
      <c r="RQ4" s="617"/>
      <c r="RR4" s="617"/>
      <c r="RS4" s="617"/>
      <c r="RT4" s="617"/>
      <c r="RU4" s="617"/>
      <c r="RV4" s="617"/>
      <c r="RW4" s="617"/>
      <c r="RX4" s="617"/>
      <c r="RY4" s="617"/>
      <c r="RZ4" s="617"/>
      <c r="SA4" s="617"/>
      <c r="SB4" s="617"/>
      <c r="SC4" s="617"/>
      <c r="SD4" s="617"/>
      <c r="SE4" s="617"/>
      <c r="SF4" s="617"/>
      <c r="SG4" s="617"/>
      <c r="SH4" s="617"/>
      <c r="SI4" s="617"/>
      <c r="SJ4" s="617"/>
      <c r="SK4" s="617"/>
      <c r="SL4" s="617"/>
      <c r="SM4" s="617"/>
      <c r="SN4" s="617"/>
      <c r="SO4" s="617"/>
      <c r="SP4" s="617"/>
      <c r="SQ4" s="617"/>
      <c r="SR4" s="617"/>
      <c r="SS4" s="617"/>
      <c r="ST4" s="617"/>
      <c r="SU4" s="617"/>
      <c r="SV4" s="617"/>
      <c r="SW4" s="617"/>
      <c r="SX4" s="617"/>
      <c r="SY4" s="617"/>
      <c r="SZ4" s="617"/>
      <c r="TA4" s="617"/>
      <c r="TB4" s="617"/>
      <c r="TC4" s="617"/>
      <c r="TD4" s="617"/>
      <c r="TE4" s="617"/>
      <c r="TF4" s="617"/>
      <c r="TG4" s="617"/>
      <c r="TH4" s="617"/>
      <c r="TI4" s="617"/>
      <c r="TJ4" s="617"/>
      <c r="TK4" s="617"/>
      <c r="TL4" s="617"/>
      <c r="TM4" s="617"/>
      <c r="TN4" s="617"/>
      <c r="TO4" s="617"/>
      <c r="TP4" s="617"/>
      <c r="TQ4" s="617"/>
      <c r="TR4" s="617"/>
      <c r="TS4" s="617"/>
      <c r="TT4" s="617"/>
      <c r="TU4" s="617"/>
      <c r="TV4" s="617"/>
      <c r="TW4" s="617"/>
      <c r="TX4" s="617"/>
      <c r="TY4" s="617"/>
      <c r="TZ4" s="617"/>
      <c r="UA4" s="617"/>
      <c r="UB4" s="617"/>
      <c r="UC4" s="617"/>
      <c r="UD4" s="617"/>
      <c r="UE4" s="617"/>
      <c r="UF4" s="617"/>
      <c r="UG4" s="617"/>
      <c r="UH4" s="617"/>
      <c r="UI4" s="617"/>
      <c r="UJ4" s="617"/>
      <c r="UK4" s="617"/>
      <c r="UL4" s="617"/>
      <c r="UM4" s="617"/>
      <c r="UN4" s="617"/>
      <c r="UO4" s="617"/>
      <c r="UP4" s="617"/>
      <c r="UQ4" s="617"/>
      <c r="UR4" s="617"/>
      <c r="US4" s="617"/>
      <c r="UT4" s="617"/>
      <c r="UU4" s="617"/>
      <c r="UV4" s="617"/>
      <c r="UW4" s="617"/>
      <c r="UX4" s="617"/>
      <c r="UY4" s="617"/>
      <c r="UZ4" s="617"/>
      <c r="VA4" s="617"/>
      <c r="VB4" s="617"/>
      <c r="VC4" s="617"/>
      <c r="VD4" s="617"/>
      <c r="VE4" s="617"/>
      <c r="VF4" s="617"/>
      <c r="VG4" s="617"/>
      <c r="VH4" s="617"/>
      <c r="VI4" s="617"/>
      <c r="VJ4" s="617"/>
      <c r="VK4" s="617"/>
      <c r="VL4" s="617"/>
      <c r="VM4" s="617"/>
      <c r="VN4" s="617"/>
      <c r="VO4" s="617"/>
      <c r="VP4" s="617"/>
      <c r="VQ4" s="617"/>
      <c r="VR4" s="617"/>
      <c r="VS4" s="617"/>
      <c r="VT4" s="617"/>
      <c r="VU4" s="617"/>
      <c r="VV4" s="617"/>
      <c r="VW4" s="617"/>
      <c r="VX4" s="617"/>
      <c r="VY4" s="617"/>
      <c r="VZ4" s="617"/>
      <c r="WA4" s="617"/>
      <c r="WB4" s="617"/>
      <c r="WC4" s="617"/>
      <c r="WD4" s="617"/>
      <c r="WE4" s="617"/>
      <c r="WF4" s="617"/>
      <c r="WG4" s="617"/>
      <c r="WH4" s="617"/>
      <c r="WI4" s="617"/>
      <c r="WJ4" s="617"/>
      <c r="WK4" s="617"/>
      <c r="WL4" s="617"/>
      <c r="WM4" s="617"/>
      <c r="WN4" s="617"/>
      <c r="WO4" s="617"/>
      <c r="WP4" s="617"/>
      <c r="WQ4" s="617"/>
      <c r="WR4" s="617"/>
      <c r="WS4" s="617"/>
      <c r="WT4" s="617"/>
      <c r="WU4" s="617"/>
      <c r="WV4" s="617"/>
      <c r="WW4" s="617"/>
      <c r="WX4" s="617"/>
      <c r="WY4" s="617"/>
      <c r="WZ4" s="617"/>
      <c r="XA4" s="617"/>
      <c r="XB4" s="617"/>
      <c r="XC4" s="617"/>
      <c r="XD4" s="617"/>
      <c r="XE4" s="617"/>
      <c r="XF4" s="617"/>
      <c r="XG4" s="617"/>
      <c r="XH4" s="617"/>
      <c r="XI4" s="617"/>
      <c r="XJ4" s="617"/>
      <c r="XK4" s="617"/>
      <c r="XL4" s="617"/>
      <c r="XM4" s="617"/>
      <c r="XN4" s="617"/>
      <c r="XO4" s="617"/>
      <c r="XP4" s="617"/>
      <c r="XQ4" s="617"/>
      <c r="XR4" s="617"/>
      <c r="XS4" s="617"/>
      <c r="XT4" s="617"/>
      <c r="XU4" s="617"/>
      <c r="XV4" s="617"/>
      <c r="XW4" s="617"/>
      <c r="XX4" s="617"/>
      <c r="XY4" s="617"/>
      <c r="XZ4" s="617"/>
      <c r="YA4" s="617"/>
      <c r="YB4" s="617"/>
      <c r="YC4" s="617"/>
      <c r="YD4" s="617"/>
      <c r="YE4" s="617"/>
      <c r="YF4" s="617"/>
      <c r="YG4" s="617"/>
      <c r="YH4" s="617"/>
      <c r="YI4" s="617"/>
      <c r="YJ4" s="617"/>
      <c r="YK4" s="617"/>
      <c r="YL4" s="617"/>
      <c r="YM4" s="617"/>
      <c r="YN4" s="617"/>
      <c r="YO4" s="617"/>
      <c r="YP4" s="617"/>
      <c r="YQ4" s="617"/>
      <c r="YR4" s="617"/>
      <c r="YS4" s="617"/>
      <c r="YT4" s="617"/>
      <c r="YU4" s="617"/>
      <c r="YV4" s="617"/>
      <c r="YW4" s="617"/>
      <c r="YX4" s="617"/>
      <c r="YY4" s="617"/>
      <c r="YZ4" s="617"/>
      <c r="ZA4" s="617"/>
      <c r="ZB4" s="617"/>
      <c r="ZC4" s="617"/>
      <c r="ZD4" s="617"/>
      <c r="ZE4" s="617"/>
      <c r="ZF4" s="617"/>
      <c r="ZG4" s="617"/>
      <c r="ZH4" s="617"/>
      <c r="ZI4" s="617"/>
      <c r="ZJ4" s="617"/>
      <c r="ZK4" s="617"/>
      <c r="ZL4" s="617"/>
      <c r="ZM4" s="617"/>
      <c r="ZN4" s="617"/>
      <c r="ZO4" s="617"/>
      <c r="ZP4" s="617"/>
      <c r="ZQ4" s="617"/>
      <c r="ZR4" s="617"/>
      <c r="ZS4" s="617"/>
      <c r="ZT4" s="617"/>
      <c r="ZU4" s="617"/>
      <c r="ZV4" s="617"/>
      <c r="ZW4" s="617"/>
      <c r="ZX4" s="617"/>
      <c r="ZY4" s="617"/>
      <c r="ZZ4" s="617"/>
      <c r="AAA4" s="617"/>
      <c r="AAB4" s="617"/>
      <c r="AAC4" s="617"/>
      <c r="AAD4" s="617"/>
      <c r="AAE4" s="617"/>
      <c r="AAF4" s="617"/>
      <c r="AAG4" s="617"/>
      <c r="AAH4" s="617"/>
      <c r="AAI4" s="617"/>
      <c r="AAJ4" s="617"/>
      <c r="AAK4" s="617"/>
      <c r="AAL4" s="617"/>
      <c r="AAM4" s="617"/>
      <c r="AAN4" s="617"/>
      <c r="AAO4" s="617"/>
      <c r="AAP4" s="617"/>
      <c r="AAQ4" s="617"/>
      <c r="AAR4" s="617"/>
      <c r="AAS4" s="617"/>
      <c r="AAT4" s="617"/>
      <c r="AAU4" s="617"/>
      <c r="AAV4" s="617"/>
      <c r="AAW4" s="617"/>
      <c r="AAX4" s="617"/>
      <c r="AAY4" s="617"/>
      <c r="AAZ4" s="617"/>
      <c r="ABA4" s="617"/>
      <c r="ABB4" s="617"/>
      <c r="ABC4" s="617"/>
      <c r="ABD4" s="617"/>
      <c r="ABE4" s="617"/>
      <c r="ABF4" s="617"/>
      <c r="ABG4" s="617"/>
      <c r="ABH4" s="617"/>
      <c r="ABI4" s="617"/>
      <c r="ABJ4" s="617"/>
      <c r="ABK4" s="617"/>
      <c r="ABL4" s="617"/>
      <c r="ABM4" s="617"/>
      <c r="ABN4" s="617"/>
      <c r="ABO4" s="617"/>
      <c r="ABP4" s="617"/>
      <c r="ABQ4" s="617"/>
      <c r="ABR4" s="617"/>
      <c r="ABS4" s="617"/>
      <c r="ABT4" s="617"/>
      <c r="ABU4" s="617"/>
      <c r="ABV4" s="617"/>
      <c r="ABW4" s="617"/>
      <c r="ABX4" s="617"/>
      <c r="ABY4" s="617"/>
      <c r="ABZ4" s="617"/>
      <c r="ACA4" s="617"/>
      <c r="ACB4" s="617"/>
      <c r="ACC4" s="617"/>
      <c r="ACD4" s="617"/>
      <c r="ACE4" s="617"/>
      <c r="ACF4" s="617"/>
      <c r="ACG4" s="617"/>
      <c r="ACH4" s="617"/>
      <c r="ACI4" s="617"/>
      <c r="ACJ4" s="617"/>
      <c r="ACK4" s="617"/>
      <c r="ACL4" s="617"/>
      <c r="ACM4" s="617"/>
      <c r="ACN4" s="617"/>
      <c r="ACO4" s="617"/>
      <c r="ACP4" s="617"/>
      <c r="ACQ4" s="617"/>
      <c r="ACR4" s="617"/>
      <c r="ACS4" s="617"/>
      <c r="ACT4" s="617"/>
      <c r="ACU4" s="617"/>
      <c r="ACV4" s="617"/>
      <c r="ACW4" s="617"/>
      <c r="ACX4" s="617"/>
      <c r="ACY4" s="617"/>
      <c r="ACZ4" s="617"/>
      <c r="ADA4" s="617"/>
      <c r="ADB4" s="617"/>
      <c r="ADC4" s="617"/>
      <c r="ADD4" s="617"/>
      <c r="ADE4" s="617"/>
      <c r="ADF4" s="617"/>
      <c r="ADG4" s="617"/>
      <c r="ADH4" s="617"/>
      <c r="ADI4" s="617"/>
      <c r="ADJ4" s="617"/>
      <c r="ADK4" s="617"/>
      <c r="ADL4" s="617"/>
      <c r="ADM4" s="617"/>
      <c r="ADN4" s="617"/>
      <c r="ADO4" s="617"/>
      <c r="ADP4" s="617"/>
      <c r="ADQ4" s="617"/>
      <c r="ADR4" s="617"/>
      <c r="ADS4" s="617"/>
      <c r="ADT4" s="617"/>
      <c r="ADU4" s="617"/>
      <c r="ADV4" s="617"/>
      <c r="ADW4" s="617"/>
      <c r="ADX4" s="617"/>
      <c r="ADY4" s="617"/>
      <c r="ADZ4" s="617"/>
      <c r="AEA4" s="617"/>
      <c r="AEB4" s="617"/>
      <c r="AEC4" s="617"/>
      <c r="AED4" s="617"/>
      <c r="AEE4" s="617"/>
      <c r="AEF4" s="617"/>
      <c r="AEG4" s="617"/>
      <c r="AEH4" s="617"/>
      <c r="AEI4" s="617"/>
      <c r="AEJ4" s="617"/>
      <c r="AEK4" s="617"/>
      <c r="AEL4" s="617"/>
      <c r="AEM4" s="617"/>
      <c r="AEN4" s="617"/>
      <c r="AEO4" s="617"/>
      <c r="AEP4" s="617"/>
      <c r="AEQ4" s="617"/>
      <c r="AER4" s="617"/>
      <c r="AES4" s="617"/>
      <c r="AET4" s="617"/>
      <c r="AEU4" s="617"/>
      <c r="AEV4" s="617"/>
      <c r="AEW4" s="617"/>
      <c r="AEX4" s="617"/>
      <c r="AEY4" s="617"/>
      <c r="AEZ4" s="617"/>
      <c r="AFA4" s="617"/>
      <c r="AFB4" s="617"/>
      <c r="AFC4" s="617"/>
      <c r="AFD4" s="617"/>
      <c r="AFE4" s="617"/>
      <c r="AFF4" s="617"/>
      <c r="AFG4" s="617"/>
      <c r="AFH4" s="617"/>
      <c r="AFI4" s="617"/>
      <c r="AFJ4" s="617"/>
      <c r="AFK4" s="617"/>
      <c r="AFL4" s="617"/>
      <c r="AFM4" s="617"/>
      <c r="AFN4" s="617"/>
      <c r="AFO4" s="617"/>
      <c r="AFP4" s="617"/>
      <c r="AFQ4" s="617"/>
      <c r="AFR4" s="617"/>
      <c r="AFS4" s="617"/>
      <c r="AFT4" s="617"/>
      <c r="AFU4" s="617"/>
      <c r="AFV4" s="617"/>
      <c r="AFW4" s="617"/>
      <c r="AFX4" s="617"/>
      <c r="AFY4" s="617"/>
      <c r="AFZ4" s="617"/>
      <c r="AGA4" s="617"/>
      <c r="AGB4" s="617"/>
      <c r="AGC4" s="617"/>
      <c r="AGD4" s="617"/>
      <c r="AGE4" s="617"/>
      <c r="AGF4" s="617"/>
      <c r="AGG4" s="617"/>
      <c r="AGH4" s="617"/>
      <c r="AGI4" s="617"/>
      <c r="AGJ4" s="617"/>
      <c r="AGK4" s="617"/>
      <c r="AGL4" s="617"/>
      <c r="AGM4" s="617"/>
      <c r="AGN4" s="617"/>
      <c r="AGO4" s="617"/>
      <c r="AGP4" s="617"/>
      <c r="AGQ4" s="617"/>
      <c r="AGR4" s="617"/>
      <c r="AGS4" s="617"/>
      <c r="AGT4" s="617"/>
      <c r="AGU4" s="617"/>
      <c r="AGV4" s="617"/>
      <c r="AGW4" s="617"/>
      <c r="AGX4" s="617"/>
      <c r="AGY4" s="617"/>
      <c r="AGZ4" s="617"/>
      <c r="AHA4" s="617"/>
      <c r="AHB4" s="617"/>
      <c r="AHC4" s="617"/>
      <c r="AHD4" s="617"/>
      <c r="AHE4" s="617"/>
      <c r="AHF4" s="617"/>
      <c r="AHG4" s="617"/>
      <c r="AHH4" s="617"/>
      <c r="AHI4" s="617"/>
      <c r="AHJ4" s="617"/>
      <c r="AHK4" s="617"/>
      <c r="AHL4" s="617"/>
      <c r="AHM4" s="617"/>
      <c r="AHN4" s="617"/>
      <c r="AHO4" s="617"/>
      <c r="AHP4" s="617"/>
      <c r="AHQ4" s="617"/>
      <c r="AHR4" s="617"/>
      <c r="AHS4" s="617"/>
      <c r="AHT4" s="617"/>
      <c r="AHU4" s="617"/>
      <c r="AHV4" s="617"/>
      <c r="AHW4" s="617"/>
      <c r="AHX4" s="617"/>
      <c r="AHY4" s="617"/>
      <c r="AHZ4" s="617"/>
      <c r="AIA4" s="617"/>
      <c r="AIB4" s="617"/>
      <c r="AIC4" s="617"/>
      <c r="AID4" s="617"/>
      <c r="AIE4" s="617"/>
      <c r="AIF4" s="617"/>
      <c r="AIG4" s="617"/>
      <c r="AIH4" s="617"/>
      <c r="AII4" s="617"/>
      <c r="AIJ4" s="617"/>
      <c r="AIK4" s="617"/>
      <c r="AIL4" s="617"/>
      <c r="AIM4" s="617"/>
      <c r="AIN4" s="617"/>
      <c r="AIO4" s="617"/>
      <c r="AIP4" s="617"/>
      <c r="AIQ4" s="617"/>
      <c r="AIR4" s="617"/>
      <c r="AIS4" s="617"/>
      <c r="AIT4" s="617"/>
      <c r="AIU4" s="617"/>
      <c r="AIV4" s="617"/>
      <c r="AIW4" s="617"/>
      <c r="AIX4" s="617"/>
      <c r="AIY4" s="617"/>
      <c r="AIZ4" s="617"/>
      <c r="AJA4" s="617"/>
      <c r="AJB4" s="617"/>
      <c r="AJC4" s="617"/>
      <c r="AJD4" s="617"/>
      <c r="AJE4" s="617"/>
      <c r="AJF4" s="617"/>
      <c r="AJG4" s="617"/>
      <c r="AJH4" s="617"/>
      <c r="AJI4" s="617"/>
      <c r="AJJ4" s="617"/>
      <c r="AJK4" s="617"/>
      <c r="AJL4" s="617"/>
      <c r="AJM4" s="617"/>
      <c r="AJN4" s="617"/>
      <c r="AJO4" s="617"/>
      <c r="AJP4" s="617"/>
      <c r="AJQ4" s="617"/>
      <c r="AJR4" s="617"/>
      <c r="AJS4" s="617"/>
      <c r="AJT4" s="617"/>
      <c r="AJU4" s="617"/>
      <c r="AJV4" s="617"/>
      <c r="AJW4" s="617"/>
      <c r="AJX4" s="617"/>
      <c r="AJY4" s="617"/>
      <c r="AJZ4" s="617"/>
      <c r="AKA4" s="617"/>
      <c r="AKB4" s="617"/>
      <c r="AKC4" s="617"/>
      <c r="AKD4" s="617"/>
      <c r="AKE4" s="617"/>
      <c r="AKF4" s="617"/>
      <c r="AKG4" s="617"/>
      <c r="AKH4" s="617"/>
      <c r="AKI4" s="617"/>
      <c r="AKJ4" s="617"/>
      <c r="AKK4" s="617"/>
      <c r="AKL4" s="617"/>
      <c r="AKM4" s="617"/>
      <c r="AKN4" s="617"/>
      <c r="AKO4" s="617"/>
      <c r="AKP4" s="617"/>
      <c r="AKQ4" s="617"/>
      <c r="AKR4" s="617"/>
      <c r="AKS4" s="617"/>
      <c r="AKT4" s="617"/>
      <c r="AKU4" s="617"/>
      <c r="AKV4" s="617"/>
      <c r="AKW4" s="617"/>
      <c r="AKX4" s="617"/>
      <c r="AKY4" s="617"/>
      <c r="AKZ4" s="617"/>
      <c r="ALA4" s="617"/>
      <c r="ALB4" s="617"/>
      <c r="ALC4" s="617"/>
      <c r="ALD4" s="617"/>
      <c r="ALE4" s="617"/>
      <c r="ALF4" s="617"/>
      <c r="ALG4" s="617"/>
      <c r="ALH4" s="617"/>
      <c r="ALI4" s="617"/>
      <c r="ALJ4" s="617"/>
      <c r="ALK4" s="617"/>
      <c r="ALL4" s="617"/>
      <c r="ALM4" s="617"/>
      <c r="ALN4" s="617"/>
      <c r="ALO4" s="617"/>
      <c r="ALP4" s="617"/>
      <c r="ALQ4" s="617"/>
      <c r="ALR4" s="617"/>
      <c r="ALS4" s="617"/>
      <c r="ALT4" s="617"/>
      <c r="ALU4" s="617"/>
      <c r="ALV4" s="617"/>
      <c r="ALW4" s="617"/>
      <c r="ALX4" s="617"/>
      <c r="ALY4" s="617"/>
      <c r="ALZ4" s="617"/>
      <c r="AMA4" s="617"/>
      <c r="AMB4" s="617"/>
      <c r="AMC4" s="617"/>
      <c r="AMD4" s="617"/>
      <c r="AME4" s="617"/>
      <c r="AMF4" s="617"/>
      <c r="AMG4" s="617"/>
      <c r="AMH4" s="617"/>
      <c r="AMI4" s="617"/>
      <c r="AMJ4" s="617"/>
      <c r="AMK4" s="617"/>
      <c r="AML4" s="617"/>
      <c r="AMM4" s="617"/>
      <c r="AMN4" s="617"/>
      <c r="AMO4" s="617"/>
      <c r="AMP4" s="617"/>
      <c r="AMQ4" s="617"/>
      <c r="AMR4" s="617"/>
      <c r="AMS4" s="617"/>
      <c r="AMT4" s="617"/>
      <c r="AMU4" s="617"/>
      <c r="AMV4" s="617"/>
      <c r="AMW4" s="617"/>
      <c r="AMX4" s="617"/>
      <c r="AMY4" s="617"/>
      <c r="AMZ4" s="617"/>
      <c r="ANA4" s="617"/>
      <c r="ANB4" s="617"/>
      <c r="ANC4" s="617"/>
      <c r="AND4" s="617"/>
      <c r="ANE4" s="617"/>
      <c r="ANF4" s="617"/>
      <c r="ANG4" s="617"/>
      <c r="ANH4" s="617"/>
      <c r="ANI4" s="617"/>
      <c r="ANJ4" s="617"/>
      <c r="ANK4" s="617"/>
      <c r="ANL4" s="617"/>
      <c r="ANM4" s="617"/>
      <c r="ANN4" s="617"/>
      <c r="ANO4" s="617"/>
      <c r="ANP4" s="617"/>
      <c r="ANQ4" s="617"/>
      <c r="ANR4" s="617"/>
      <c r="ANS4" s="617"/>
      <c r="ANT4" s="617"/>
      <c r="ANU4" s="617"/>
      <c r="ANV4" s="617"/>
      <c r="ANW4" s="617"/>
      <c r="ANX4" s="617"/>
      <c r="ANY4" s="617"/>
      <c r="ANZ4" s="617"/>
      <c r="AOA4" s="617"/>
      <c r="AOB4" s="617"/>
      <c r="AOC4" s="617"/>
      <c r="AOD4" s="617"/>
      <c r="AOE4" s="617"/>
      <c r="AOF4" s="617"/>
      <c r="AOG4" s="617"/>
      <c r="AOH4" s="617"/>
      <c r="AOI4" s="617"/>
      <c r="AOJ4" s="617"/>
      <c r="AOK4" s="617"/>
      <c r="AOL4" s="617"/>
      <c r="AOM4" s="617"/>
      <c r="AON4" s="617"/>
      <c r="AOO4" s="617"/>
      <c r="AOP4" s="617"/>
      <c r="AOQ4" s="617"/>
      <c r="AOR4" s="617"/>
      <c r="AOS4" s="617"/>
      <c r="AOT4" s="617"/>
      <c r="AOU4" s="617"/>
      <c r="AOV4" s="617"/>
      <c r="AOW4" s="617"/>
      <c r="AOX4" s="617"/>
      <c r="AOY4" s="617"/>
      <c r="AOZ4" s="617"/>
      <c r="APA4" s="617"/>
      <c r="APB4" s="617"/>
      <c r="APC4" s="617"/>
      <c r="APD4" s="617"/>
      <c r="APE4" s="617"/>
      <c r="APF4" s="617"/>
      <c r="APG4" s="617"/>
      <c r="APH4" s="617"/>
      <c r="API4" s="617"/>
      <c r="APJ4" s="617"/>
      <c r="APK4" s="617"/>
      <c r="APL4" s="617"/>
      <c r="APM4" s="617"/>
      <c r="APN4" s="617"/>
      <c r="APO4" s="617"/>
      <c r="APP4" s="617"/>
      <c r="APQ4" s="617"/>
      <c r="APR4" s="617"/>
      <c r="APS4" s="617"/>
      <c r="APT4" s="617"/>
      <c r="APU4" s="617"/>
      <c r="APV4" s="617"/>
      <c r="APW4" s="617"/>
      <c r="APX4" s="617"/>
      <c r="APY4" s="617"/>
      <c r="APZ4" s="617"/>
      <c r="AQA4" s="617"/>
      <c r="AQB4" s="617"/>
      <c r="AQC4" s="617"/>
      <c r="AQD4" s="617"/>
      <c r="AQE4" s="617"/>
      <c r="AQF4" s="617"/>
      <c r="AQG4" s="617"/>
      <c r="AQH4" s="617"/>
      <c r="AQI4" s="617"/>
      <c r="AQJ4" s="617"/>
      <c r="AQK4" s="617"/>
      <c r="AQL4" s="617"/>
      <c r="AQM4" s="617"/>
      <c r="AQN4" s="617"/>
      <c r="AQO4" s="617"/>
      <c r="AQP4" s="617"/>
      <c r="AQQ4" s="617"/>
      <c r="AQR4" s="617"/>
      <c r="AQS4" s="617"/>
      <c r="AQT4" s="617"/>
      <c r="AQU4" s="617"/>
      <c r="AQV4" s="617"/>
      <c r="AQW4" s="617"/>
      <c r="AQX4" s="617"/>
      <c r="AQY4" s="617"/>
      <c r="AQZ4" s="617"/>
      <c r="ARA4" s="617"/>
      <c r="ARB4" s="617"/>
      <c r="ARC4" s="617"/>
      <c r="ARD4" s="617"/>
      <c r="ARE4" s="617"/>
      <c r="ARF4" s="617"/>
      <c r="ARG4" s="617"/>
      <c r="ARH4" s="617"/>
      <c r="ARI4" s="617"/>
      <c r="ARJ4" s="617"/>
      <c r="ARK4" s="617"/>
      <c r="ARL4" s="617"/>
      <c r="ARM4" s="617"/>
      <c r="ARN4" s="617"/>
      <c r="ARO4" s="617"/>
      <c r="ARP4" s="617"/>
      <c r="ARQ4" s="617"/>
      <c r="ARR4" s="617"/>
      <c r="ARS4" s="617"/>
      <c r="ART4" s="617"/>
      <c r="ARU4" s="617"/>
      <c r="ARV4" s="617"/>
      <c r="ARW4" s="617"/>
      <c r="ARX4" s="617"/>
      <c r="ARY4" s="617"/>
      <c r="ARZ4" s="617"/>
      <c r="ASA4" s="617"/>
      <c r="ASB4" s="617"/>
      <c r="ASC4" s="617"/>
      <c r="ASD4" s="617"/>
      <c r="ASE4" s="617"/>
      <c r="ASF4" s="617"/>
      <c r="ASG4" s="617"/>
      <c r="ASH4" s="617"/>
      <c r="ASI4" s="617"/>
      <c r="ASJ4" s="617"/>
      <c r="ASK4" s="617"/>
      <c r="ASL4" s="617"/>
      <c r="ASM4" s="617"/>
      <c r="ASN4" s="617"/>
      <c r="ASO4" s="617"/>
      <c r="ASP4" s="617"/>
      <c r="ASQ4" s="617"/>
      <c r="ASR4" s="617"/>
      <c r="ASS4" s="617"/>
      <c r="AST4" s="617"/>
      <c r="ASU4" s="617"/>
      <c r="ASV4" s="617"/>
      <c r="ASW4" s="617"/>
      <c r="ASX4" s="617"/>
      <c r="ASY4" s="617"/>
      <c r="ASZ4" s="617"/>
      <c r="ATA4" s="617"/>
      <c r="ATB4" s="617"/>
      <c r="ATC4" s="617"/>
      <c r="ATD4" s="617"/>
      <c r="ATE4" s="617"/>
      <c r="ATF4" s="617"/>
      <c r="ATG4" s="617"/>
      <c r="ATH4" s="617"/>
      <c r="ATI4" s="617"/>
      <c r="ATJ4" s="617"/>
      <c r="ATK4" s="617"/>
      <c r="ATL4" s="617"/>
      <c r="ATM4" s="617"/>
      <c r="ATN4" s="617"/>
      <c r="ATO4" s="617"/>
      <c r="ATP4" s="617"/>
      <c r="ATQ4" s="617"/>
      <c r="ATR4" s="617"/>
      <c r="ATS4" s="617"/>
      <c r="ATT4" s="617"/>
      <c r="ATU4" s="617"/>
      <c r="ATV4" s="617"/>
      <c r="ATW4" s="617"/>
      <c r="ATX4" s="617"/>
      <c r="ATY4" s="617"/>
      <c r="ATZ4" s="617"/>
      <c r="AUA4" s="617"/>
      <c r="AUB4" s="617"/>
      <c r="AUC4" s="617"/>
      <c r="AUD4" s="617"/>
      <c r="AUE4" s="617"/>
      <c r="AUF4" s="617"/>
      <c r="AUG4" s="617"/>
      <c r="AUH4" s="617"/>
      <c r="AUI4" s="617"/>
      <c r="AUJ4" s="617"/>
      <c r="AUK4" s="617"/>
      <c r="AUL4" s="617"/>
      <c r="AUM4" s="617"/>
      <c r="AUN4" s="617"/>
      <c r="AUO4" s="617"/>
      <c r="AUP4" s="617"/>
      <c r="AUQ4" s="617"/>
      <c r="AUR4" s="617"/>
      <c r="AUS4" s="617"/>
      <c r="AUT4" s="617"/>
      <c r="AUU4" s="617"/>
      <c r="AUV4" s="617"/>
      <c r="AUW4" s="617"/>
      <c r="AUX4" s="617"/>
      <c r="AUY4" s="617"/>
      <c r="AUZ4" s="617"/>
      <c r="AVA4" s="617"/>
      <c r="AVB4" s="617"/>
      <c r="AVC4" s="617"/>
      <c r="AVD4" s="617"/>
      <c r="AVE4" s="617"/>
      <c r="AVF4" s="617"/>
      <c r="AVG4" s="617"/>
      <c r="AVH4" s="617"/>
      <c r="AVI4" s="617"/>
      <c r="AVJ4" s="617"/>
      <c r="AVK4" s="617"/>
      <c r="AVL4" s="617"/>
      <c r="AVM4" s="617"/>
      <c r="AVN4" s="617"/>
      <c r="AVO4" s="617"/>
      <c r="AVP4" s="617"/>
      <c r="AVQ4" s="617"/>
      <c r="AVR4" s="617"/>
      <c r="AVS4" s="617"/>
      <c r="AVT4" s="617"/>
      <c r="AVU4" s="617"/>
      <c r="AVV4" s="617"/>
      <c r="AVW4" s="617"/>
      <c r="AVX4" s="617"/>
      <c r="AVY4" s="617"/>
      <c r="AVZ4" s="617"/>
      <c r="AWA4" s="617"/>
      <c r="AWB4" s="617"/>
      <c r="AWC4" s="617"/>
      <c r="AWD4" s="617"/>
      <c r="AWE4" s="617"/>
      <c r="AWF4" s="617"/>
      <c r="AWG4" s="617"/>
      <c r="AWH4" s="617"/>
      <c r="AWI4" s="617"/>
      <c r="AWJ4" s="617"/>
      <c r="AWK4" s="617"/>
      <c r="AWL4" s="617"/>
      <c r="AWM4" s="617"/>
      <c r="AWN4" s="617"/>
      <c r="AWO4" s="617"/>
      <c r="AWP4" s="617"/>
      <c r="AWQ4" s="617"/>
      <c r="AWR4" s="617"/>
      <c r="AWS4" s="617"/>
      <c r="AWT4" s="617"/>
      <c r="AWU4" s="617"/>
      <c r="AWV4" s="617"/>
      <c r="AWW4" s="617"/>
      <c r="AWX4" s="617"/>
      <c r="AWY4" s="617"/>
      <c r="AWZ4" s="617"/>
      <c r="AXA4" s="617"/>
      <c r="AXB4" s="617"/>
      <c r="AXC4" s="617"/>
      <c r="AXD4" s="617"/>
      <c r="AXE4" s="617"/>
      <c r="AXF4" s="617"/>
      <c r="AXG4" s="617"/>
      <c r="AXH4" s="617"/>
      <c r="AXI4" s="617"/>
      <c r="AXJ4" s="617"/>
      <c r="AXK4" s="617"/>
      <c r="AXL4" s="617"/>
      <c r="AXM4" s="617"/>
      <c r="AXN4" s="617"/>
      <c r="AXO4" s="617"/>
      <c r="AXP4" s="617"/>
      <c r="AXQ4" s="617"/>
      <c r="AXR4" s="617"/>
      <c r="AXS4" s="617"/>
      <c r="AXT4" s="617"/>
      <c r="AXU4" s="617"/>
      <c r="AXV4" s="617"/>
      <c r="AXW4" s="617"/>
      <c r="AXX4" s="617"/>
      <c r="AXY4" s="617"/>
      <c r="AXZ4" s="617"/>
      <c r="AYA4" s="617"/>
      <c r="AYB4" s="617"/>
      <c r="AYC4" s="617"/>
      <c r="AYD4" s="617"/>
      <c r="AYE4" s="617"/>
      <c r="AYF4" s="617"/>
      <c r="AYG4" s="617"/>
      <c r="AYH4" s="617"/>
      <c r="AYI4" s="617"/>
      <c r="AYJ4" s="617"/>
      <c r="AYK4" s="617"/>
      <c r="AYL4" s="617"/>
      <c r="AYM4" s="617"/>
      <c r="AYN4" s="617"/>
      <c r="AYO4" s="617"/>
      <c r="AYP4" s="617"/>
      <c r="AYQ4" s="617"/>
      <c r="AYR4" s="617"/>
      <c r="AYS4" s="617"/>
      <c r="AYT4" s="617"/>
      <c r="AYU4" s="617"/>
      <c r="AYV4" s="617"/>
      <c r="AYW4" s="617"/>
      <c r="AYX4" s="617"/>
      <c r="AYY4" s="617"/>
      <c r="AYZ4" s="617"/>
      <c r="AZA4" s="617"/>
      <c r="AZB4" s="617"/>
      <c r="AZC4" s="617"/>
      <c r="AZD4" s="617"/>
      <c r="AZE4" s="617"/>
      <c r="AZF4" s="617"/>
      <c r="AZG4" s="617"/>
      <c r="AZH4" s="617"/>
      <c r="AZI4" s="617"/>
      <c r="AZJ4" s="617"/>
      <c r="AZK4" s="617"/>
      <c r="AZL4" s="617"/>
      <c r="AZM4" s="617"/>
      <c r="AZN4" s="617"/>
      <c r="AZO4" s="617"/>
      <c r="AZP4" s="617"/>
      <c r="AZQ4" s="617"/>
      <c r="AZR4" s="617"/>
      <c r="AZS4" s="617"/>
      <c r="AZT4" s="617"/>
      <c r="AZU4" s="617"/>
      <c r="AZV4" s="617"/>
      <c r="AZW4" s="617"/>
      <c r="AZX4" s="617"/>
      <c r="AZY4" s="617"/>
      <c r="AZZ4" s="617"/>
      <c r="BAA4" s="617"/>
      <c r="BAB4" s="617"/>
      <c r="BAC4" s="617"/>
      <c r="BAD4" s="617"/>
      <c r="BAE4" s="617"/>
      <c r="BAF4" s="617"/>
      <c r="BAG4" s="617"/>
      <c r="BAH4" s="617"/>
      <c r="BAI4" s="617"/>
      <c r="BAJ4" s="617"/>
      <c r="BAK4" s="617"/>
      <c r="BAL4" s="617"/>
      <c r="BAM4" s="617"/>
      <c r="BAN4" s="617"/>
      <c r="BAO4" s="617"/>
      <c r="BAP4" s="617"/>
      <c r="BAQ4" s="617"/>
      <c r="BAR4" s="617"/>
      <c r="BAS4" s="617"/>
      <c r="BAT4" s="617"/>
      <c r="BAU4" s="617"/>
      <c r="BAV4" s="617"/>
      <c r="BAW4" s="617"/>
      <c r="BAX4" s="617"/>
      <c r="BAY4" s="617"/>
      <c r="BAZ4" s="617"/>
      <c r="BBA4" s="617"/>
      <c r="BBB4" s="617"/>
      <c r="BBC4" s="617"/>
      <c r="BBD4" s="617"/>
      <c r="BBE4" s="617"/>
      <c r="BBF4" s="617"/>
      <c r="BBG4" s="617"/>
      <c r="BBH4" s="617"/>
      <c r="BBI4" s="617"/>
      <c r="BBJ4" s="617"/>
      <c r="BBK4" s="617"/>
      <c r="BBL4" s="617"/>
      <c r="BBM4" s="617"/>
      <c r="BBN4" s="617"/>
      <c r="BBO4" s="617"/>
      <c r="BBP4" s="617"/>
      <c r="BBQ4" s="617"/>
      <c r="BBR4" s="617"/>
      <c r="BBS4" s="617"/>
      <c r="BBT4" s="617"/>
      <c r="BBU4" s="617"/>
      <c r="BBV4" s="617"/>
      <c r="BBW4" s="617"/>
      <c r="BBX4" s="617"/>
      <c r="BBY4" s="617"/>
      <c r="BBZ4" s="617"/>
      <c r="BCA4" s="617"/>
      <c r="BCB4" s="617"/>
      <c r="BCC4" s="617"/>
      <c r="BCD4" s="617"/>
      <c r="BCE4" s="617"/>
      <c r="BCF4" s="617"/>
      <c r="BCG4" s="617"/>
      <c r="BCH4" s="617"/>
      <c r="BCI4" s="617"/>
      <c r="BCJ4" s="617"/>
      <c r="BCK4" s="617"/>
      <c r="BCL4" s="617"/>
      <c r="BCM4" s="617"/>
      <c r="BCN4" s="617"/>
      <c r="BCO4" s="617"/>
      <c r="BCP4" s="617"/>
      <c r="BCQ4" s="617"/>
      <c r="BCR4" s="617"/>
      <c r="BCS4" s="617"/>
      <c r="BCT4" s="617"/>
      <c r="BCU4" s="617"/>
      <c r="BCV4" s="617"/>
      <c r="BCW4" s="617"/>
      <c r="BCX4" s="617"/>
      <c r="BCY4" s="617"/>
      <c r="BCZ4" s="617"/>
      <c r="BDA4" s="617"/>
      <c r="BDB4" s="617"/>
      <c r="BDC4" s="617"/>
      <c r="BDD4" s="617"/>
      <c r="BDE4" s="617"/>
      <c r="BDF4" s="617"/>
      <c r="BDG4" s="617"/>
      <c r="BDH4" s="617"/>
      <c r="BDI4" s="617"/>
      <c r="BDJ4" s="617"/>
      <c r="BDK4" s="617"/>
      <c r="BDL4" s="617"/>
      <c r="BDM4" s="617"/>
      <c r="BDN4" s="617"/>
      <c r="BDO4" s="617"/>
      <c r="BDP4" s="617"/>
      <c r="BDQ4" s="617"/>
      <c r="BDR4" s="617"/>
      <c r="BDS4" s="617"/>
      <c r="BDT4" s="617"/>
      <c r="BDU4" s="617"/>
      <c r="BDV4" s="617"/>
      <c r="BDW4" s="617"/>
      <c r="BDX4" s="617"/>
      <c r="BDY4" s="617"/>
      <c r="BDZ4" s="617"/>
      <c r="BEA4" s="617"/>
      <c r="BEB4" s="617"/>
      <c r="BEC4" s="617"/>
      <c r="BED4" s="617"/>
      <c r="BEE4" s="617"/>
      <c r="BEF4" s="617"/>
      <c r="BEG4" s="617"/>
      <c r="BEH4" s="617"/>
      <c r="BEI4" s="617"/>
      <c r="BEJ4" s="617"/>
      <c r="BEK4" s="617"/>
      <c r="BEL4" s="617"/>
      <c r="BEM4" s="617"/>
      <c r="BEN4" s="617"/>
      <c r="BEO4" s="617"/>
      <c r="BEP4" s="617"/>
      <c r="BEQ4" s="617"/>
      <c r="BER4" s="617"/>
      <c r="BES4" s="617"/>
      <c r="BET4" s="617"/>
      <c r="BEU4" s="617"/>
      <c r="BEV4" s="617"/>
      <c r="BEW4" s="617"/>
      <c r="BEX4" s="617"/>
      <c r="BEY4" s="617"/>
      <c r="BEZ4" s="617"/>
      <c r="BFA4" s="617"/>
      <c r="BFB4" s="617"/>
      <c r="BFC4" s="617"/>
      <c r="BFD4" s="617"/>
      <c r="BFE4" s="617"/>
      <c r="BFF4" s="617"/>
      <c r="BFG4" s="617"/>
      <c r="BFH4" s="617"/>
      <c r="BFI4" s="617"/>
      <c r="BFJ4" s="617"/>
      <c r="BFK4" s="617"/>
      <c r="BFL4" s="617"/>
      <c r="BFM4" s="617"/>
      <c r="BFN4" s="617"/>
      <c r="BFO4" s="617"/>
      <c r="BFP4" s="617"/>
      <c r="BFQ4" s="617"/>
      <c r="BFR4" s="617"/>
      <c r="BFS4" s="617"/>
      <c r="BFT4" s="617"/>
      <c r="BFU4" s="617"/>
      <c r="BFV4" s="617"/>
      <c r="BFW4" s="617"/>
      <c r="BFX4" s="617"/>
      <c r="BFY4" s="617"/>
      <c r="BFZ4" s="617"/>
      <c r="BGA4" s="617"/>
      <c r="BGB4" s="617"/>
      <c r="BGC4" s="617"/>
      <c r="BGD4" s="617"/>
      <c r="BGE4" s="617"/>
      <c r="BGF4" s="617"/>
      <c r="BGG4" s="617"/>
      <c r="BGH4" s="617"/>
      <c r="BGI4" s="617"/>
      <c r="BGJ4" s="617"/>
      <c r="BGK4" s="617"/>
      <c r="BGL4" s="617"/>
      <c r="BGM4" s="617"/>
      <c r="BGN4" s="617"/>
      <c r="BGO4" s="617"/>
      <c r="BGP4" s="617"/>
      <c r="BGQ4" s="617"/>
      <c r="BGR4" s="617"/>
      <c r="BGS4" s="617"/>
      <c r="BGT4" s="617"/>
      <c r="BGU4" s="617"/>
      <c r="BGV4" s="617"/>
      <c r="BGW4" s="617"/>
      <c r="BGX4" s="617"/>
      <c r="BGY4" s="617"/>
      <c r="BGZ4" s="617"/>
      <c r="BHA4" s="617"/>
      <c r="BHB4" s="617"/>
      <c r="BHC4" s="617"/>
      <c r="BHD4" s="617"/>
      <c r="BHE4" s="617"/>
      <c r="BHF4" s="617"/>
      <c r="BHG4" s="617"/>
      <c r="BHH4" s="617"/>
      <c r="BHI4" s="617"/>
      <c r="BHJ4" s="617"/>
      <c r="BHK4" s="617"/>
      <c r="BHL4" s="617"/>
      <c r="BHM4" s="617"/>
      <c r="BHN4" s="617"/>
      <c r="BHO4" s="617"/>
      <c r="BHP4" s="617"/>
      <c r="BHQ4" s="617"/>
      <c r="BHR4" s="617"/>
      <c r="BHS4" s="617"/>
      <c r="BHT4" s="617"/>
      <c r="BHU4" s="617"/>
      <c r="BHV4" s="617"/>
      <c r="BHW4" s="617"/>
      <c r="BHX4" s="617"/>
      <c r="BHY4" s="617"/>
      <c r="BHZ4" s="617"/>
      <c r="BIA4" s="617"/>
      <c r="BIB4" s="617"/>
      <c r="BIC4" s="617"/>
      <c r="BID4" s="617"/>
      <c r="BIE4" s="617"/>
      <c r="BIF4" s="617"/>
      <c r="BIG4" s="617"/>
      <c r="BIH4" s="617"/>
      <c r="BII4" s="617"/>
      <c r="BIJ4" s="617"/>
      <c r="BIK4" s="617"/>
      <c r="BIL4" s="617"/>
      <c r="BIM4" s="617"/>
      <c r="BIN4" s="617"/>
      <c r="BIO4" s="617"/>
      <c r="BIP4" s="617"/>
      <c r="BIQ4" s="617"/>
      <c r="BIR4" s="617"/>
      <c r="BIS4" s="617"/>
      <c r="BIT4" s="617"/>
      <c r="BIU4" s="617"/>
      <c r="BIV4" s="617"/>
      <c r="BIW4" s="617"/>
      <c r="BIX4" s="617"/>
      <c r="BIY4" s="617"/>
      <c r="BIZ4" s="617"/>
      <c r="BJA4" s="617"/>
      <c r="BJB4" s="617"/>
      <c r="BJC4" s="617"/>
      <c r="BJD4" s="617"/>
      <c r="BJE4" s="617"/>
      <c r="BJF4" s="617"/>
      <c r="BJG4" s="617"/>
      <c r="BJH4" s="617"/>
      <c r="BJI4" s="617"/>
      <c r="BJJ4" s="617"/>
      <c r="BJK4" s="617"/>
      <c r="BJL4" s="617"/>
      <c r="BJM4" s="617"/>
      <c r="BJN4" s="617"/>
      <c r="BJO4" s="617"/>
      <c r="BJP4" s="617"/>
      <c r="BJQ4" s="617"/>
      <c r="BJR4" s="617"/>
      <c r="BJS4" s="617"/>
      <c r="BJT4" s="617"/>
      <c r="BJU4" s="617"/>
      <c r="BJV4" s="617"/>
      <c r="BJW4" s="617"/>
      <c r="BJX4" s="617"/>
      <c r="BJY4" s="617"/>
      <c r="BJZ4" s="617"/>
      <c r="BKA4" s="617"/>
      <c r="BKB4" s="617"/>
      <c r="BKC4" s="617"/>
      <c r="BKD4" s="617"/>
      <c r="BKE4" s="617"/>
      <c r="BKF4" s="617"/>
      <c r="BKG4" s="617"/>
      <c r="BKH4" s="617"/>
      <c r="BKI4" s="617"/>
      <c r="BKJ4" s="617"/>
      <c r="BKK4" s="617"/>
      <c r="BKL4" s="617"/>
      <c r="BKM4" s="617"/>
      <c r="BKN4" s="617"/>
      <c r="BKO4" s="617"/>
      <c r="BKP4" s="617"/>
      <c r="BKQ4" s="617"/>
      <c r="BKR4" s="617"/>
      <c r="BKS4" s="617"/>
      <c r="BKT4" s="617"/>
      <c r="BKU4" s="617"/>
      <c r="BKV4" s="617"/>
      <c r="BKW4" s="617"/>
      <c r="BKX4" s="617"/>
      <c r="BKY4" s="617"/>
      <c r="BKZ4" s="617"/>
      <c r="BLA4" s="617"/>
      <c r="BLB4" s="617"/>
      <c r="BLC4" s="617"/>
      <c r="BLD4" s="617"/>
      <c r="BLE4" s="617"/>
      <c r="BLF4" s="617"/>
      <c r="BLG4" s="617"/>
      <c r="BLH4" s="617"/>
      <c r="BLI4" s="617"/>
      <c r="BLJ4" s="617"/>
      <c r="BLK4" s="617"/>
      <c r="BLL4" s="617"/>
      <c r="BLM4" s="617"/>
      <c r="BLN4" s="617"/>
      <c r="BLO4" s="617"/>
      <c r="BLP4" s="617"/>
      <c r="BLQ4" s="617"/>
      <c r="BLR4" s="617"/>
      <c r="BLS4" s="617"/>
      <c r="BLT4" s="617"/>
      <c r="BLU4" s="617"/>
      <c r="BLV4" s="617"/>
      <c r="BLW4" s="617"/>
      <c r="BLX4" s="617"/>
      <c r="BLY4" s="617"/>
      <c r="BLZ4" s="617"/>
      <c r="BMA4" s="617"/>
      <c r="BMB4" s="617"/>
      <c r="BMC4" s="617"/>
      <c r="BMD4" s="617"/>
      <c r="BME4" s="617"/>
      <c r="BMF4" s="617"/>
      <c r="BMG4" s="617"/>
      <c r="BMH4" s="617"/>
      <c r="BMI4" s="617"/>
      <c r="BMJ4" s="617"/>
      <c r="BMK4" s="617"/>
      <c r="BML4" s="617"/>
      <c r="BMM4" s="617"/>
      <c r="BMN4" s="617"/>
      <c r="BMO4" s="617"/>
      <c r="BMP4" s="617"/>
      <c r="BMQ4" s="617"/>
      <c r="BMR4" s="617"/>
      <c r="BMS4" s="617"/>
      <c r="BMT4" s="617"/>
      <c r="BMU4" s="617"/>
      <c r="BMV4" s="617"/>
      <c r="BMW4" s="617"/>
      <c r="BMX4" s="617"/>
      <c r="BMY4" s="617"/>
      <c r="BMZ4" s="617"/>
      <c r="BNA4" s="617"/>
      <c r="BNB4" s="617"/>
      <c r="BNC4" s="617"/>
      <c r="BND4" s="617"/>
      <c r="BNE4" s="617"/>
      <c r="BNF4" s="617"/>
      <c r="BNG4" s="617"/>
      <c r="BNH4" s="617"/>
      <c r="BNI4" s="617"/>
      <c r="BNJ4" s="617"/>
      <c r="BNK4" s="617"/>
      <c r="BNL4" s="617"/>
      <c r="BNM4" s="617"/>
      <c r="BNN4" s="617"/>
      <c r="BNO4" s="617"/>
      <c r="BNP4" s="617"/>
      <c r="BNQ4" s="617"/>
      <c r="BNR4" s="617"/>
      <c r="BNS4" s="617"/>
      <c r="BNT4" s="617"/>
      <c r="BNU4" s="617"/>
      <c r="BNV4" s="617"/>
      <c r="BNW4" s="617"/>
      <c r="BNX4" s="617"/>
      <c r="BNY4" s="617"/>
      <c r="BNZ4" s="617"/>
      <c r="BOA4" s="617"/>
      <c r="BOB4" s="617"/>
      <c r="BOC4" s="617"/>
      <c r="BOD4" s="617"/>
      <c r="BOE4" s="617"/>
      <c r="BOF4" s="617"/>
      <c r="BOG4" s="617"/>
      <c r="BOH4" s="617"/>
      <c r="BOI4" s="617"/>
      <c r="BOJ4" s="617"/>
      <c r="BOK4" s="617"/>
      <c r="BOL4" s="617"/>
      <c r="BOM4" s="617"/>
      <c r="BON4" s="617"/>
      <c r="BOO4" s="617"/>
      <c r="BOP4" s="617"/>
      <c r="BOQ4" s="617"/>
      <c r="BOR4" s="617"/>
      <c r="BOS4" s="617"/>
      <c r="BOT4" s="617"/>
      <c r="BOU4" s="617"/>
      <c r="BOV4" s="617"/>
      <c r="BOW4" s="617"/>
      <c r="BOX4" s="617"/>
      <c r="BOY4" s="617"/>
      <c r="BOZ4" s="617"/>
      <c r="BPA4" s="617"/>
      <c r="BPB4" s="617"/>
      <c r="BPC4" s="617"/>
      <c r="BPD4" s="617"/>
      <c r="BPE4" s="617"/>
      <c r="BPF4" s="617"/>
      <c r="BPG4" s="617"/>
      <c r="BPH4" s="617"/>
      <c r="BPI4" s="617"/>
      <c r="BPJ4" s="617"/>
      <c r="BPK4" s="617"/>
      <c r="BPL4" s="617"/>
      <c r="BPM4" s="617"/>
      <c r="BPN4" s="617"/>
      <c r="BPO4" s="617"/>
      <c r="BPP4" s="617"/>
      <c r="BPQ4" s="617"/>
      <c r="BPR4" s="617"/>
      <c r="BPS4" s="617"/>
      <c r="BPT4" s="617"/>
      <c r="BPU4" s="617"/>
      <c r="BPV4" s="617"/>
      <c r="BPW4" s="617"/>
      <c r="BPX4" s="617"/>
      <c r="BPY4" s="617"/>
      <c r="BPZ4" s="617"/>
      <c r="BQA4" s="617"/>
      <c r="BQB4" s="617"/>
      <c r="BQC4" s="617"/>
      <c r="BQD4" s="617"/>
      <c r="BQE4" s="617"/>
      <c r="BQF4" s="617"/>
      <c r="BQG4" s="617"/>
      <c r="BQH4" s="617"/>
      <c r="BQI4" s="617"/>
      <c r="BQJ4" s="617"/>
      <c r="BQK4" s="617"/>
      <c r="BQL4" s="617"/>
      <c r="BQM4" s="617"/>
      <c r="BQN4" s="617"/>
      <c r="BQO4" s="617"/>
      <c r="BQP4" s="617"/>
      <c r="BQQ4" s="617"/>
      <c r="BQR4" s="617"/>
      <c r="BQS4" s="617"/>
      <c r="BQT4" s="617"/>
      <c r="BQU4" s="617"/>
      <c r="BQV4" s="617"/>
      <c r="BQW4" s="617"/>
      <c r="BQX4" s="617"/>
      <c r="BQY4" s="617"/>
      <c r="BQZ4" s="617"/>
      <c r="BRA4" s="617"/>
      <c r="BRB4" s="617"/>
      <c r="BRC4" s="617"/>
      <c r="BRD4" s="617"/>
      <c r="BRE4" s="617"/>
      <c r="BRF4" s="617"/>
      <c r="BRG4" s="617"/>
      <c r="BRH4" s="617"/>
      <c r="BRI4" s="617"/>
      <c r="BRJ4" s="617"/>
      <c r="BRK4" s="617"/>
      <c r="BRL4" s="617"/>
      <c r="BRM4" s="617"/>
      <c r="BRN4" s="617"/>
      <c r="BRO4" s="617"/>
      <c r="BRP4" s="617"/>
      <c r="BRQ4" s="617"/>
      <c r="BRR4" s="617"/>
      <c r="BRS4" s="617"/>
      <c r="BRT4" s="617"/>
      <c r="BRU4" s="617"/>
      <c r="BRV4" s="617"/>
      <c r="BRW4" s="617"/>
      <c r="BRX4" s="617"/>
      <c r="BRY4" s="617"/>
      <c r="BRZ4" s="617"/>
      <c r="BSA4" s="617"/>
      <c r="BSB4" s="617"/>
      <c r="BSC4" s="617"/>
      <c r="BSD4" s="617"/>
      <c r="BSE4" s="617"/>
      <c r="BSF4" s="617"/>
      <c r="BSG4" s="617"/>
      <c r="BSH4" s="617"/>
      <c r="BSI4" s="617"/>
      <c r="BSJ4" s="617"/>
      <c r="BSK4" s="617"/>
      <c r="BSL4" s="617"/>
      <c r="BSM4" s="617"/>
      <c r="BSN4" s="617"/>
      <c r="BSO4" s="617"/>
      <c r="BSP4" s="617"/>
      <c r="BSQ4" s="617"/>
      <c r="BSR4" s="617"/>
      <c r="BSS4" s="617"/>
      <c r="BST4" s="617"/>
      <c r="BSU4" s="617"/>
      <c r="BSV4" s="617"/>
      <c r="BSW4" s="617"/>
      <c r="BSX4" s="617"/>
      <c r="BSY4" s="617"/>
      <c r="BSZ4" s="617"/>
      <c r="BTA4" s="617"/>
      <c r="BTB4" s="617"/>
      <c r="BTC4" s="617"/>
      <c r="BTD4" s="617"/>
      <c r="BTE4" s="617"/>
      <c r="BTF4" s="617"/>
      <c r="BTG4" s="617"/>
      <c r="BTH4" s="617"/>
      <c r="BTI4" s="617"/>
      <c r="BTJ4" s="617"/>
      <c r="BTK4" s="617"/>
      <c r="BTL4" s="617"/>
      <c r="BTM4" s="617"/>
      <c r="BTN4" s="617"/>
      <c r="BTO4" s="617"/>
      <c r="BTP4" s="617"/>
      <c r="BTQ4" s="617"/>
      <c r="BTR4" s="617"/>
      <c r="BTS4" s="617"/>
      <c r="BTT4" s="617"/>
      <c r="BTU4" s="617"/>
      <c r="BTV4" s="617"/>
      <c r="BTW4" s="617"/>
      <c r="BTX4" s="617"/>
      <c r="BTY4" s="617"/>
      <c r="BTZ4" s="617"/>
      <c r="BUA4" s="617"/>
      <c r="BUB4" s="617"/>
      <c r="BUC4" s="617"/>
      <c r="BUD4" s="617"/>
      <c r="BUE4" s="617"/>
      <c r="BUF4" s="617"/>
      <c r="BUG4" s="617"/>
      <c r="BUH4" s="617"/>
      <c r="BUI4" s="617"/>
      <c r="BUJ4" s="617"/>
      <c r="BUK4" s="617"/>
      <c r="BUL4" s="617"/>
      <c r="BUM4" s="617"/>
      <c r="BUN4" s="617"/>
      <c r="BUO4" s="617"/>
      <c r="BUP4" s="617"/>
      <c r="BUQ4" s="617"/>
      <c r="BUR4" s="617"/>
      <c r="BUS4" s="617"/>
      <c r="BUT4" s="617"/>
      <c r="BUU4" s="617"/>
      <c r="BUV4" s="617"/>
      <c r="BUW4" s="617"/>
      <c r="BUX4" s="617"/>
      <c r="BUY4" s="617"/>
      <c r="BUZ4" s="617"/>
      <c r="BVA4" s="617"/>
      <c r="BVB4" s="617"/>
      <c r="BVC4" s="617"/>
      <c r="BVD4" s="617"/>
      <c r="BVE4" s="617"/>
      <c r="BVF4" s="617"/>
      <c r="BVG4" s="617"/>
      <c r="BVH4" s="617"/>
      <c r="BVI4" s="617"/>
      <c r="BVJ4" s="617"/>
      <c r="BVK4" s="617"/>
      <c r="BVL4" s="617"/>
      <c r="BVM4" s="617"/>
      <c r="BVN4" s="617"/>
      <c r="BVO4" s="617"/>
      <c r="BVP4" s="617"/>
      <c r="BVQ4" s="617"/>
      <c r="BVR4" s="617"/>
      <c r="BVS4" s="617"/>
      <c r="BVT4" s="617"/>
      <c r="BVU4" s="617"/>
      <c r="BVV4" s="617"/>
      <c r="BVW4" s="617"/>
      <c r="BVX4" s="617"/>
      <c r="BVY4" s="617"/>
      <c r="BVZ4" s="617"/>
      <c r="BWA4" s="617"/>
      <c r="BWB4" s="617"/>
      <c r="BWC4" s="617"/>
      <c r="BWD4" s="617"/>
      <c r="BWE4" s="617"/>
      <c r="BWF4" s="617"/>
      <c r="BWG4" s="617"/>
      <c r="BWH4" s="617"/>
      <c r="BWI4" s="617"/>
      <c r="BWJ4" s="617"/>
      <c r="BWK4" s="617"/>
      <c r="BWL4" s="617"/>
      <c r="BWM4" s="617"/>
      <c r="BWN4" s="617"/>
      <c r="BWO4" s="617"/>
      <c r="BWP4" s="617"/>
      <c r="BWQ4" s="617"/>
      <c r="BWR4" s="617"/>
      <c r="BWS4" s="617"/>
      <c r="BWT4" s="617"/>
      <c r="BWU4" s="617"/>
      <c r="BWV4" s="617"/>
      <c r="BWW4" s="617"/>
      <c r="BWX4" s="617"/>
      <c r="BWY4" s="617"/>
      <c r="BWZ4" s="617"/>
      <c r="BXA4" s="617"/>
      <c r="BXB4" s="617"/>
      <c r="BXC4" s="617"/>
      <c r="BXD4" s="617"/>
      <c r="BXE4" s="617"/>
      <c r="BXF4" s="617"/>
      <c r="BXG4" s="617"/>
      <c r="BXH4" s="617"/>
      <c r="BXI4" s="617"/>
      <c r="BXJ4" s="617"/>
      <c r="BXK4" s="617"/>
      <c r="BXL4" s="617"/>
      <c r="BXM4" s="617"/>
      <c r="BXN4" s="617"/>
      <c r="BXO4" s="617"/>
      <c r="BXP4" s="617"/>
      <c r="BXQ4" s="617"/>
      <c r="BXR4" s="617"/>
      <c r="BXS4" s="617"/>
      <c r="BXT4" s="617"/>
      <c r="BXU4" s="617"/>
      <c r="BXV4" s="617"/>
      <c r="BXW4" s="617"/>
      <c r="BXX4" s="617"/>
      <c r="BXY4" s="617"/>
      <c r="BXZ4" s="617"/>
      <c r="BYA4" s="617"/>
      <c r="BYB4" s="617"/>
      <c r="BYC4" s="617"/>
      <c r="BYD4" s="617"/>
      <c r="BYE4" s="617"/>
      <c r="BYF4" s="617"/>
      <c r="BYG4" s="617"/>
      <c r="BYH4" s="617"/>
      <c r="BYI4" s="617"/>
      <c r="BYJ4" s="617"/>
      <c r="BYK4" s="617"/>
      <c r="BYL4" s="617"/>
      <c r="BYM4" s="617"/>
      <c r="BYN4" s="617"/>
      <c r="BYO4" s="617"/>
      <c r="BYP4" s="617"/>
      <c r="BYQ4" s="617"/>
      <c r="BYR4" s="617"/>
      <c r="BYS4" s="617"/>
      <c r="BYT4" s="617"/>
      <c r="BYU4" s="617"/>
      <c r="BYV4" s="617"/>
      <c r="BYW4" s="617"/>
      <c r="BYX4" s="617"/>
      <c r="BYY4" s="617"/>
      <c r="BYZ4" s="617"/>
      <c r="BZA4" s="617"/>
      <c r="BZB4" s="617"/>
      <c r="BZC4" s="617"/>
      <c r="BZD4" s="617"/>
      <c r="BZE4" s="617"/>
      <c r="BZF4" s="617"/>
      <c r="BZG4" s="617"/>
      <c r="BZH4" s="617"/>
      <c r="BZI4" s="617"/>
      <c r="BZJ4" s="617"/>
      <c r="BZK4" s="617"/>
      <c r="BZL4" s="617"/>
      <c r="BZM4" s="617"/>
      <c r="BZN4" s="617"/>
      <c r="BZO4" s="617"/>
      <c r="BZP4" s="617"/>
      <c r="BZQ4" s="617"/>
      <c r="BZR4" s="617"/>
      <c r="BZS4" s="617"/>
      <c r="BZT4" s="617"/>
      <c r="BZU4" s="617"/>
      <c r="BZV4" s="617"/>
      <c r="BZW4" s="617"/>
      <c r="BZX4" s="617"/>
      <c r="BZY4" s="617"/>
      <c r="BZZ4" s="617"/>
      <c r="CAA4" s="617"/>
      <c r="CAB4" s="617"/>
      <c r="CAC4" s="617"/>
      <c r="CAD4" s="617"/>
      <c r="CAE4" s="617"/>
      <c r="CAF4" s="617"/>
      <c r="CAG4" s="617"/>
      <c r="CAH4" s="617"/>
      <c r="CAI4" s="617"/>
      <c r="CAJ4" s="617"/>
      <c r="CAK4" s="617"/>
      <c r="CAL4" s="617"/>
      <c r="CAM4" s="617"/>
      <c r="CAN4" s="617"/>
      <c r="CAO4" s="617"/>
      <c r="CAP4" s="617"/>
      <c r="CAQ4" s="617"/>
      <c r="CAR4" s="617"/>
      <c r="CAS4" s="617"/>
      <c r="CAT4" s="617"/>
      <c r="CAU4" s="617"/>
      <c r="CAV4" s="617"/>
      <c r="CAW4" s="617"/>
      <c r="CAX4" s="617"/>
      <c r="CAY4" s="617"/>
      <c r="CAZ4" s="617"/>
      <c r="CBA4" s="617"/>
      <c r="CBB4" s="617"/>
      <c r="CBC4" s="617"/>
      <c r="CBD4" s="617"/>
      <c r="CBE4" s="617"/>
      <c r="CBF4" s="617"/>
      <c r="CBG4" s="617"/>
      <c r="CBH4" s="617"/>
      <c r="CBI4" s="617"/>
      <c r="CBJ4" s="617"/>
      <c r="CBK4" s="617"/>
      <c r="CBL4" s="617"/>
      <c r="CBM4" s="617"/>
      <c r="CBN4" s="617"/>
      <c r="CBO4" s="617"/>
      <c r="CBP4" s="617"/>
      <c r="CBQ4" s="617"/>
      <c r="CBR4" s="617"/>
      <c r="CBS4" s="617"/>
      <c r="CBT4" s="617"/>
      <c r="CBU4" s="617"/>
      <c r="CBV4" s="617"/>
      <c r="CBW4" s="617"/>
      <c r="CBX4" s="617"/>
      <c r="CBY4" s="617"/>
      <c r="CBZ4" s="617"/>
      <c r="CCA4" s="617"/>
      <c r="CCB4" s="617"/>
      <c r="CCC4" s="617"/>
      <c r="CCD4" s="617"/>
      <c r="CCE4" s="617"/>
      <c r="CCF4" s="617"/>
      <c r="CCG4" s="617"/>
      <c r="CCH4" s="617"/>
      <c r="CCI4" s="617"/>
      <c r="CCJ4" s="617"/>
      <c r="CCK4" s="617"/>
      <c r="CCL4" s="617"/>
      <c r="CCM4" s="617"/>
      <c r="CCN4" s="617"/>
      <c r="CCO4" s="617"/>
      <c r="CCP4" s="617"/>
      <c r="CCQ4" s="617"/>
      <c r="CCR4" s="617"/>
      <c r="CCS4" s="617"/>
      <c r="CCT4" s="617"/>
      <c r="CCU4" s="617"/>
      <c r="CCV4" s="617"/>
      <c r="CCW4" s="617"/>
      <c r="CCX4" s="617"/>
      <c r="CCY4" s="617"/>
      <c r="CCZ4" s="617"/>
      <c r="CDA4" s="617"/>
      <c r="CDB4" s="617"/>
      <c r="CDC4" s="617"/>
      <c r="CDD4" s="617"/>
      <c r="CDE4" s="617"/>
      <c r="CDF4" s="617"/>
      <c r="CDG4" s="617"/>
      <c r="CDH4" s="617"/>
      <c r="CDI4" s="617"/>
      <c r="CDJ4" s="617"/>
      <c r="CDK4" s="617"/>
      <c r="CDL4" s="617"/>
      <c r="CDM4" s="617"/>
      <c r="CDN4" s="617"/>
      <c r="CDO4" s="617"/>
      <c r="CDP4" s="617"/>
      <c r="CDQ4" s="617"/>
      <c r="CDR4" s="617"/>
      <c r="CDS4" s="617"/>
      <c r="CDT4" s="617"/>
      <c r="CDU4" s="617"/>
      <c r="CDV4" s="617"/>
      <c r="CDW4" s="617"/>
      <c r="CDX4" s="617"/>
      <c r="CDY4" s="617"/>
      <c r="CDZ4" s="617"/>
      <c r="CEA4" s="617"/>
      <c r="CEB4" s="617"/>
      <c r="CEC4" s="617"/>
      <c r="CED4" s="617"/>
      <c r="CEE4" s="617"/>
      <c r="CEF4" s="617"/>
      <c r="CEG4" s="617"/>
      <c r="CEH4" s="617"/>
      <c r="CEI4" s="617"/>
      <c r="CEJ4" s="617"/>
      <c r="CEK4" s="617"/>
      <c r="CEL4" s="617"/>
      <c r="CEM4" s="617"/>
      <c r="CEN4" s="617"/>
      <c r="CEO4" s="617"/>
      <c r="CEP4" s="617"/>
      <c r="CEQ4" s="617"/>
      <c r="CER4" s="617"/>
      <c r="CES4" s="617"/>
      <c r="CET4" s="617"/>
      <c r="CEU4" s="617"/>
      <c r="CEV4" s="617"/>
      <c r="CEW4" s="617"/>
      <c r="CEX4" s="617"/>
      <c r="CEY4" s="617"/>
      <c r="CEZ4" s="617"/>
      <c r="CFA4" s="617"/>
      <c r="CFB4" s="617"/>
      <c r="CFC4" s="617"/>
      <c r="CFD4" s="617"/>
      <c r="CFE4" s="617"/>
      <c r="CFF4" s="617"/>
      <c r="CFG4" s="617"/>
      <c r="CFH4" s="617"/>
      <c r="CFI4" s="617"/>
      <c r="CFJ4" s="617"/>
      <c r="CFK4" s="617"/>
      <c r="CFL4" s="617"/>
      <c r="CFM4" s="617"/>
      <c r="CFN4" s="617"/>
      <c r="CFO4" s="617"/>
      <c r="CFP4" s="617"/>
      <c r="CFQ4" s="617"/>
      <c r="CFR4" s="617"/>
      <c r="CFS4" s="617"/>
      <c r="CFT4" s="617"/>
      <c r="CFU4" s="617"/>
      <c r="CFV4" s="617"/>
      <c r="CFW4" s="617"/>
      <c r="CFX4" s="617"/>
      <c r="CFY4" s="617"/>
      <c r="CFZ4" s="617"/>
      <c r="CGA4" s="617"/>
      <c r="CGB4" s="617"/>
      <c r="CGC4" s="617"/>
      <c r="CGD4" s="617"/>
      <c r="CGE4" s="617"/>
      <c r="CGF4" s="617"/>
      <c r="CGG4" s="617"/>
      <c r="CGH4" s="617"/>
      <c r="CGI4" s="617"/>
      <c r="CGJ4" s="617"/>
      <c r="CGK4" s="617"/>
      <c r="CGL4" s="617"/>
      <c r="CGM4" s="617"/>
      <c r="CGN4" s="617"/>
      <c r="CGO4" s="617"/>
      <c r="CGP4" s="617"/>
      <c r="CGQ4" s="617"/>
      <c r="CGR4" s="617"/>
      <c r="CGS4" s="617"/>
      <c r="CGT4" s="617"/>
      <c r="CGU4" s="617"/>
      <c r="CGV4" s="617"/>
      <c r="CGW4" s="617"/>
      <c r="CGX4" s="617"/>
      <c r="CGY4" s="617"/>
      <c r="CGZ4" s="617"/>
      <c r="CHA4" s="617"/>
      <c r="CHB4" s="617"/>
      <c r="CHC4" s="617"/>
      <c r="CHD4" s="617"/>
      <c r="CHE4" s="617"/>
      <c r="CHF4" s="617"/>
      <c r="CHG4" s="617"/>
      <c r="CHH4" s="617"/>
      <c r="CHI4" s="617"/>
      <c r="CHJ4" s="617"/>
      <c r="CHK4" s="617"/>
      <c r="CHL4" s="617"/>
      <c r="CHM4" s="617"/>
      <c r="CHN4" s="617"/>
      <c r="CHO4" s="617"/>
      <c r="CHP4" s="617"/>
      <c r="CHQ4" s="617"/>
      <c r="CHR4" s="617"/>
      <c r="CHS4" s="617"/>
      <c r="CHT4" s="617"/>
      <c r="CHU4" s="617"/>
      <c r="CHV4" s="617"/>
      <c r="CHW4" s="617"/>
      <c r="CHX4" s="617"/>
      <c r="CHY4" s="617"/>
      <c r="CHZ4" s="617"/>
      <c r="CIA4" s="617"/>
      <c r="CIB4" s="617"/>
      <c r="CIC4" s="617"/>
      <c r="CID4" s="617"/>
      <c r="CIE4" s="617"/>
      <c r="CIF4" s="617"/>
      <c r="CIG4" s="617"/>
      <c r="CIH4" s="617"/>
      <c r="CII4" s="617"/>
      <c r="CIJ4" s="617"/>
      <c r="CIK4" s="617"/>
      <c r="CIL4" s="617"/>
      <c r="CIM4" s="617"/>
      <c r="CIN4" s="617"/>
      <c r="CIO4" s="617"/>
      <c r="CIP4" s="617"/>
      <c r="CIQ4" s="617"/>
      <c r="CIR4" s="617"/>
      <c r="CIS4" s="617"/>
      <c r="CIT4" s="617"/>
      <c r="CIU4" s="617"/>
      <c r="CIV4" s="617"/>
      <c r="CIW4" s="617"/>
      <c r="CIX4" s="617"/>
      <c r="CIY4" s="617"/>
      <c r="CIZ4" s="617"/>
      <c r="CJA4" s="617"/>
      <c r="CJB4" s="617"/>
      <c r="CJC4" s="617"/>
      <c r="CJD4" s="617"/>
      <c r="CJE4" s="617"/>
      <c r="CJF4" s="617"/>
      <c r="CJG4" s="617"/>
      <c r="CJH4" s="617"/>
      <c r="CJI4" s="617"/>
      <c r="CJJ4" s="617"/>
      <c r="CJK4" s="617"/>
      <c r="CJL4" s="617"/>
      <c r="CJM4" s="617"/>
      <c r="CJN4" s="617"/>
      <c r="CJO4" s="617"/>
      <c r="CJP4" s="617"/>
      <c r="CJQ4" s="617"/>
      <c r="CJR4" s="617"/>
      <c r="CJS4" s="617"/>
      <c r="CJT4" s="617"/>
      <c r="CJU4" s="617"/>
      <c r="CJV4" s="617"/>
      <c r="CJW4" s="617"/>
      <c r="CJX4" s="617"/>
      <c r="CJY4" s="617"/>
      <c r="CJZ4" s="617"/>
      <c r="CKA4" s="617"/>
      <c r="CKB4" s="617"/>
      <c r="CKC4" s="617"/>
      <c r="CKD4" s="617"/>
      <c r="CKE4" s="617"/>
      <c r="CKF4" s="617"/>
      <c r="CKG4" s="617"/>
      <c r="CKH4" s="617"/>
      <c r="CKI4" s="617"/>
      <c r="CKJ4" s="617"/>
      <c r="CKK4" s="617"/>
      <c r="CKL4" s="617"/>
      <c r="CKM4" s="617"/>
      <c r="CKN4" s="617"/>
      <c r="CKO4" s="617"/>
      <c r="CKP4" s="617"/>
      <c r="CKQ4" s="617"/>
      <c r="CKR4" s="617"/>
      <c r="CKS4" s="617"/>
      <c r="CKT4" s="617"/>
      <c r="CKU4" s="617"/>
      <c r="CKV4" s="617"/>
      <c r="CKW4" s="617"/>
      <c r="CKX4" s="617"/>
      <c r="CKY4" s="617"/>
      <c r="CKZ4" s="617"/>
      <c r="CLA4" s="617"/>
      <c r="CLB4" s="617"/>
      <c r="CLC4" s="617"/>
      <c r="CLD4" s="617"/>
      <c r="CLE4" s="617"/>
      <c r="CLF4" s="617"/>
      <c r="CLG4" s="617"/>
      <c r="CLH4" s="617"/>
      <c r="CLI4" s="617"/>
      <c r="CLJ4" s="617"/>
      <c r="CLK4" s="617"/>
      <c r="CLL4" s="617"/>
      <c r="CLM4" s="617"/>
      <c r="CLN4" s="617"/>
      <c r="CLO4" s="617"/>
      <c r="CLP4" s="617"/>
      <c r="CLQ4" s="617"/>
      <c r="CLR4" s="617"/>
      <c r="CLS4" s="617"/>
      <c r="CLT4" s="617"/>
      <c r="CLU4" s="617"/>
      <c r="CLV4" s="617"/>
      <c r="CLW4" s="617"/>
      <c r="CLX4" s="617"/>
      <c r="CLY4" s="617"/>
      <c r="CLZ4" s="617"/>
      <c r="CMA4" s="617"/>
      <c r="CMB4" s="617"/>
      <c r="CMC4" s="617"/>
      <c r="CMD4" s="617"/>
      <c r="CME4" s="617"/>
      <c r="CMF4" s="617"/>
      <c r="CMG4" s="617"/>
      <c r="CMH4" s="617"/>
      <c r="CMI4" s="617"/>
      <c r="CMJ4" s="617"/>
      <c r="CMK4" s="617"/>
      <c r="CML4" s="617"/>
      <c r="CMM4" s="617"/>
      <c r="CMN4" s="617"/>
      <c r="CMO4" s="617"/>
      <c r="CMP4" s="617"/>
      <c r="CMQ4" s="617"/>
      <c r="CMR4" s="617"/>
      <c r="CMS4" s="617"/>
      <c r="CMT4" s="617"/>
      <c r="CMU4" s="617"/>
      <c r="CMV4" s="617"/>
      <c r="CMW4" s="617"/>
      <c r="CMX4" s="617"/>
      <c r="CMY4" s="617"/>
      <c r="CMZ4" s="617"/>
      <c r="CNA4" s="617"/>
      <c r="CNB4" s="617"/>
      <c r="CNC4" s="617"/>
      <c r="CND4" s="617"/>
      <c r="CNE4" s="617"/>
      <c r="CNF4" s="617"/>
      <c r="CNG4" s="617"/>
      <c r="CNH4" s="617"/>
      <c r="CNI4" s="617"/>
      <c r="CNJ4" s="617"/>
      <c r="CNK4" s="617"/>
      <c r="CNL4" s="617"/>
      <c r="CNM4" s="617"/>
      <c r="CNN4" s="617"/>
      <c r="CNO4" s="617"/>
      <c r="CNP4" s="617"/>
      <c r="CNQ4" s="617"/>
      <c r="CNR4" s="617"/>
      <c r="CNS4" s="617"/>
      <c r="CNT4" s="617"/>
      <c r="CNU4" s="617"/>
      <c r="CNV4" s="617"/>
      <c r="CNW4" s="617"/>
      <c r="CNX4" s="617"/>
      <c r="CNY4" s="617"/>
      <c r="CNZ4" s="617"/>
      <c r="COA4" s="617"/>
      <c r="COB4" s="617"/>
      <c r="COC4" s="617"/>
      <c r="COD4" s="617"/>
      <c r="COE4" s="617"/>
      <c r="COF4" s="617"/>
      <c r="COG4" s="617"/>
      <c r="COH4" s="617"/>
      <c r="COI4" s="617"/>
      <c r="COJ4" s="617"/>
      <c r="COK4" s="617"/>
      <c r="COL4" s="617"/>
      <c r="COM4" s="617"/>
      <c r="CON4" s="617"/>
      <c r="COO4" s="617"/>
      <c r="COP4" s="617"/>
      <c r="COQ4" s="617"/>
      <c r="COR4" s="617"/>
      <c r="COS4" s="617"/>
      <c r="COT4" s="617"/>
      <c r="COU4" s="617"/>
      <c r="COV4" s="617"/>
      <c r="COW4" s="617"/>
      <c r="COX4" s="617"/>
      <c r="COY4" s="617"/>
      <c r="COZ4" s="617"/>
      <c r="CPA4" s="617"/>
      <c r="CPB4" s="617"/>
      <c r="CPC4" s="617"/>
      <c r="CPD4" s="617"/>
      <c r="CPE4" s="617"/>
      <c r="CPF4" s="617"/>
      <c r="CPG4" s="617"/>
      <c r="CPH4" s="617"/>
      <c r="CPI4" s="617"/>
      <c r="CPJ4" s="617"/>
      <c r="CPK4" s="617"/>
      <c r="CPL4" s="617"/>
      <c r="CPM4" s="617"/>
      <c r="CPN4" s="617"/>
      <c r="CPO4" s="617"/>
      <c r="CPP4" s="617"/>
      <c r="CPQ4" s="617"/>
      <c r="CPR4" s="617"/>
      <c r="CPS4" s="617"/>
      <c r="CPT4" s="617"/>
      <c r="CPU4" s="617"/>
      <c r="CPV4" s="617"/>
      <c r="CPW4" s="617"/>
      <c r="CPX4" s="617"/>
      <c r="CPY4" s="617"/>
      <c r="CPZ4" s="617"/>
      <c r="CQA4" s="617"/>
      <c r="CQB4" s="617"/>
      <c r="CQC4" s="617"/>
      <c r="CQD4" s="617"/>
      <c r="CQE4" s="617"/>
      <c r="CQF4" s="617"/>
      <c r="CQG4" s="617"/>
      <c r="CQH4" s="617"/>
      <c r="CQI4" s="617"/>
      <c r="CQJ4" s="617"/>
      <c r="CQK4" s="617"/>
      <c r="CQL4" s="617"/>
      <c r="CQM4" s="617"/>
      <c r="CQN4" s="617"/>
      <c r="CQO4" s="617"/>
      <c r="CQP4" s="617"/>
      <c r="CQQ4" s="617"/>
      <c r="CQR4" s="617"/>
      <c r="CQS4" s="617"/>
      <c r="CQT4" s="617"/>
      <c r="CQU4" s="617"/>
      <c r="CQV4" s="617"/>
      <c r="CQW4" s="617"/>
      <c r="CQX4" s="617"/>
      <c r="CQY4" s="617"/>
      <c r="CQZ4" s="617"/>
      <c r="CRA4" s="617"/>
      <c r="CRB4" s="617"/>
      <c r="CRC4" s="617"/>
      <c r="CRD4" s="617"/>
      <c r="CRE4" s="617"/>
      <c r="CRF4" s="617"/>
      <c r="CRG4" s="617"/>
      <c r="CRH4" s="617"/>
      <c r="CRI4" s="617"/>
      <c r="CRJ4" s="617"/>
      <c r="CRK4" s="617"/>
      <c r="CRL4" s="617"/>
      <c r="CRM4" s="617"/>
      <c r="CRN4" s="617"/>
      <c r="CRO4" s="617"/>
      <c r="CRP4" s="617"/>
      <c r="CRQ4" s="617"/>
      <c r="CRR4" s="617"/>
      <c r="CRS4" s="617"/>
      <c r="CRT4" s="617"/>
      <c r="CRU4" s="617"/>
      <c r="CRV4" s="617"/>
      <c r="CRW4" s="617"/>
      <c r="CRX4" s="617"/>
      <c r="CRY4" s="617"/>
      <c r="CRZ4" s="617"/>
      <c r="CSA4" s="617"/>
      <c r="CSB4" s="617"/>
      <c r="CSC4" s="617"/>
      <c r="CSD4" s="617"/>
      <c r="CSE4" s="617"/>
      <c r="CSF4" s="617"/>
      <c r="CSG4" s="617"/>
      <c r="CSH4" s="617"/>
      <c r="CSI4" s="617"/>
      <c r="CSJ4" s="617"/>
      <c r="CSK4" s="617"/>
      <c r="CSL4" s="617"/>
      <c r="CSM4" s="617"/>
      <c r="CSN4" s="617"/>
      <c r="CSO4" s="617"/>
      <c r="CSP4" s="617"/>
      <c r="CSQ4" s="617"/>
      <c r="CSR4" s="617"/>
      <c r="CSS4" s="617"/>
      <c r="CST4" s="617"/>
      <c r="CSU4" s="617"/>
      <c r="CSV4" s="617"/>
      <c r="CSW4" s="617"/>
      <c r="CSX4" s="617"/>
      <c r="CSY4" s="617"/>
      <c r="CSZ4" s="617"/>
      <c r="CTA4" s="617"/>
      <c r="CTB4" s="617"/>
      <c r="CTC4" s="617"/>
      <c r="CTD4" s="617"/>
      <c r="CTE4" s="617"/>
      <c r="CTF4" s="617"/>
      <c r="CTG4" s="617"/>
      <c r="CTH4" s="617"/>
      <c r="CTI4" s="617"/>
      <c r="CTJ4" s="617"/>
      <c r="CTK4" s="617"/>
      <c r="CTL4" s="617"/>
      <c r="CTM4" s="617"/>
      <c r="CTN4" s="617"/>
      <c r="CTO4" s="617"/>
      <c r="CTP4" s="617"/>
      <c r="CTQ4" s="617"/>
      <c r="CTR4" s="617"/>
      <c r="CTS4" s="617"/>
      <c r="CTT4" s="617"/>
      <c r="CTU4" s="617"/>
      <c r="CTV4" s="617"/>
      <c r="CTW4" s="617"/>
      <c r="CTX4" s="617"/>
      <c r="CTY4" s="617"/>
      <c r="CTZ4" s="617"/>
      <c r="CUA4" s="617"/>
      <c r="CUB4" s="617"/>
      <c r="CUC4" s="617"/>
      <c r="CUD4" s="617"/>
      <c r="CUE4" s="617"/>
      <c r="CUF4" s="617"/>
      <c r="CUG4" s="617"/>
      <c r="CUH4" s="617"/>
      <c r="CUI4" s="617"/>
      <c r="CUJ4" s="617"/>
      <c r="CUK4" s="617"/>
      <c r="CUL4" s="617"/>
      <c r="CUM4" s="617"/>
      <c r="CUN4" s="617"/>
      <c r="CUO4" s="617"/>
      <c r="CUP4" s="617"/>
      <c r="CUQ4" s="617"/>
      <c r="CUR4" s="617"/>
      <c r="CUS4" s="617"/>
      <c r="CUT4" s="617"/>
      <c r="CUU4" s="617"/>
      <c r="CUV4" s="617"/>
      <c r="CUW4" s="617"/>
      <c r="CUX4" s="617"/>
      <c r="CUY4" s="617"/>
      <c r="CUZ4" s="617"/>
      <c r="CVA4" s="617"/>
      <c r="CVB4" s="617"/>
      <c r="CVC4" s="617"/>
      <c r="CVD4" s="617"/>
      <c r="CVE4" s="617"/>
      <c r="CVF4" s="617"/>
      <c r="CVG4" s="617"/>
      <c r="CVH4" s="617"/>
      <c r="CVI4" s="617"/>
      <c r="CVJ4" s="617"/>
      <c r="CVK4" s="617"/>
      <c r="CVL4" s="617"/>
      <c r="CVM4" s="617"/>
      <c r="CVN4" s="617"/>
      <c r="CVO4" s="617"/>
      <c r="CVP4" s="617"/>
      <c r="CVQ4" s="617"/>
      <c r="CVR4" s="617"/>
      <c r="CVS4" s="617"/>
      <c r="CVT4" s="617"/>
      <c r="CVU4" s="617"/>
      <c r="CVV4" s="617"/>
      <c r="CVW4" s="617"/>
      <c r="CVX4" s="617"/>
      <c r="CVY4" s="617"/>
      <c r="CVZ4" s="617"/>
      <c r="CWA4" s="617"/>
      <c r="CWB4" s="617"/>
      <c r="CWC4" s="617"/>
      <c r="CWD4" s="617"/>
      <c r="CWE4" s="617"/>
      <c r="CWF4" s="617"/>
      <c r="CWG4" s="617"/>
      <c r="CWH4" s="617"/>
      <c r="CWI4" s="617"/>
      <c r="CWJ4" s="617"/>
      <c r="CWK4" s="617"/>
      <c r="CWL4" s="617"/>
      <c r="CWM4" s="617"/>
      <c r="CWN4" s="617"/>
      <c r="CWO4" s="617"/>
      <c r="CWP4" s="617"/>
      <c r="CWQ4" s="617"/>
      <c r="CWR4" s="617"/>
      <c r="CWS4" s="617"/>
      <c r="CWT4" s="617"/>
      <c r="CWU4" s="617"/>
      <c r="CWV4" s="617"/>
      <c r="CWW4" s="617"/>
      <c r="CWX4" s="617"/>
      <c r="CWY4" s="617"/>
      <c r="CWZ4" s="617"/>
      <c r="CXA4" s="617"/>
      <c r="CXB4" s="617"/>
      <c r="CXC4" s="617"/>
      <c r="CXD4" s="617"/>
      <c r="CXE4" s="617"/>
      <c r="CXF4" s="617"/>
      <c r="CXG4" s="617"/>
      <c r="CXH4" s="617"/>
      <c r="CXI4" s="617"/>
      <c r="CXJ4" s="617"/>
      <c r="CXK4" s="617"/>
      <c r="CXL4" s="617"/>
      <c r="CXM4" s="617"/>
      <c r="CXN4" s="617"/>
      <c r="CXO4" s="617"/>
      <c r="CXP4" s="617"/>
      <c r="CXQ4" s="617"/>
      <c r="CXR4" s="617"/>
      <c r="CXS4" s="617"/>
      <c r="CXT4" s="617"/>
      <c r="CXU4" s="617"/>
      <c r="CXV4" s="617"/>
      <c r="CXW4" s="617"/>
      <c r="CXX4" s="617"/>
      <c r="CXY4" s="617"/>
      <c r="CXZ4" s="617"/>
      <c r="CYA4" s="617"/>
      <c r="CYB4" s="617"/>
      <c r="CYC4" s="617"/>
      <c r="CYD4" s="617"/>
      <c r="CYE4" s="617"/>
      <c r="CYF4" s="617"/>
      <c r="CYG4" s="617"/>
      <c r="CYH4" s="617"/>
      <c r="CYI4" s="617"/>
      <c r="CYJ4" s="617"/>
      <c r="CYK4" s="617"/>
      <c r="CYL4" s="617"/>
      <c r="CYM4" s="617"/>
      <c r="CYN4" s="617"/>
      <c r="CYO4" s="617"/>
      <c r="CYP4" s="617"/>
      <c r="CYQ4" s="617"/>
      <c r="CYR4" s="617"/>
      <c r="CYS4" s="617"/>
      <c r="CYT4" s="617"/>
      <c r="CYU4" s="617"/>
      <c r="CYV4" s="617"/>
      <c r="CYW4" s="617"/>
      <c r="CYX4" s="617"/>
      <c r="CYY4" s="617"/>
      <c r="CYZ4" s="617"/>
      <c r="CZA4" s="617"/>
      <c r="CZB4" s="617"/>
      <c r="CZC4" s="617"/>
      <c r="CZD4" s="617"/>
      <c r="CZE4" s="617"/>
      <c r="CZF4" s="617"/>
      <c r="CZG4" s="617"/>
      <c r="CZH4" s="617"/>
      <c r="CZI4" s="617"/>
      <c r="CZJ4" s="617"/>
      <c r="CZK4" s="617"/>
      <c r="CZL4" s="617"/>
      <c r="CZM4" s="617"/>
      <c r="CZN4" s="617"/>
      <c r="CZO4" s="617"/>
      <c r="CZP4" s="617"/>
      <c r="CZQ4" s="617"/>
      <c r="CZR4" s="617"/>
      <c r="CZS4" s="617"/>
      <c r="CZT4" s="617"/>
      <c r="CZU4" s="617"/>
      <c r="CZV4" s="617"/>
      <c r="CZW4" s="617"/>
      <c r="CZX4" s="617"/>
      <c r="CZY4" s="617"/>
      <c r="CZZ4" s="617"/>
      <c r="DAA4" s="617"/>
      <c r="DAB4" s="617"/>
      <c r="DAC4" s="617"/>
      <c r="DAD4" s="617"/>
      <c r="DAE4" s="617"/>
      <c r="DAF4" s="617"/>
      <c r="DAG4" s="617"/>
      <c r="DAH4" s="617"/>
      <c r="DAI4" s="617"/>
      <c r="DAJ4" s="617"/>
      <c r="DAK4" s="617"/>
      <c r="DAL4" s="617"/>
      <c r="DAM4" s="617"/>
      <c r="DAN4" s="617"/>
      <c r="DAO4" s="617"/>
      <c r="DAP4" s="617"/>
      <c r="DAQ4" s="617"/>
      <c r="DAR4" s="617"/>
      <c r="DAS4" s="617"/>
      <c r="DAT4" s="617"/>
      <c r="DAU4" s="617"/>
      <c r="DAV4" s="617"/>
      <c r="DAW4" s="617"/>
      <c r="DAX4" s="617"/>
      <c r="DAY4" s="617"/>
      <c r="DAZ4" s="617"/>
      <c r="DBA4" s="617"/>
      <c r="DBB4" s="617"/>
      <c r="DBC4" s="617"/>
      <c r="DBD4" s="617"/>
      <c r="DBE4" s="617"/>
      <c r="DBF4" s="617"/>
      <c r="DBG4" s="617"/>
      <c r="DBH4" s="617"/>
      <c r="DBI4" s="617"/>
      <c r="DBJ4" s="617"/>
      <c r="DBK4" s="617"/>
      <c r="DBL4" s="617"/>
      <c r="DBM4" s="617"/>
      <c r="DBN4" s="617"/>
      <c r="DBO4" s="617"/>
      <c r="DBP4" s="617"/>
      <c r="DBQ4" s="617"/>
      <c r="DBR4" s="617"/>
      <c r="DBS4" s="617"/>
      <c r="DBT4" s="617"/>
      <c r="DBU4" s="617"/>
      <c r="DBV4" s="617"/>
      <c r="DBW4" s="617"/>
      <c r="DBX4" s="617"/>
      <c r="DBY4" s="617"/>
      <c r="DBZ4" s="617"/>
      <c r="DCA4" s="617"/>
      <c r="DCB4" s="617"/>
      <c r="DCC4" s="617"/>
      <c r="DCD4" s="617"/>
      <c r="DCE4" s="617"/>
      <c r="DCF4" s="617"/>
      <c r="DCG4" s="617"/>
      <c r="DCH4" s="617"/>
      <c r="DCI4" s="617"/>
      <c r="DCJ4" s="617"/>
      <c r="DCK4" s="617"/>
      <c r="DCL4" s="617"/>
      <c r="DCM4" s="617"/>
      <c r="DCN4" s="617"/>
      <c r="DCO4" s="617"/>
      <c r="DCP4" s="617"/>
      <c r="DCQ4" s="617"/>
      <c r="DCR4" s="617"/>
      <c r="DCS4" s="617"/>
      <c r="DCT4" s="617"/>
      <c r="DCU4" s="617"/>
      <c r="DCV4" s="617"/>
      <c r="DCW4" s="617"/>
      <c r="DCX4" s="617"/>
      <c r="DCY4" s="617"/>
      <c r="DCZ4" s="617"/>
      <c r="DDA4" s="617"/>
      <c r="DDB4" s="617"/>
      <c r="DDC4" s="617"/>
      <c r="DDD4" s="617"/>
      <c r="DDE4" s="617"/>
      <c r="DDF4" s="617"/>
      <c r="DDG4" s="617"/>
      <c r="DDH4" s="617"/>
      <c r="DDI4" s="617"/>
      <c r="DDJ4" s="617"/>
      <c r="DDK4" s="617"/>
      <c r="DDL4" s="617"/>
      <c r="DDM4" s="617"/>
      <c r="DDN4" s="617"/>
      <c r="DDO4" s="617"/>
      <c r="DDP4" s="617"/>
      <c r="DDQ4" s="617"/>
      <c r="DDR4" s="617"/>
      <c r="DDS4" s="617"/>
      <c r="DDT4" s="617"/>
      <c r="DDU4" s="617"/>
      <c r="DDV4" s="617"/>
      <c r="DDW4" s="617"/>
      <c r="DDX4" s="617"/>
      <c r="DDY4" s="617"/>
      <c r="DDZ4" s="617"/>
      <c r="DEA4" s="617"/>
      <c r="DEB4" s="617"/>
      <c r="DEC4" s="617"/>
      <c r="DED4" s="617"/>
      <c r="DEE4" s="617"/>
      <c r="DEF4" s="617"/>
      <c r="DEG4" s="617"/>
      <c r="DEH4" s="617"/>
      <c r="DEI4" s="617"/>
      <c r="DEJ4" s="617"/>
      <c r="DEK4" s="617"/>
      <c r="DEL4" s="617"/>
      <c r="DEM4" s="617"/>
      <c r="DEN4" s="617"/>
      <c r="DEO4" s="617"/>
      <c r="DEP4" s="617"/>
      <c r="DEQ4" s="617"/>
      <c r="DER4" s="617"/>
      <c r="DES4" s="617"/>
      <c r="DET4" s="617"/>
      <c r="DEU4" s="617"/>
      <c r="DEV4" s="617"/>
      <c r="DEW4" s="617"/>
      <c r="DEX4" s="617"/>
      <c r="DEY4" s="617"/>
      <c r="DEZ4" s="617"/>
      <c r="DFA4" s="617"/>
      <c r="DFB4" s="617"/>
      <c r="DFC4" s="617"/>
      <c r="DFD4" s="617"/>
      <c r="DFE4" s="617"/>
      <c r="DFF4" s="617"/>
      <c r="DFG4" s="617"/>
      <c r="DFH4" s="617"/>
      <c r="DFI4" s="617"/>
      <c r="DFJ4" s="617"/>
      <c r="DFK4" s="617"/>
      <c r="DFL4" s="617"/>
      <c r="DFM4" s="617"/>
      <c r="DFN4" s="617"/>
      <c r="DFO4" s="617"/>
      <c r="DFP4" s="617"/>
      <c r="DFQ4" s="617"/>
      <c r="DFR4" s="617"/>
      <c r="DFS4" s="617"/>
      <c r="DFT4" s="617"/>
      <c r="DFU4" s="617"/>
      <c r="DFV4" s="617"/>
      <c r="DFW4" s="617"/>
      <c r="DFX4" s="617"/>
      <c r="DFY4" s="617"/>
      <c r="DFZ4" s="617"/>
      <c r="DGA4" s="617"/>
      <c r="DGB4" s="617"/>
      <c r="DGC4" s="617"/>
      <c r="DGD4" s="617"/>
      <c r="DGE4" s="617"/>
      <c r="DGF4" s="617"/>
      <c r="DGG4" s="617"/>
      <c r="DGH4" s="617"/>
      <c r="DGI4" s="617"/>
      <c r="DGJ4" s="617"/>
      <c r="DGK4" s="617"/>
      <c r="DGL4" s="617"/>
      <c r="DGM4" s="617"/>
      <c r="DGN4" s="617"/>
      <c r="DGO4" s="617"/>
      <c r="DGP4" s="617"/>
      <c r="DGQ4" s="617"/>
      <c r="DGR4" s="617"/>
      <c r="DGS4" s="617"/>
      <c r="DGT4" s="617"/>
      <c r="DGU4" s="617"/>
      <c r="DGV4" s="617"/>
      <c r="DGW4" s="617"/>
      <c r="DGX4" s="617"/>
      <c r="DGY4" s="617"/>
      <c r="DGZ4" s="617"/>
      <c r="DHA4" s="617"/>
      <c r="DHB4" s="617"/>
      <c r="DHC4" s="617"/>
      <c r="DHD4" s="617"/>
      <c r="DHE4" s="617"/>
      <c r="DHF4" s="617"/>
      <c r="DHG4" s="617"/>
      <c r="DHH4" s="617"/>
      <c r="DHI4" s="617"/>
      <c r="DHJ4" s="617"/>
      <c r="DHK4" s="617"/>
      <c r="DHL4" s="617"/>
      <c r="DHM4" s="617"/>
      <c r="DHN4" s="617"/>
      <c r="DHO4" s="617"/>
      <c r="DHP4" s="617"/>
      <c r="DHQ4" s="617"/>
      <c r="DHR4" s="617"/>
      <c r="DHS4" s="617"/>
      <c r="DHT4" s="617"/>
      <c r="DHU4" s="617"/>
      <c r="DHV4" s="617"/>
      <c r="DHW4" s="617"/>
      <c r="DHX4" s="617"/>
      <c r="DHY4" s="617"/>
      <c r="DHZ4" s="617"/>
      <c r="DIA4" s="617"/>
      <c r="DIB4" s="617"/>
      <c r="DIC4" s="617"/>
      <c r="DID4" s="617"/>
      <c r="DIE4" s="617"/>
      <c r="DIF4" s="617"/>
      <c r="DIG4" s="617"/>
      <c r="DIH4" s="617"/>
      <c r="DII4" s="617"/>
      <c r="DIJ4" s="617"/>
      <c r="DIK4" s="617"/>
      <c r="DIL4" s="617"/>
      <c r="DIM4" s="617"/>
      <c r="DIN4" s="617"/>
      <c r="DIO4" s="617"/>
      <c r="DIP4" s="617"/>
      <c r="DIQ4" s="617"/>
      <c r="DIR4" s="617"/>
      <c r="DIS4" s="617"/>
      <c r="DIT4" s="617"/>
      <c r="DIU4" s="617"/>
      <c r="DIV4" s="617"/>
      <c r="DIW4" s="617"/>
      <c r="DIX4" s="617"/>
      <c r="DIY4" s="617"/>
      <c r="DIZ4" s="617"/>
      <c r="DJA4" s="617"/>
      <c r="DJB4" s="617"/>
      <c r="DJC4" s="617"/>
      <c r="DJD4" s="617"/>
      <c r="DJE4" s="617"/>
      <c r="DJF4" s="617"/>
      <c r="DJG4" s="617"/>
      <c r="DJH4" s="617"/>
      <c r="DJI4" s="617"/>
      <c r="DJJ4" s="617"/>
      <c r="DJK4" s="617"/>
      <c r="DJL4" s="617"/>
      <c r="DJM4" s="617"/>
      <c r="DJN4" s="617"/>
      <c r="DJO4" s="617"/>
      <c r="DJP4" s="617"/>
      <c r="DJQ4" s="617"/>
      <c r="DJR4" s="617"/>
      <c r="DJS4" s="617"/>
      <c r="DJT4" s="617"/>
      <c r="DJU4" s="617"/>
      <c r="DJV4" s="617"/>
      <c r="DJW4" s="617"/>
      <c r="DJX4" s="617"/>
      <c r="DJY4" s="617"/>
      <c r="DJZ4" s="617"/>
      <c r="DKA4" s="617"/>
      <c r="DKB4" s="617"/>
      <c r="DKC4" s="617"/>
      <c r="DKD4" s="617"/>
      <c r="DKE4" s="617"/>
      <c r="DKF4" s="617"/>
      <c r="DKG4" s="617"/>
      <c r="DKH4" s="617"/>
      <c r="DKI4" s="617"/>
      <c r="DKJ4" s="617"/>
      <c r="DKK4" s="617"/>
      <c r="DKL4" s="617"/>
      <c r="DKM4" s="617"/>
      <c r="DKN4" s="617"/>
      <c r="DKO4" s="617"/>
      <c r="DKP4" s="617"/>
      <c r="DKQ4" s="617"/>
      <c r="DKR4" s="617"/>
      <c r="DKS4" s="617"/>
      <c r="DKT4" s="617"/>
      <c r="DKU4" s="617"/>
      <c r="DKV4" s="617"/>
      <c r="DKW4" s="617"/>
      <c r="DKX4" s="617"/>
      <c r="DKY4" s="617"/>
      <c r="DKZ4" s="617"/>
      <c r="DLA4" s="617"/>
      <c r="DLB4" s="617"/>
      <c r="DLC4" s="617"/>
      <c r="DLD4" s="617"/>
      <c r="DLE4" s="617"/>
      <c r="DLF4" s="617"/>
      <c r="DLG4" s="617"/>
      <c r="DLH4" s="617"/>
      <c r="DLI4" s="617"/>
      <c r="DLJ4" s="617"/>
      <c r="DLK4" s="617"/>
      <c r="DLL4" s="617"/>
      <c r="DLM4" s="617"/>
      <c r="DLN4" s="617"/>
      <c r="DLO4" s="617"/>
      <c r="DLP4" s="617"/>
      <c r="DLQ4" s="617"/>
      <c r="DLR4" s="617"/>
      <c r="DLS4" s="617"/>
      <c r="DLT4" s="617"/>
      <c r="DLU4" s="617"/>
      <c r="DLV4" s="617"/>
      <c r="DLW4" s="617"/>
      <c r="DLX4" s="617"/>
      <c r="DLY4" s="617"/>
      <c r="DLZ4" s="617"/>
      <c r="DMA4" s="617"/>
      <c r="DMB4" s="617"/>
      <c r="DMC4" s="617"/>
      <c r="DMD4" s="617"/>
      <c r="DME4" s="617"/>
      <c r="DMF4" s="617"/>
      <c r="DMG4" s="617"/>
      <c r="DMH4" s="617"/>
      <c r="DMI4" s="617"/>
      <c r="DMJ4" s="617"/>
      <c r="DMK4" s="617"/>
      <c r="DML4" s="617"/>
      <c r="DMM4" s="617"/>
      <c r="DMN4" s="617"/>
      <c r="DMO4" s="617"/>
      <c r="DMP4" s="617"/>
      <c r="DMQ4" s="617"/>
      <c r="DMR4" s="617"/>
      <c r="DMS4" s="617"/>
      <c r="DMT4" s="617"/>
      <c r="DMU4" s="617"/>
      <c r="DMV4" s="617"/>
      <c r="DMW4" s="617"/>
      <c r="DMX4" s="617"/>
      <c r="DMY4" s="617"/>
      <c r="DMZ4" s="617"/>
      <c r="DNA4" s="617"/>
      <c r="DNB4" s="617"/>
      <c r="DNC4" s="617"/>
      <c r="DND4" s="617"/>
      <c r="DNE4" s="617"/>
      <c r="DNF4" s="617"/>
      <c r="DNG4" s="617"/>
      <c r="DNH4" s="617"/>
      <c r="DNI4" s="617"/>
      <c r="DNJ4" s="617"/>
      <c r="DNK4" s="617"/>
      <c r="DNL4" s="617"/>
      <c r="DNM4" s="617"/>
      <c r="DNN4" s="617"/>
      <c r="DNO4" s="617"/>
      <c r="DNP4" s="617"/>
      <c r="DNQ4" s="617"/>
      <c r="DNR4" s="617"/>
      <c r="DNS4" s="617"/>
      <c r="DNT4" s="617"/>
      <c r="DNU4" s="617"/>
      <c r="DNV4" s="617"/>
      <c r="DNW4" s="617"/>
      <c r="DNX4" s="617"/>
      <c r="DNY4" s="617"/>
      <c r="DNZ4" s="617"/>
      <c r="DOA4" s="617"/>
      <c r="DOB4" s="617"/>
      <c r="DOC4" s="617"/>
      <c r="DOD4" s="617"/>
      <c r="DOE4" s="617"/>
      <c r="DOF4" s="617"/>
      <c r="DOG4" s="617"/>
      <c r="DOH4" s="617"/>
      <c r="DOI4" s="617"/>
      <c r="DOJ4" s="617"/>
      <c r="DOK4" s="617"/>
      <c r="DOL4" s="617"/>
      <c r="DOM4" s="617"/>
      <c r="DON4" s="617"/>
      <c r="DOO4" s="617"/>
      <c r="DOP4" s="617"/>
      <c r="DOQ4" s="617"/>
      <c r="DOR4" s="617"/>
      <c r="DOS4" s="617"/>
      <c r="DOT4" s="617"/>
      <c r="DOU4" s="617"/>
      <c r="DOV4" s="617"/>
      <c r="DOW4" s="617"/>
      <c r="DOX4" s="617"/>
      <c r="DOY4" s="617"/>
      <c r="DOZ4" s="617"/>
      <c r="DPA4" s="617"/>
      <c r="DPB4" s="617"/>
      <c r="DPC4" s="617"/>
      <c r="DPD4" s="617"/>
      <c r="DPE4" s="617"/>
      <c r="DPF4" s="617"/>
      <c r="DPG4" s="617"/>
      <c r="DPH4" s="617"/>
      <c r="DPI4" s="617"/>
      <c r="DPJ4" s="617"/>
      <c r="DPK4" s="617"/>
      <c r="DPL4" s="617"/>
      <c r="DPM4" s="617"/>
      <c r="DPN4" s="617"/>
      <c r="DPO4" s="617"/>
      <c r="DPP4" s="617"/>
      <c r="DPQ4" s="617"/>
      <c r="DPR4" s="617"/>
      <c r="DPS4" s="617"/>
      <c r="DPT4" s="617"/>
      <c r="DPU4" s="617"/>
      <c r="DPV4" s="617"/>
      <c r="DPW4" s="617"/>
      <c r="DPX4" s="617"/>
      <c r="DPY4" s="617"/>
      <c r="DPZ4" s="617"/>
      <c r="DQA4" s="617"/>
      <c r="DQB4" s="617"/>
      <c r="DQC4" s="617"/>
      <c r="DQD4" s="617"/>
      <c r="DQE4" s="617"/>
      <c r="DQF4" s="617"/>
      <c r="DQG4" s="617"/>
      <c r="DQH4" s="617"/>
      <c r="DQI4" s="617"/>
      <c r="DQJ4" s="617"/>
      <c r="DQK4" s="617"/>
      <c r="DQL4" s="617"/>
      <c r="DQM4" s="617"/>
      <c r="DQN4" s="617"/>
      <c r="DQO4" s="617"/>
      <c r="DQP4" s="617"/>
      <c r="DQQ4" s="617"/>
      <c r="DQR4" s="617"/>
      <c r="DQS4" s="617"/>
      <c r="DQT4" s="617"/>
      <c r="DQU4" s="617"/>
      <c r="DQV4" s="617"/>
      <c r="DQW4" s="617"/>
      <c r="DQX4" s="617"/>
      <c r="DQY4" s="617"/>
      <c r="DQZ4" s="617"/>
      <c r="DRA4" s="617"/>
      <c r="DRB4" s="617"/>
      <c r="DRC4" s="617"/>
      <c r="DRD4" s="617"/>
      <c r="DRE4" s="617"/>
      <c r="DRF4" s="617"/>
      <c r="DRG4" s="617"/>
      <c r="DRH4" s="617"/>
      <c r="DRI4" s="617"/>
      <c r="DRJ4" s="617"/>
      <c r="DRK4" s="617"/>
      <c r="DRL4" s="617"/>
      <c r="DRM4" s="617"/>
      <c r="DRN4" s="617"/>
      <c r="DRO4" s="617"/>
      <c r="DRP4" s="617"/>
      <c r="DRQ4" s="617"/>
      <c r="DRR4" s="617"/>
      <c r="DRS4" s="617"/>
      <c r="DRT4" s="617"/>
      <c r="DRU4" s="617"/>
      <c r="DRV4" s="617"/>
      <c r="DRW4" s="617"/>
      <c r="DRX4" s="617"/>
      <c r="DRY4" s="617"/>
      <c r="DRZ4" s="617"/>
      <c r="DSA4" s="617"/>
      <c r="DSB4" s="617"/>
      <c r="DSC4" s="617"/>
      <c r="DSD4" s="617"/>
      <c r="DSE4" s="617"/>
      <c r="DSF4" s="617"/>
      <c r="DSG4" s="617"/>
      <c r="DSH4" s="617"/>
      <c r="DSI4" s="617"/>
      <c r="DSJ4" s="617"/>
      <c r="DSK4" s="617"/>
      <c r="DSL4" s="617"/>
      <c r="DSM4" s="617"/>
      <c r="DSN4" s="617"/>
      <c r="DSO4" s="617"/>
      <c r="DSP4" s="617"/>
      <c r="DSQ4" s="617"/>
      <c r="DSR4" s="617"/>
      <c r="DSS4" s="617"/>
      <c r="DST4" s="617"/>
      <c r="DSU4" s="617"/>
      <c r="DSV4" s="617"/>
      <c r="DSW4" s="617"/>
      <c r="DSX4" s="617"/>
      <c r="DSY4" s="617"/>
      <c r="DSZ4" s="617"/>
      <c r="DTA4" s="617"/>
      <c r="DTB4" s="617"/>
      <c r="DTC4" s="617"/>
      <c r="DTD4" s="617"/>
      <c r="DTE4" s="617"/>
      <c r="DTF4" s="617"/>
      <c r="DTG4" s="617"/>
      <c r="DTH4" s="617"/>
      <c r="DTI4" s="617"/>
      <c r="DTJ4" s="617"/>
      <c r="DTK4" s="617"/>
      <c r="DTL4" s="617"/>
      <c r="DTM4" s="617"/>
      <c r="DTN4" s="617"/>
      <c r="DTO4" s="617"/>
      <c r="DTP4" s="617"/>
      <c r="DTQ4" s="617"/>
      <c r="DTR4" s="617"/>
      <c r="DTS4" s="617"/>
      <c r="DTT4" s="617"/>
      <c r="DTU4" s="617"/>
      <c r="DTV4" s="617"/>
      <c r="DTW4" s="617"/>
      <c r="DTX4" s="617"/>
      <c r="DTY4" s="617"/>
      <c r="DTZ4" s="617"/>
      <c r="DUA4" s="617"/>
      <c r="DUB4" s="617"/>
      <c r="DUC4" s="617"/>
      <c r="DUD4" s="617"/>
      <c r="DUE4" s="617"/>
      <c r="DUF4" s="617"/>
      <c r="DUG4" s="617"/>
      <c r="DUH4" s="617"/>
      <c r="DUI4" s="617"/>
      <c r="DUJ4" s="617"/>
      <c r="DUK4" s="617"/>
      <c r="DUL4" s="617"/>
      <c r="DUM4" s="617"/>
      <c r="DUN4" s="617"/>
      <c r="DUO4" s="617"/>
      <c r="DUP4" s="617"/>
      <c r="DUQ4" s="617"/>
      <c r="DUR4" s="617"/>
      <c r="DUS4" s="617"/>
      <c r="DUT4" s="617"/>
      <c r="DUU4" s="617"/>
      <c r="DUV4" s="617"/>
      <c r="DUW4" s="617"/>
      <c r="DUX4" s="617"/>
      <c r="DUY4" s="617"/>
      <c r="DUZ4" s="617"/>
      <c r="DVA4" s="617"/>
      <c r="DVB4" s="617"/>
      <c r="DVC4" s="617"/>
      <c r="DVD4" s="617"/>
      <c r="DVE4" s="617"/>
      <c r="DVF4" s="617"/>
      <c r="DVG4" s="617"/>
      <c r="DVH4" s="617"/>
      <c r="DVI4" s="617"/>
      <c r="DVJ4" s="617"/>
      <c r="DVK4" s="617"/>
      <c r="DVL4" s="617"/>
      <c r="DVM4" s="617"/>
      <c r="DVN4" s="617"/>
      <c r="DVO4" s="617"/>
      <c r="DVP4" s="617"/>
      <c r="DVQ4" s="617"/>
      <c r="DVR4" s="617"/>
      <c r="DVS4" s="617"/>
      <c r="DVT4" s="617"/>
      <c r="DVU4" s="617"/>
      <c r="DVV4" s="617"/>
      <c r="DVW4" s="617"/>
      <c r="DVX4" s="617"/>
      <c r="DVY4" s="617"/>
      <c r="DVZ4" s="617"/>
      <c r="DWA4" s="617"/>
      <c r="DWB4" s="617"/>
      <c r="DWC4" s="617"/>
      <c r="DWD4" s="617"/>
      <c r="DWE4" s="617"/>
      <c r="DWF4" s="617"/>
      <c r="DWG4" s="617"/>
      <c r="DWH4" s="617"/>
      <c r="DWI4" s="617"/>
      <c r="DWJ4" s="617"/>
      <c r="DWK4" s="617"/>
      <c r="DWL4" s="617"/>
      <c r="DWM4" s="617"/>
      <c r="DWN4" s="617"/>
      <c r="DWO4" s="617"/>
      <c r="DWP4" s="617"/>
      <c r="DWQ4" s="617"/>
      <c r="DWR4" s="617"/>
      <c r="DWS4" s="617"/>
      <c r="DWT4" s="617"/>
      <c r="DWU4" s="617"/>
      <c r="DWV4" s="617"/>
      <c r="DWW4" s="617"/>
      <c r="DWX4" s="617"/>
      <c r="DWY4" s="617"/>
      <c r="DWZ4" s="617"/>
      <c r="DXA4" s="617"/>
      <c r="DXB4" s="617"/>
      <c r="DXC4" s="617"/>
      <c r="DXD4" s="617"/>
      <c r="DXE4" s="617"/>
      <c r="DXF4" s="617"/>
      <c r="DXG4" s="617"/>
      <c r="DXH4" s="617"/>
      <c r="DXI4" s="617"/>
      <c r="DXJ4" s="617"/>
      <c r="DXK4" s="617"/>
      <c r="DXL4" s="617"/>
      <c r="DXM4" s="617"/>
      <c r="DXN4" s="617"/>
      <c r="DXO4" s="617"/>
      <c r="DXP4" s="617"/>
      <c r="DXQ4" s="617"/>
      <c r="DXR4" s="617"/>
      <c r="DXS4" s="617"/>
      <c r="DXT4" s="617"/>
      <c r="DXU4" s="617"/>
      <c r="DXV4" s="617"/>
      <c r="DXW4" s="617"/>
      <c r="DXX4" s="617"/>
      <c r="DXY4" s="617"/>
      <c r="DXZ4" s="617"/>
      <c r="DYA4" s="617"/>
      <c r="DYB4" s="617"/>
      <c r="DYC4" s="617"/>
      <c r="DYD4" s="617"/>
      <c r="DYE4" s="617"/>
      <c r="DYF4" s="617"/>
      <c r="DYG4" s="617"/>
      <c r="DYH4" s="617"/>
      <c r="DYI4" s="617"/>
      <c r="DYJ4" s="617"/>
      <c r="DYK4" s="617"/>
      <c r="DYL4" s="617"/>
      <c r="DYM4" s="617"/>
      <c r="DYN4" s="617"/>
      <c r="DYO4" s="617"/>
      <c r="DYP4" s="617"/>
      <c r="DYQ4" s="617"/>
      <c r="DYR4" s="617"/>
      <c r="DYS4" s="617"/>
      <c r="DYT4" s="617"/>
      <c r="DYU4" s="617"/>
      <c r="DYV4" s="617"/>
      <c r="DYW4" s="617"/>
      <c r="DYX4" s="617"/>
      <c r="DYY4" s="617"/>
      <c r="DYZ4" s="617"/>
      <c r="DZA4" s="617"/>
      <c r="DZB4" s="617"/>
      <c r="DZC4" s="617"/>
      <c r="DZD4" s="617"/>
      <c r="DZE4" s="617"/>
      <c r="DZF4" s="617"/>
      <c r="DZG4" s="617"/>
      <c r="DZH4" s="617"/>
      <c r="DZI4" s="617"/>
      <c r="DZJ4" s="617"/>
      <c r="DZK4" s="617"/>
      <c r="DZL4" s="617"/>
      <c r="DZM4" s="617"/>
      <c r="DZN4" s="617"/>
      <c r="DZO4" s="617"/>
      <c r="DZP4" s="617"/>
      <c r="DZQ4" s="617"/>
      <c r="DZR4" s="617"/>
      <c r="DZS4" s="617"/>
      <c r="DZT4" s="617"/>
      <c r="DZU4" s="617"/>
      <c r="DZV4" s="617"/>
      <c r="DZW4" s="617"/>
      <c r="DZX4" s="617"/>
      <c r="DZY4" s="617"/>
      <c r="DZZ4" s="617"/>
      <c r="EAA4" s="617"/>
      <c r="EAB4" s="617"/>
      <c r="EAC4" s="617"/>
      <c r="EAD4" s="617"/>
      <c r="EAE4" s="617"/>
      <c r="EAF4" s="617"/>
      <c r="EAG4" s="617"/>
      <c r="EAH4" s="617"/>
      <c r="EAI4" s="617"/>
      <c r="EAJ4" s="617"/>
      <c r="EAK4" s="617"/>
      <c r="EAL4" s="617"/>
      <c r="EAM4" s="617"/>
      <c r="EAN4" s="617"/>
      <c r="EAO4" s="617"/>
      <c r="EAP4" s="617"/>
      <c r="EAQ4" s="617"/>
      <c r="EAR4" s="617"/>
      <c r="EAS4" s="617"/>
      <c r="EAT4" s="617"/>
      <c r="EAU4" s="617"/>
      <c r="EAV4" s="617"/>
      <c r="EAW4" s="617"/>
      <c r="EAX4" s="617"/>
      <c r="EAY4" s="617"/>
      <c r="EAZ4" s="617"/>
      <c r="EBA4" s="617"/>
      <c r="EBB4" s="617"/>
      <c r="EBC4" s="617"/>
      <c r="EBD4" s="617"/>
      <c r="EBE4" s="617"/>
      <c r="EBF4" s="617"/>
      <c r="EBG4" s="617"/>
      <c r="EBH4" s="617"/>
      <c r="EBI4" s="617"/>
      <c r="EBJ4" s="617"/>
      <c r="EBK4" s="617"/>
      <c r="EBL4" s="617"/>
      <c r="EBM4" s="617"/>
      <c r="EBN4" s="617"/>
      <c r="EBO4" s="617"/>
      <c r="EBP4" s="617"/>
      <c r="EBQ4" s="617"/>
      <c r="EBR4" s="617"/>
      <c r="EBS4" s="617"/>
      <c r="EBT4" s="617"/>
      <c r="EBU4" s="617"/>
      <c r="EBV4" s="617"/>
      <c r="EBW4" s="617"/>
      <c r="EBX4" s="617"/>
      <c r="EBY4" s="617"/>
      <c r="EBZ4" s="617"/>
      <c r="ECA4" s="617"/>
      <c r="ECB4" s="617"/>
      <c r="ECC4" s="617"/>
      <c r="ECD4" s="617"/>
      <c r="ECE4" s="617"/>
      <c r="ECF4" s="617"/>
      <c r="ECG4" s="617"/>
      <c r="ECH4" s="617"/>
      <c r="ECI4" s="617"/>
      <c r="ECJ4" s="617"/>
      <c r="ECK4" s="617"/>
      <c r="ECL4" s="617"/>
      <c r="ECM4" s="617"/>
      <c r="ECN4" s="617"/>
      <c r="ECO4" s="617"/>
      <c r="ECP4" s="617"/>
      <c r="ECQ4" s="617"/>
      <c r="ECR4" s="617"/>
      <c r="ECS4" s="617"/>
      <c r="ECT4" s="617"/>
      <c r="ECU4" s="617"/>
      <c r="ECV4" s="617"/>
      <c r="ECW4" s="617"/>
      <c r="ECX4" s="617"/>
      <c r="ECY4" s="617"/>
      <c r="ECZ4" s="617"/>
      <c r="EDA4" s="617"/>
      <c r="EDB4" s="617"/>
      <c r="EDC4" s="617"/>
      <c r="EDD4" s="617"/>
      <c r="EDE4" s="617"/>
      <c r="EDF4" s="617"/>
      <c r="EDG4" s="617"/>
      <c r="EDH4" s="617"/>
      <c r="EDI4" s="617"/>
      <c r="EDJ4" s="617"/>
      <c r="EDK4" s="617"/>
      <c r="EDL4" s="617"/>
      <c r="EDM4" s="617"/>
      <c r="EDN4" s="617"/>
      <c r="EDO4" s="617"/>
      <c r="EDP4" s="617"/>
      <c r="EDQ4" s="617"/>
      <c r="EDR4" s="617"/>
      <c r="EDS4" s="617"/>
      <c r="EDT4" s="617"/>
      <c r="EDU4" s="617"/>
      <c r="EDV4" s="617"/>
      <c r="EDW4" s="617"/>
      <c r="EDX4" s="617"/>
      <c r="EDY4" s="617"/>
      <c r="EDZ4" s="617"/>
      <c r="EEA4" s="617"/>
      <c r="EEB4" s="617"/>
      <c r="EEC4" s="617"/>
      <c r="EED4" s="617"/>
      <c r="EEE4" s="617"/>
      <c r="EEF4" s="617"/>
      <c r="EEG4" s="617"/>
      <c r="EEH4" s="617"/>
      <c r="EEI4" s="617"/>
      <c r="EEJ4" s="617"/>
      <c r="EEK4" s="617"/>
      <c r="EEL4" s="617"/>
      <c r="EEM4" s="617"/>
      <c r="EEN4" s="617"/>
      <c r="EEO4" s="617"/>
      <c r="EEP4" s="617"/>
      <c r="EEQ4" s="617"/>
      <c r="EER4" s="617"/>
      <c r="EES4" s="617"/>
      <c r="EET4" s="617"/>
      <c r="EEU4" s="617"/>
      <c r="EEV4" s="617"/>
      <c r="EEW4" s="617"/>
      <c r="EEX4" s="617"/>
      <c r="EEY4" s="617"/>
      <c r="EEZ4" s="617"/>
      <c r="EFA4" s="617"/>
      <c r="EFB4" s="617"/>
      <c r="EFC4" s="617"/>
      <c r="EFD4" s="617"/>
      <c r="EFE4" s="617"/>
      <c r="EFF4" s="617"/>
      <c r="EFG4" s="617"/>
      <c r="EFH4" s="617"/>
      <c r="EFI4" s="617"/>
      <c r="EFJ4" s="617"/>
      <c r="EFK4" s="617"/>
      <c r="EFL4" s="617"/>
      <c r="EFM4" s="617"/>
      <c r="EFN4" s="617"/>
      <c r="EFO4" s="617"/>
      <c r="EFP4" s="617"/>
      <c r="EFQ4" s="617"/>
      <c r="EFR4" s="617"/>
      <c r="EFS4" s="617"/>
      <c r="EFT4" s="617"/>
      <c r="EFU4" s="617"/>
      <c r="EFV4" s="617"/>
      <c r="EFW4" s="617"/>
      <c r="EFX4" s="617"/>
      <c r="EFY4" s="617"/>
      <c r="EFZ4" s="617"/>
      <c r="EGA4" s="617"/>
      <c r="EGB4" s="617"/>
      <c r="EGC4" s="617"/>
      <c r="EGD4" s="617"/>
      <c r="EGE4" s="617"/>
      <c r="EGF4" s="617"/>
      <c r="EGG4" s="617"/>
      <c r="EGH4" s="617"/>
      <c r="EGI4" s="617"/>
      <c r="EGJ4" s="617"/>
      <c r="EGK4" s="617"/>
      <c r="EGL4" s="617"/>
      <c r="EGM4" s="617"/>
      <c r="EGN4" s="617"/>
      <c r="EGO4" s="617"/>
      <c r="EGP4" s="617"/>
      <c r="EGQ4" s="617"/>
      <c r="EGR4" s="617"/>
      <c r="EGS4" s="617"/>
      <c r="EGT4" s="617"/>
      <c r="EGU4" s="617"/>
      <c r="EGV4" s="617"/>
      <c r="EGW4" s="617"/>
      <c r="EGX4" s="617"/>
      <c r="EGY4" s="617"/>
      <c r="EGZ4" s="617"/>
      <c r="EHA4" s="617"/>
      <c r="EHB4" s="617"/>
      <c r="EHC4" s="617"/>
      <c r="EHD4" s="617"/>
      <c r="EHE4" s="617"/>
      <c r="EHF4" s="617"/>
      <c r="EHG4" s="617"/>
      <c r="EHH4" s="617"/>
      <c r="EHI4" s="617"/>
      <c r="EHJ4" s="617"/>
      <c r="EHK4" s="617"/>
      <c r="EHL4" s="617"/>
      <c r="EHM4" s="617"/>
      <c r="EHN4" s="617"/>
      <c r="EHO4" s="617"/>
      <c r="EHP4" s="617"/>
      <c r="EHQ4" s="617"/>
      <c r="EHR4" s="617"/>
      <c r="EHS4" s="617"/>
      <c r="EHT4" s="617"/>
      <c r="EHU4" s="617"/>
      <c r="EHV4" s="617"/>
      <c r="EHW4" s="617"/>
      <c r="EHX4" s="617"/>
      <c r="EHY4" s="617"/>
      <c r="EHZ4" s="617"/>
      <c r="EIA4" s="617"/>
      <c r="EIB4" s="617"/>
      <c r="EIC4" s="617"/>
      <c r="EID4" s="617"/>
      <c r="EIE4" s="617"/>
      <c r="EIF4" s="617"/>
      <c r="EIG4" s="617"/>
      <c r="EIH4" s="617"/>
      <c r="EII4" s="617"/>
      <c r="EIJ4" s="617"/>
      <c r="EIK4" s="617"/>
      <c r="EIL4" s="617"/>
      <c r="EIM4" s="617"/>
      <c r="EIN4" s="617"/>
      <c r="EIO4" s="617"/>
      <c r="EIP4" s="617"/>
      <c r="EIQ4" s="617"/>
      <c r="EIR4" s="617"/>
      <c r="EIS4" s="617"/>
      <c r="EIT4" s="617"/>
      <c r="EIU4" s="617"/>
      <c r="EIV4" s="617"/>
      <c r="EIW4" s="617"/>
      <c r="EIX4" s="617"/>
      <c r="EIY4" s="617"/>
      <c r="EIZ4" s="617"/>
      <c r="EJA4" s="617"/>
      <c r="EJB4" s="617"/>
      <c r="EJC4" s="617"/>
      <c r="EJD4" s="617"/>
      <c r="EJE4" s="617"/>
      <c r="EJF4" s="617"/>
      <c r="EJG4" s="617"/>
      <c r="EJH4" s="617"/>
      <c r="EJI4" s="617"/>
      <c r="EJJ4" s="617"/>
      <c r="EJK4" s="617"/>
      <c r="EJL4" s="617"/>
      <c r="EJM4" s="617"/>
      <c r="EJN4" s="617"/>
      <c r="EJO4" s="617"/>
      <c r="EJP4" s="617"/>
      <c r="EJQ4" s="617"/>
      <c r="EJR4" s="617"/>
      <c r="EJS4" s="617"/>
      <c r="EJT4" s="617"/>
      <c r="EJU4" s="617"/>
      <c r="EJV4" s="617"/>
      <c r="EJW4" s="617"/>
      <c r="EJX4" s="617"/>
      <c r="EJY4" s="617"/>
      <c r="EJZ4" s="617"/>
      <c r="EKA4" s="617"/>
      <c r="EKB4" s="617"/>
      <c r="EKC4" s="617"/>
      <c r="EKD4" s="617"/>
      <c r="EKE4" s="617"/>
      <c r="EKF4" s="617"/>
      <c r="EKG4" s="617"/>
      <c r="EKH4" s="617"/>
      <c r="EKI4" s="617"/>
      <c r="EKJ4" s="617"/>
      <c r="EKK4" s="617"/>
      <c r="EKL4" s="617"/>
      <c r="EKM4" s="617"/>
      <c r="EKN4" s="617"/>
      <c r="EKO4" s="617"/>
      <c r="EKP4" s="617"/>
      <c r="EKQ4" s="617"/>
      <c r="EKR4" s="617"/>
      <c r="EKS4" s="617"/>
      <c r="EKT4" s="617"/>
      <c r="EKU4" s="617"/>
      <c r="EKV4" s="617"/>
      <c r="EKW4" s="617"/>
      <c r="EKX4" s="617"/>
      <c r="EKY4" s="617"/>
      <c r="EKZ4" s="617"/>
      <c r="ELA4" s="617"/>
      <c r="ELB4" s="617"/>
      <c r="ELC4" s="617"/>
      <c r="ELD4" s="617"/>
      <c r="ELE4" s="617"/>
      <c r="ELF4" s="617"/>
      <c r="ELG4" s="617"/>
      <c r="ELH4" s="617"/>
      <c r="ELI4" s="617"/>
      <c r="ELJ4" s="617"/>
      <c r="ELK4" s="617"/>
      <c r="ELL4" s="617"/>
      <c r="ELM4" s="617"/>
      <c r="ELN4" s="617"/>
      <c r="ELO4" s="617"/>
      <c r="ELP4" s="617"/>
      <c r="ELQ4" s="617"/>
      <c r="ELR4" s="617"/>
      <c r="ELS4" s="617"/>
      <c r="ELT4" s="617"/>
      <c r="ELU4" s="617"/>
      <c r="ELV4" s="617"/>
      <c r="ELW4" s="617"/>
      <c r="ELX4" s="617"/>
      <c r="ELY4" s="617"/>
      <c r="ELZ4" s="617"/>
      <c r="EMA4" s="617"/>
      <c r="EMB4" s="617"/>
      <c r="EMC4" s="617"/>
      <c r="EMD4" s="617"/>
      <c r="EME4" s="617"/>
      <c r="EMF4" s="617"/>
      <c r="EMG4" s="617"/>
      <c r="EMH4" s="617"/>
      <c r="EMI4" s="617"/>
      <c r="EMJ4" s="617"/>
      <c r="EMK4" s="617"/>
      <c r="EML4" s="617"/>
      <c r="EMM4" s="617"/>
      <c r="EMN4" s="617"/>
      <c r="EMO4" s="617"/>
      <c r="EMP4" s="617"/>
      <c r="EMQ4" s="617"/>
      <c r="EMR4" s="617"/>
      <c r="EMS4" s="617"/>
      <c r="EMT4" s="617"/>
      <c r="EMU4" s="617"/>
      <c r="EMV4" s="617"/>
      <c r="EMW4" s="617"/>
      <c r="EMX4" s="617"/>
      <c r="EMY4" s="617"/>
      <c r="EMZ4" s="617"/>
      <c r="ENA4" s="617"/>
      <c r="ENB4" s="617"/>
      <c r="ENC4" s="617"/>
      <c r="END4" s="617"/>
      <c r="ENE4" s="617"/>
      <c r="ENF4" s="617"/>
      <c r="ENG4" s="617"/>
      <c r="ENH4" s="617"/>
      <c r="ENI4" s="617"/>
      <c r="ENJ4" s="617"/>
      <c r="ENK4" s="617"/>
      <c r="ENL4" s="617"/>
      <c r="ENM4" s="617"/>
      <c r="ENN4" s="617"/>
      <c r="ENO4" s="617"/>
      <c r="ENP4" s="617"/>
      <c r="ENQ4" s="617"/>
      <c r="ENR4" s="617"/>
      <c r="ENS4" s="617"/>
      <c r="ENT4" s="617"/>
      <c r="ENU4" s="617"/>
      <c r="ENV4" s="617"/>
      <c r="ENW4" s="617"/>
      <c r="ENX4" s="617"/>
      <c r="ENY4" s="617"/>
      <c r="ENZ4" s="617"/>
      <c r="EOA4" s="617"/>
      <c r="EOB4" s="617"/>
      <c r="EOC4" s="617"/>
      <c r="EOD4" s="617"/>
      <c r="EOE4" s="617"/>
      <c r="EOF4" s="617"/>
      <c r="EOG4" s="617"/>
      <c r="EOH4" s="617"/>
      <c r="EOI4" s="617"/>
      <c r="EOJ4" s="617"/>
      <c r="EOK4" s="617"/>
      <c r="EOL4" s="617"/>
      <c r="EOM4" s="617"/>
      <c r="EON4" s="617"/>
      <c r="EOO4" s="617"/>
      <c r="EOP4" s="617"/>
      <c r="EOQ4" s="617"/>
      <c r="EOR4" s="617"/>
      <c r="EOS4" s="617"/>
      <c r="EOT4" s="617"/>
      <c r="EOU4" s="617"/>
      <c r="EOV4" s="617"/>
      <c r="EOW4" s="617"/>
      <c r="EOX4" s="617"/>
      <c r="EOY4" s="617"/>
      <c r="EOZ4" s="617"/>
      <c r="EPA4" s="617"/>
      <c r="EPB4" s="617"/>
      <c r="EPC4" s="617"/>
      <c r="EPD4" s="617"/>
      <c r="EPE4" s="617"/>
      <c r="EPF4" s="617"/>
      <c r="EPG4" s="617"/>
      <c r="EPH4" s="617"/>
      <c r="EPI4" s="617"/>
      <c r="EPJ4" s="617"/>
      <c r="EPK4" s="617"/>
      <c r="EPL4" s="617"/>
      <c r="EPM4" s="617"/>
      <c r="EPN4" s="617"/>
      <c r="EPO4" s="617"/>
      <c r="EPP4" s="617"/>
      <c r="EPQ4" s="617"/>
      <c r="EPR4" s="617"/>
      <c r="EPS4" s="617"/>
      <c r="EPT4" s="617"/>
      <c r="EPU4" s="617"/>
      <c r="EPV4" s="617"/>
      <c r="EPW4" s="617"/>
      <c r="EPX4" s="617"/>
      <c r="EPY4" s="617"/>
      <c r="EPZ4" s="617"/>
      <c r="EQA4" s="617"/>
      <c r="EQB4" s="617"/>
      <c r="EQC4" s="617"/>
      <c r="EQD4" s="617"/>
      <c r="EQE4" s="617"/>
      <c r="EQF4" s="617"/>
      <c r="EQG4" s="617"/>
      <c r="EQH4" s="617"/>
      <c r="EQI4" s="617"/>
      <c r="EQJ4" s="617"/>
      <c r="EQK4" s="617"/>
      <c r="EQL4" s="617"/>
      <c r="EQM4" s="617"/>
      <c r="EQN4" s="617"/>
      <c r="EQO4" s="617"/>
      <c r="EQP4" s="617"/>
      <c r="EQQ4" s="617"/>
      <c r="EQR4" s="617"/>
      <c r="EQS4" s="617"/>
      <c r="EQT4" s="617"/>
      <c r="EQU4" s="617"/>
      <c r="EQV4" s="617"/>
      <c r="EQW4" s="617"/>
      <c r="EQX4" s="617"/>
      <c r="EQY4" s="617"/>
      <c r="EQZ4" s="617"/>
      <c r="ERA4" s="617"/>
      <c r="ERB4" s="617"/>
      <c r="ERC4" s="617"/>
      <c r="ERD4" s="617"/>
      <c r="ERE4" s="617"/>
      <c r="ERF4" s="617"/>
      <c r="ERG4" s="617"/>
      <c r="ERH4" s="617"/>
      <c r="ERI4" s="617"/>
      <c r="ERJ4" s="617"/>
      <c r="ERK4" s="617"/>
      <c r="ERL4" s="617"/>
      <c r="ERM4" s="617"/>
      <c r="ERN4" s="617"/>
      <c r="ERO4" s="617"/>
      <c r="ERP4" s="617"/>
      <c r="ERQ4" s="617"/>
      <c r="ERR4" s="617"/>
      <c r="ERS4" s="617"/>
      <c r="ERT4" s="617"/>
      <c r="ERU4" s="617"/>
      <c r="ERV4" s="617"/>
      <c r="ERW4" s="617"/>
      <c r="ERX4" s="617"/>
      <c r="ERY4" s="617"/>
      <c r="ERZ4" s="617"/>
      <c r="ESA4" s="617"/>
      <c r="ESB4" s="617"/>
      <c r="ESC4" s="617"/>
      <c r="ESD4" s="617"/>
      <c r="ESE4" s="617"/>
      <c r="ESF4" s="617"/>
      <c r="ESG4" s="617"/>
      <c r="ESH4" s="617"/>
      <c r="ESI4" s="617"/>
      <c r="ESJ4" s="617"/>
      <c r="ESK4" s="617"/>
      <c r="ESL4" s="617"/>
      <c r="ESM4" s="617"/>
      <c r="ESN4" s="617"/>
      <c r="ESO4" s="617"/>
      <c r="ESP4" s="617"/>
      <c r="ESQ4" s="617"/>
      <c r="ESR4" s="617"/>
      <c r="ESS4" s="617"/>
      <c r="EST4" s="617"/>
      <c r="ESU4" s="617"/>
      <c r="ESV4" s="617"/>
      <c r="ESW4" s="617"/>
      <c r="ESX4" s="617"/>
      <c r="ESY4" s="617"/>
      <c r="ESZ4" s="617"/>
      <c r="ETA4" s="617"/>
      <c r="ETB4" s="617"/>
      <c r="ETC4" s="617"/>
      <c r="ETD4" s="617"/>
      <c r="ETE4" s="617"/>
      <c r="ETF4" s="617"/>
      <c r="ETG4" s="617"/>
      <c r="ETH4" s="617"/>
      <c r="ETI4" s="617"/>
      <c r="ETJ4" s="617"/>
      <c r="ETK4" s="617"/>
      <c r="ETL4" s="617"/>
      <c r="ETM4" s="617"/>
      <c r="ETN4" s="617"/>
      <c r="ETO4" s="617"/>
      <c r="ETP4" s="617"/>
      <c r="ETQ4" s="617"/>
      <c r="ETR4" s="617"/>
      <c r="ETS4" s="617"/>
      <c r="ETT4" s="617"/>
      <c r="ETU4" s="617"/>
      <c r="ETV4" s="617"/>
      <c r="ETW4" s="617"/>
      <c r="ETX4" s="617"/>
      <c r="ETY4" s="617"/>
      <c r="ETZ4" s="617"/>
      <c r="EUA4" s="617"/>
      <c r="EUB4" s="617"/>
      <c r="EUC4" s="617"/>
      <c r="EUD4" s="617"/>
      <c r="EUE4" s="617"/>
      <c r="EUF4" s="617"/>
      <c r="EUG4" s="617"/>
      <c r="EUH4" s="617"/>
      <c r="EUI4" s="617"/>
      <c r="EUJ4" s="617"/>
      <c r="EUK4" s="617"/>
      <c r="EUL4" s="617"/>
      <c r="EUM4" s="617"/>
      <c r="EUN4" s="617"/>
      <c r="EUO4" s="617"/>
      <c r="EUP4" s="617"/>
      <c r="EUQ4" s="617"/>
      <c r="EUR4" s="617"/>
      <c r="EUS4" s="617"/>
      <c r="EUT4" s="617"/>
      <c r="EUU4" s="617"/>
      <c r="EUV4" s="617"/>
      <c r="EUW4" s="617"/>
      <c r="EUX4" s="617"/>
      <c r="EUY4" s="617"/>
      <c r="EUZ4" s="617"/>
      <c r="EVA4" s="617"/>
      <c r="EVB4" s="617"/>
      <c r="EVC4" s="617"/>
      <c r="EVD4" s="617"/>
      <c r="EVE4" s="617"/>
      <c r="EVF4" s="617"/>
      <c r="EVG4" s="617"/>
      <c r="EVH4" s="617"/>
      <c r="EVI4" s="617"/>
      <c r="EVJ4" s="617"/>
      <c r="EVK4" s="617"/>
      <c r="EVL4" s="617"/>
      <c r="EVM4" s="617"/>
      <c r="EVN4" s="617"/>
      <c r="EVO4" s="617"/>
      <c r="EVP4" s="617"/>
      <c r="EVQ4" s="617"/>
      <c r="EVR4" s="617"/>
      <c r="EVS4" s="617"/>
      <c r="EVT4" s="617"/>
      <c r="EVU4" s="617"/>
      <c r="EVV4" s="617"/>
      <c r="EVW4" s="617"/>
      <c r="EVX4" s="617"/>
      <c r="EVY4" s="617"/>
      <c r="EVZ4" s="617"/>
      <c r="EWA4" s="617"/>
      <c r="EWB4" s="617"/>
      <c r="EWC4" s="617"/>
      <c r="EWD4" s="617"/>
      <c r="EWE4" s="617"/>
      <c r="EWF4" s="617"/>
      <c r="EWG4" s="617"/>
      <c r="EWH4" s="617"/>
      <c r="EWI4" s="617"/>
      <c r="EWJ4" s="617"/>
      <c r="EWK4" s="617"/>
      <c r="EWL4" s="617"/>
      <c r="EWM4" s="617"/>
      <c r="EWN4" s="617"/>
      <c r="EWO4" s="617"/>
      <c r="EWP4" s="617"/>
      <c r="EWQ4" s="617"/>
      <c r="EWR4" s="617"/>
      <c r="EWS4" s="617"/>
      <c r="EWT4" s="617"/>
      <c r="EWU4" s="617"/>
      <c r="EWV4" s="617"/>
      <c r="EWW4" s="617"/>
      <c r="EWX4" s="617"/>
      <c r="EWY4" s="617"/>
      <c r="EWZ4" s="617"/>
      <c r="EXA4" s="617"/>
      <c r="EXB4" s="617"/>
      <c r="EXC4" s="617"/>
      <c r="EXD4" s="617"/>
      <c r="EXE4" s="617"/>
      <c r="EXF4" s="617"/>
      <c r="EXG4" s="617"/>
      <c r="EXH4" s="617"/>
      <c r="EXI4" s="617"/>
      <c r="EXJ4" s="617"/>
      <c r="EXK4" s="617"/>
      <c r="EXL4" s="617"/>
      <c r="EXM4" s="617"/>
      <c r="EXN4" s="617"/>
      <c r="EXO4" s="617"/>
      <c r="EXP4" s="617"/>
      <c r="EXQ4" s="617"/>
      <c r="EXR4" s="617"/>
      <c r="EXS4" s="617"/>
      <c r="EXT4" s="617"/>
      <c r="EXU4" s="617"/>
      <c r="EXV4" s="617"/>
      <c r="EXW4" s="617"/>
      <c r="EXX4" s="617"/>
      <c r="EXY4" s="617"/>
      <c r="EXZ4" s="617"/>
      <c r="EYA4" s="617"/>
      <c r="EYB4" s="617"/>
      <c r="EYC4" s="617"/>
      <c r="EYD4" s="617"/>
      <c r="EYE4" s="617"/>
      <c r="EYF4" s="617"/>
      <c r="EYG4" s="617"/>
      <c r="EYH4" s="617"/>
      <c r="EYI4" s="617"/>
      <c r="EYJ4" s="617"/>
      <c r="EYK4" s="617"/>
      <c r="EYL4" s="617"/>
      <c r="EYM4" s="617"/>
      <c r="EYN4" s="617"/>
      <c r="EYO4" s="617"/>
      <c r="EYP4" s="617"/>
      <c r="EYQ4" s="617"/>
      <c r="EYR4" s="617"/>
      <c r="EYS4" s="617"/>
      <c r="EYT4" s="617"/>
      <c r="EYU4" s="617"/>
      <c r="EYV4" s="617"/>
      <c r="EYW4" s="617"/>
      <c r="EYX4" s="617"/>
      <c r="EYY4" s="617"/>
      <c r="EYZ4" s="617"/>
      <c r="EZA4" s="617"/>
      <c r="EZB4" s="617"/>
      <c r="EZC4" s="617"/>
      <c r="EZD4" s="617"/>
      <c r="EZE4" s="617"/>
      <c r="EZF4" s="617"/>
      <c r="EZG4" s="617"/>
      <c r="EZH4" s="617"/>
      <c r="EZI4" s="617"/>
      <c r="EZJ4" s="617"/>
      <c r="EZK4" s="617"/>
      <c r="EZL4" s="617"/>
      <c r="EZM4" s="617"/>
      <c r="EZN4" s="617"/>
      <c r="EZO4" s="617"/>
      <c r="EZP4" s="617"/>
      <c r="EZQ4" s="617"/>
      <c r="EZR4" s="617"/>
      <c r="EZS4" s="617"/>
      <c r="EZT4" s="617"/>
      <c r="EZU4" s="617"/>
      <c r="EZV4" s="617"/>
      <c r="EZW4" s="617"/>
      <c r="EZX4" s="617"/>
      <c r="EZY4" s="617"/>
      <c r="EZZ4" s="617"/>
      <c r="FAA4" s="617"/>
      <c r="FAB4" s="617"/>
      <c r="FAC4" s="617"/>
      <c r="FAD4" s="617"/>
      <c r="FAE4" s="617"/>
      <c r="FAF4" s="617"/>
      <c r="FAG4" s="617"/>
      <c r="FAH4" s="617"/>
      <c r="FAI4" s="617"/>
      <c r="FAJ4" s="617"/>
      <c r="FAK4" s="617"/>
      <c r="FAL4" s="617"/>
      <c r="FAM4" s="617"/>
      <c r="FAN4" s="617"/>
      <c r="FAO4" s="617"/>
      <c r="FAP4" s="617"/>
      <c r="FAQ4" s="617"/>
      <c r="FAR4" s="617"/>
      <c r="FAS4" s="617"/>
      <c r="FAT4" s="617"/>
      <c r="FAU4" s="617"/>
      <c r="FAV4" s="617"/>
      <c r="FAW4" s="617"/>
      <c r="FAX4" s="617"/>
      <c r="FAY4" s="617"/>
      <c r="FAZ4" s="617"/>
      <c r="FBA4" s="617"/>
      <c r="FBB4" s="617"/>
      <c r="FBC4" s="617"/>
      <c r="FBD4" s="617"/>
      <c r="FBE4" s="617"/>
      <c r="FBF4" s="617"/>
      <c r="FBG4" s="617"/>
      <c r="FBH4" s="617"/>
      <c r="FBI4" s="617"/>
      <c r="FBJ4" s="617"/>
      <c r="FBK4" s="617"/>
      <c r="FBL4" s="617"/>
      <c r="FBM4" s="617"/>
      <c r="FBN4" s="617"/>
      <c r="FBO4" s="617"/>
      <c r="FBP4" s="617"/>
      <c r="FBQ4" s="617"/>
      <c r="FBR4" s="617"/>
      <c r="FBS4" s="617"/>
      <c r="FBT4" s="617"/>
      <c r="FBU4" s="617"/>
      <c r="FBV4" s="617"/>
      <c r="FBW4" s="617"/>
      <c r="FBX4" s="617"/>
      <c r="FBY4" s="617"/>
      <c r="FBZ4" s="617"/>
      <c r="FCA4" s="617"/>
      <c r="FCB4" s="617"/>
      <c r="FCC4" s="617"/>
      <c r="FCD4" s="617"/>
      <c r="FCE4" s="617"/>
      <c r="FCF4" s="617"/>
      <c r="FCG4" s="617"/>
      <c r="FCH4" s="617"/>
      <c r="FCI4" s="617"/>
      <c r="FCJ4" s="617"/>
      <c r="FCK4" s="617"/>
      <c r="FCL4" s="617"/>
      <c r="FCM4" s="617"/>
      <c r="FCN4" s="617"/>
      <c r="FCO4" s="617"/>
      <c r="FCP4" s="617"/>
      <c r="FCQ4" s="617"/>
      <c r="FCR4" s="617"/>
      <c r="FCS4" s="617"/>
      <c r="FCT4" s="617"/>
      <c r="FCU4" s="617"/>
      <c r="FCV4" s="617"/>
      <c r="FCW4" s="617"/>
      <c r="FCX4" s="617"/>
      <c r="FCY4" s="617"/>
      <c r="FCZ4" s="617"/>
      <c r="FDA4" s="617"/>
      <c r="FDB4" s="617"/>
      <c r="FDC4" s="617"/>
      <c r="FDD4" s="617"/>
      <c r="FDE4" s="617"/>
      <c r="FDF4" s="617"/>
      <c r="FDG4" s="617"/>
      <c r="FDH4" s="617"/>
      <c r="FDI4" s="617"/>
      <c r="FDJ4" s="617"/>
      <c r="FDK4" s="617"/>
      <c r="FDL4" s="617"/>
      <c r="FDM4" s="617"/>
      <c r="FDN4" s="617"/>
      <c r="FDO4" s="617"/>
      <c r="FDP4" s="617"/>
      <c r="FDQ4" s="617"/>
      <c r="FDR4" s="617"/>
      <c r="FDS4" s="617"/>
      <c r="FDT4" s="617"/>
      <c r="FDU4" s="617"/>
      <c r="FDV4" s="617"/>
      <c r="FDW4" s="617"/>
      <c r="FDX4" s="617"/>
      <c r="FDY4" s="617"/>
      <c r="FDZ4" s="617"/>
      <c r="FEA4" s="617"/>
      <c r="FEB4" s="617"/>
      <c r="FEC4" s="617"/>
      <c r="FED4" s="617"/>
      <c r="FEE4" s="617"/>
      <c r="FEF4" s="617"/>
      <c r="FEG4" s="617"/>
      <c r="FEH4" s="617"/>
      <c r="FEI4" s="617"/>
      <c r="FEJ4" s="617"/>
      <c r="FEK4" s="617"/>
      <c r="FEL4" s="617"/>
      <c r="FEM4" s="617"/>
      <c r="FEN4" s="617"/>
      <c r="FEO4" s="617"/>
      <c r="FEP4" s="617"/>
      <c r="FEQ4" s="617"/>
      <c r="FER4" s="617"/>
      <c r="FES4" s="617"/>
      <c r="FET4" s="617"/>
      <c r="FEU4" s="617"/>
      <c r="FEV4" s="617"/>
      <c r="FEW4" s="617"/>
      <c r="FEX4" s="617"/>
      <c r="FEY4" s="617"/>
      <c r="FEZ4" s="617"/>
      <c r="FFA4" s="617"/>
      <c r="FFB4" s="617"/>
      <c r="FFC4" s="617"/>
      <c r="FFD4" s="617"/>
      <c r="FFE4" s="617"/>
      <c r="FFF4" s="617"/>
      <c r="FFG4" s="617"/>
      <c r="FFH4" s="617"/>
      <c r="FFI4" s="617"/>
      <c r="FFJ4" s="617"/>
      <c r="FFK4" s="617"/>
      <c r="FFL4" s="617"/>
      <c r="FFM4" s="617"/>
      <c r="FFN4" s="617"/>
      <c r="FFO4" s="617"/>
      <c r="FFP4" s="617"/>
      <c r="FFQ4" s="617"/>
      <c r="FFR4" s="617"/>
      <c r="FFS4" s="617"/>
      <c r="FFT4" s="617"/>
      <c r="FFU4" s="617"/>
      <c r="FFV4" s="617"/>
      <c r="FFW4" s="617"/>
      <c r="FFX4" s="617"/>
      <c r="FFY4" s="617"/>
      <c r="FFZ4" s="617"/>
      <c r="FGA4" s="617"/>
      <c r="FGB4" s="617"/>
      <c r="FGC4" s="617"/>
      <c r="FGD4" s="617"/>
      <c r="FGE4" s="617"/>
      <c r="FGF4" s="617"/>
      <c r="FGG4" s="617"/>
      <c r="FGH4" s="617"/>
      <c r="FGI4" s="617"/>
      <c r="FGJ4" s="617"/>
      <c r="FGK4" s="617"/>
      <c r="FGL4" s="617"/>
      <c r="FGM4" s="617"/>
      <c r="FGN4" s="617"/>
      <c r="FGO4" s="617"/>
      <c r="FGP4" s="617"/>
      <c r="FGQ4" s="617"/>
      <c r="FGR4" s="617"/>
      <c r="FGS4" s="617"/>
      <c r="FGT4" s="617"/>
      <c r="FGU4" s="617"/>
      <c r="FGV4" s="617"/>
      <c r="FGW4" s="617"/>
      <c r="FGX4" s="617"/>
      <c r="FGY4" s="617"/>
      <c r="FGZ4" s="617"/>
      <c r="FHA4" s="617"/>
      <c r="FHB4" s="617"/>
      <c r="FHC4" s="617"/>
      <c r="FHD4" s="617"/>
      <c r="FHE4" s="617"/>
      <c r="FHF4" s="617"/>
      <c r="FHG4" s="617"/>
      <c r="FHH4" s="617"/>
      <c r="FHI4" s="617"/>
      <c r="FHJ4" s="617"/>
      <c r="FHK4" s="617"/>
      <c r="FHL4" s="617"/>
      <c r="FHM4" s="617"/>
      <c r="FHN4" s="617"/>
      <c r="FHO4" s="617"/>
      <c r="FHP4" s="617"/>
      <c r="FHQ4" s="617"/>
      <c r="FHR4" s="617"/>
      <c r="FHS4" s="617"/>
      <c r="FHT4" s="617"/>
      <c r="FHU4" s="617"/>
      <c r="FHV4" s="617"/>
      <c r="FHW4" s="617"/>
      <c r="FHX4" s="617"/>
      <c r="FHY4" s="617"/>
      <c r="FHZ4" s="617"/>
      <c r="FIA4" s="617"/>
      <c r="FIB4" s="617"/>
      <c r="FIC4" s="617"/>
      <c r="FID4" s="617"/>
      <c r="FIE4" s="617"/>
      <c r="FIF4" s="617"/>
      <c r="FIG4" s="617"/>
      <c r="FIH4" s="617"/>
      <c r="FII4" s="617"/>
      <c r="FIJ4" s="617"/>
      <c r="FIK4" s="617"/>
      <c r="FIL4" s="617"/>
      <c r="FIM4" s="617"/>
      <c r="FIN4" s="617"/>
      <c r="FIO4" s="617"/>
      <c r="FIP4" s="617"/>
      <c r="FIQ4" s="617"/>
      <c r="FIR4" s="617"/>
      <c r="FIS4" s="617"/>
      <c r="FIT4" s="617"/>
      <c r="FIU4" s="617"/>
      <c r="FIV4" s="617"/>
      <c r="FIW4" s="617"/>
      <c r="FIX4" s="617"/>
      <c r="FIY4" s="617"/>
      <c r="FIZ4" s="617"/>
      <c r="FJA4" s="617"/>
      <c r="FJB4" s="617"/>
      <c r="FJC4" s="617"/>
      <c r="FJD4" s="617"/>
      <c r="FJE4" s="617"/>
      <c r="FJF4" s="617"/>
      <c r="FJG4" s="617"/>
      <c r="FJH4" s="617"/>
      <c r="FJI4" s="617"/>
      <c r="FJJ4" s="617"/>
      <c r="FJK4" s="617"/>
      <c r="FJL4" s="617"/>
      <c r="FJM4" s="617"/>
      <c r="FJN4" s="617"/>
      <c r="FJO4" s="617"/>
      <c r="FJP4" s="617"/>
      <c r="FJQ4" s="617"/>
      <c r="FJR4" s="617"/>
      <c r="FJS4" s="617"/>
      <c r="FJT4" s="617"/>
      <c r="FJU4" s="617"/>
      <c r="FJV4" s="617"/>
      <c r="FJW4" s="617"/>
      <c r="FJX4" s="617"/>
      <c r="FJY4" s="617"/>
      <c r="FJZ4" s="617"/>
      <c r="FKA4" s="617"/>
      <c r="FKB4" s="617"/>
      <c r="FKC4" s="617"/>
      <c r="FKD4" s="617"/>
      <c r="FKE4" s="617"/>
      <c r="FKF4" s="617"/>
      <c r="FKG4" s="617"/>
      <c r="FKH4" s="617"/>
      <c r="FKI4" s="617"/>
      <c r="FKJ4" s="617"/>
      <c r="FKK4" s="617"/>
      <c r="FKL4" s="617"/>
      <c r="FKM4" s="617"/>
      <c r="FKN4" s="617"/>
      <c r="FKO4" s="617"/>
      <c r="FKP4" s="617"/>
      <c r="FKQ4" s="617"/>
      <c r="FKR4" s="617"/>
      <c r="FKS4" s="617"/>
      <c r="FKT4" s="617"/>
      <c r="FKU4" s="617"/>
      <c r="FKV4" s="617"/>
      <c r="FKW4" s="617"/>
      <c r="FKX4" s="617"/>
      <c r="FKY4" s="617"/>
      <c r="FKZ4" s="617"/>
      <c r="FLA4" s="617"/>
      <c r="FLB4" s="617"/>
      <c r="FLC4" s="617"/>
      <c r="FLD4" s="617"/>
      <c r="FLE4" s="617"/>
      <c r="FLF4" s="617"/>
      <c r="FLG4" s="617"/>
      <c r="FLH4" s="617"/>
      <c r="FLI4" s="617"/>
      <c r="FLJ4" s="617"/>
      <c r="FLK4" s="617"/>
      <c r="FLL4" s="617"/>
      <c r="FLM4" s="617"/>
      <c r="FLN4" s="617"/>
      <c r="FLO4" s="617"/>
      <c r="FLP4" s="617"/>
      <c r="FLQ4" s="617"/>
      <c r="FLR4" s="617"/>
      <c r="FLS4" s="617"/>
      <c r="FLT4" s="617"/>
      <c r="FLU4" s="617"/>
      <c r="FLV4" s="617"/>
      <c r="FLW4" s="617"/>
      <c r="FLX4" s="617"/>
      <c r="FLY4" s="617"/>
      <c r="FLZ4" s="617"/>
      <c r="FMA4" s="617"/>
      <c r="FMB4" s="617"/>
      <c r="FMC4" s="617"/>
      <c r="FMD4" s="617"/>
      <c r="FME4" s="617"/>
      <c r="FMF4" s="617"/>
      <c r="FMG4" s="617"/>
      <c r="FMH4" s="617"/>
      <c r="FMI4" s="617"/>
      <c r="FMJ4" s="617"/>
      <c r="FMK4" s="617"/>
      <c r="FML4" s="617"/>
      <c r="FMM4" s="617"/>
      <c r="FMN4" s="617"/>
      <c r="FMO4" s="617"/>
      <c r="FMP4" s="617"/>
      <c r="FMQ4" s="617"/>
      <c r="FMR4" s="617"/>
      <c r="FMS4" s="617"/>
      <c r="FMT4" s="617"/>
      <c r="FMU4" s="617"/>
      <c r="FMV4" s="617"/>
      <c r="FMW4" s="617"/>
      <c r="FMX4" s="617"/>
      <c r="FMY4" s="617"/>
      <c r="FMZ4" s="617"/>
      <c r="FNA4" s="617"/>
      <c r="FNB4" s="617"/>
      <c r="FNC4" s="617"/>
      <c r="FND4" s="617"/>
      <c r="FNE4" s="617"/>
      <c r="FNF4" s="617"/>
      <c r="FNG4" s="617"/>
      <c r="FNH4" s="617"/>
      <c r="FNI4" s="617"/>
      <c r="FNJ4" s="617"/>
      <c r="FNK4" s="617"/>
      <c r="FNL4" s="617"/>
      <c r="FNM4" s="617"/>
      <c r="FNN4" s="617"/>
      <c r="FNO4" s="617"/>
      <c r="FNP4" s="617"/>
      <c r="FNQ4" s="617"/>
      <c r="FNR4" s="617"/>
      <c r="FNS4" s="617"/>
      <c r="FNT4" s="617"/>
      <c r="FNU4" s="617"/>
      <c r="FNV4" s="617"/>
      <c r="FNW4" s="617"/>
      <c r="FNX4" s="617"/>
      <c r="FNY4" s="617"/>
      <c r="FNZ4" s="617"/>
      <c r="FOA4" s="617"/>
      <c r="FOB4" s="617"/>
      <c r="FOC4" s="617"/>
      <c r="FOD4" s="617"/>
      <c r="FOE4" s="617"/>
      <c r="FOF4" s="617"/>
      <c r="FOG4" s="617"/>
      <c r="FOH4" s="617"/>
      <c r="FOI4" s="617"/>
      <c r="FOJ4" s="617"/>
      <c r="FOK4" s="617"/>
      <c r="FOL4" s="617"/>
      <c r="FOM4" s="617"/>
      <c r="FON4" s="617"/>
      <c r="FOO4" s="617"/>
      <c r="FOP4" s="617"/>
      <c r="FOQ4" s="617"/>
      <c r="FOR4" s="617"/>
      <c r="FOS4" s="617"/>
      <c r="FOT4" s="617"/>
      <c r="FOU4" s="617"/>
      <c r="FOV4" s="617"/>
      <c r="FOW4" s="617"/>
      <c r="FOX4" s="617"/>
      <c r="FOY4" s="617"/>
      <c r="FOZ4" s="617"/>
      <c r="FPA4" s="617"/>
      <c r="FPB4" s="617"/>
      <c r="FPC4" s="617"/>
      <c r="FPD4" s="617"/>
      <c r="FPE4" s="617"/>
      <c r="FPF4" s="617"/>
      <c r="FPG4" s="617"/>
      <c r="FPH4" s="617"/>
      <c r="FPI4" s="617"/>
      <c r="FPJ4" s="617"/>
      <c r="FPK4" s="617"/>
      <c r="FPL4" s="617"/>
      <c r="FPM4" s="617"/>
      <c r="FPN4" s="617"/>
      <c r="FPO4" s="617"/>
      <c r="FPP4" s="617"/>
      <c r="FPQ4" s="617"/>
      <c r="FPR4" s="617"/>
      <c r="FPS4" s="617"/>
      <c r="FPT4" s="617"/>
      <c r="FPU4" s="617"/>
      <c r="FPV4" s="617"/>
      <c r="FPW4" s="617"/>
      <c r="FPX4" s="617"/>
      <c r="FPY4" s="617"/>
      <c r="FPZ4" s="617"/>
      <c r="FQA4" s="617"/>
      <c r="FQB4" s="617"/>
      <c r="FQC4" s="617"/>
      <c r="FQD4" s="617"/>
      <c r="FQE4" s="617"/>
      <c r="FQF4" s="617"/>
      <c r="FQG4" s="617"/>
      <c r="FQH4" s="617"/>
      <c r="FQI4" s="617"/>
      <c r="FQJ4" s="617"/>
      <c r="FQK4" s="617"/>
      <c r="FQL4" s="617"/>
      <c r="FQM4" s="617"/>
      <c r="FQN4" s="617"/>
      <c r="FQO4" s="617"/>
      <c r="FQP4" s="617"/>
      <c r="FQQ4" s="617"/>
      <c r="FQR4" s="617"/>
      <c r="FQS4" s="617"/>
      <c r="FQT4" s="617"/>
      <c r="FQU4" s="617"/>
      <c r="FQV4" s="617"/>
      <c r="FQW4" s="617"/>
      <c r="FQX4" s="617"/>
      <c r="FQY4" s="617"/>
      <c r="FQZ4" s="617"/>
      <c r="FRA4" s="617"/>
      <c r="FRB4" s="617"/>
      <c r="FRC4" s="617"/>
      <c r="FRD4" s="617"/>
      <c r="FRE4" s="617"/>
      <c r="FRF4" s="617"/>
      <c r="FRG4" s="617"/>
      <c r="FRH4" s="617"/>
      <c r="FRI4" s="617"/>
      <c r="FRJ4" s="617"/>
      <c r="FRK4" s="617"/>
      <c r="FRL4" s="617"/>
      <c r="FRM4" s="617"/>
      <c r="FRN4" s="617"/>
      <c r="FRO4" s="617"/>
      <c r="FRP4" s="617"/>
      <c r="FRQ4" s="617"/>
      <c r="FRR4" s="617"/>
      <c r="FRS4" s="617"/>
      <c r="FRT4" s="617"/>
      <c r="FRU4" s="617"/>
      <c r="FRV4" s="617"/>
      <c r="FRW4" s="617"/>
      <c r="FRX4" s="617"/>
      <c r="FRY4" s="617"/>
      <c r="FRZ4" s="617"/>
      <c r="FSA4" s="617"/>
      <c r="FSB4" s="617"/>
      <c r="FSC4" s="617"/>
      <c r="FSD4" s="617"/>
      <c r="FSE4" s="617"/>
      <c r="FSF4" s="617"/>
      <c r="FSG4" s="617"/>
      <c r="FSH4" s="617"/>
      <c r="FSI4" s="617"/>
      <c r="FSJ4" s="617"/>
      <c r="FSK4" s="617"/>
      <c r="FSL4" s="617"/>
      <c r="FSM4" s="617"/>
      <c r="FSN4" s="617"/>
      <c r="FSO4" s="617"/>
      <c r="FSP4" s="617"/>
      <c r="FSQ4" s="617"/>
      <c r="FSR4" s="617"/>
      <c r="FSS4" s="617"/>
      <c r="FST4" s="617"/>
      <c r="FSU4" s="617"/>
      <c r="FSV4" s="617"/>
      <c r="FSW4" s="617"/>
      <c r="FSX4" s="617"/>
      <c r="FSY4" s="617"/>
      <c r="FSZ4" s="617"/>
      <c r="FTA4" s="617"/>
      <c r="FTB4" s="617"/>
      <c r="FTC4" s="617"/>
      <c r="FTD4" s="617"/>
      <c r="FTE4" s="617"/>
      <c r="FTF4" s="617"/>
      <c r="FTG4" s="617"/>
      <c r="FTH4" s="617"/>
      <c r="FTI4" s="617"/>
      <c r="FTJ4" s="617"/>
      <c r="FTK4" s="617"/>
      <c r="FTL4" s="617"/>
      <c r="FTM4" s="617"/>
      <c r="FTN4" s="617"/>
      <c r="FTO4" s="617"/>
      <c r="FTP4" s="617"/>
      <c r="FTQ4" s="617"/>
      <c r="FTR4" s="617"/>
      <c r="FTS4" s="617"/>
      <c r="FTT4" s="617"/>
      <c r="FTU4" s="617"/>
      <c r="FTV4" s="617"/>
      <c r="FTW4" s="617"/>
      <c r="FTX4" s="617"/>
      <c r="FTY4" s="617"/>
      <c r="FTZ4" s="617"/>
      <c r="FUA4" s="617"/>
      <c r="FUB4" s="617"/>
      <c r="FUC4" s="617"/>
      <c r="FUD4" s="617"/>
      <c r="FUE4" s="617"/>
      <c r="FUF4" s="617"/>
      <c r="FUG4" s="617"/>
      <c r="FUH4" s="617"/>
      <c r="FUI4" s="617"/>
      <c r="FUJ4" s="617"/>
      <c r="FUK4" s="617"/>
      <c r="FUL4" s="617"/>
      <c r="FUM4" s="617"/>
      <c r="FUN4" s="617"/>
      <c r="FUO4" s="617"/>
      <c r="FUP4" s="617"/>
      <c r="FUQ4" s="617"/>
      <c r="FUR4" s="617"/>
      <c r="FUS4" s="617"/>
      <c r="FUT4" s="617"/>
      <c r="FUU4" s="617"/>
      <c r="FUV4" s="617"/>
      <c r="FUW4" s="617"/>
      <c r="FUX4" s="617"/>
      <c r="FUY4" s="617"/>
      <c r="FUZ4" s="617"/>
      <c r="FVA4" s="617"/>
      <c r="FVB4" s="617"/>
      <c r="FVC4" s="617"/>
      <c r="FVD4" s="617"/>
      <c r="FVE4" s="617"/>
      <c r="FVF4" s="617"/>
      <c r="FVG4" s="617"/>
      <c r="FVH4" s="617"/>
      <c r="FVI4" s="617"/>
      <c r="FVJ4" s="617"/>
      <c r="FVK4" s="617"/>
      <c r="FVL4" s="617"/>
      <c r="FVM4" s="617"/>
      <c r="FVN4" s="617"/>
      <c r="FVO4" s="617"/>
      <c r="FVP4" s="617"/>
      <c r="FVQ4" s="617"/>
      <c r="FVR4" s="617"/>
      <c r="FVS4" s="617"/>
      <c r="FVT4" s="617"/>
      <c r="FVU4" s="617"/>
      <c r="FVV4" s="617"/>
      <c r="FVW4" s="617"/>
      <c r="FVX4" s="617"/>
      <c r="FVY4" s="617"/>
      <c r="FVZ4" s="617"/>
      <c r="FWA4" s="617"/>
      <c r="FWB4" s="617"/>
      <c r="FWC4" s="617"/>
      <c r="FWD4" s="617"/>
      <c r="FWE4" s="617"/>
      <c r="FWF4" s="617"/>
      <c r="FWG4" s="617"/>
      <c r="FWH4" s="617"/>
      <c r="FWI4" s="617"/>
      <c r="FWJ4" s="617"/>
      <c r="FWK4" s="617"/>
      <c r="FWL4" s="617"/>
      <c r="FWM4" s="617"/>
      <c r="FWN4" s="617"/>
      <c r="FWO4" s="617"/>
      <c r="FWP4" s="617"/>
      <c r="FWQ4" s="617"/>
      <c r="FWR4" s="617"/>
      <c r="FWS4" s="617"/>
      <c r="FWT4" s="617"/>
      <c r="FWU4" s="617"/>
      <c r="FWV4" s="617"/>
      <c r="FWW4" s="617"/>
      <c r="FWX4" s="617"/>
      <c r="FWY4" s="617"/>
      <c r="FWZ4" s="617"/>
      <c r="FXA4" s="617"/>
      <c r="FXB4" s="617"/>
      <c r="FXC4" s="617"/>
      <c r="FXD4" s="617"/>
      <c r="FXE4" s="617"/>
      <c r="FXF4" s="617"/>
      <c r="FXG4" s="617"/>
      <c r="FXH4" s="617"/>
      <c r="FXI4" s="617"/>
      <c r="FXJ4" s="617"/>
      <c r="FXK4" s="617"/>
      <c r="FXL4" s="617"/>
      <c r="FXM4" s="617"/>
      <c r="FXN4" s="617"/>
      <c r="FXO4" s="617"/>
      <c r="FXP4" s="617"/>
      <c r="FXQ4" s="617"/>
      <c r="FXR4" s="617"/>
      <c r="FXS4" s="617"/>
      <c r="FXT4" s="617"/>
      <c r="FXU4" s="617"/>
      <c r="FXV4" s="617"/>
      <c r="FXW4" s="617"/>
      <c r="FXX4" s="617"/>
      <c r="FXY4" s="617"/>
      <c r="FXZ4" s="617"/>
      <c r="FYA4" s="617"/>
      <c r="FYB4" s="617"/>
      <c r="FYC4" s="617"/>
      <c r="FYD4" s="617"/>
      <c r="FYE4" s="617"/>
      <c r="FYF4" s="617"/>
      <c r="FYG4" s="617"/>
      <c r="FYH4" s="617"/>
      <c r="FYI4" s="617"/>
      <c r="FYJ4" s="617"/>
      <c r="FYK4" s="617"/>
      <c r="FYL4" s="617"/>
      <c r="FYM4" s="617"/>
      <c r="FYN4" s="617"/>
      <c r="FYO4" s="617"/>
      <c r="FYP4" s="617"/>
      <c r="FYQ4" s="617"/>
      <c r="FYR4" s="617"/>
      <c r="FYS4" s="617"/>
      <c r="FYT4" s="617"/>
      <c r="FYU4" s="617"/>
      <c r="FYV4" s="617"/>
      <c r="FYW4" s="617"/>
      <c r="FYX4" s="617"/>
      <c r="FYY4" s="617"/>
      <c r="FYZ4" s="617"/>
      <c r="FZA4" s="617"/>
      <c r="FZB4" s="617"/>
      <c r="FZC4" s="617"/>
      <c r="FZD4" s="617"/>
      <c r="FZE4" s="617"/>
      <c r="FZF4" s="617"/>
      <c r="FZG4" s="617"/>
      <c r="FZH4" s="617"/>
      <c r="FZI4" s="617"/>
      <c r="FZJ4" s="617"/>
      <c r="FZK4" s="617"/>
      <c r="FZL4" s="617"/>
      <c r="FZM4" s="617"/>
      <c r="FZN4" s="617"/>
      <c r="FZO4" s="617"/>
      <c r="FZP4" s="617"/>
      <c r="FZQ4" s="617"/>
      <c r="FZR4" s="617"/>
      <c r="FZS4" s="617"/>
      <c r="FZT4" s="617"/>
      <c r="FZU4" s="617"/>
      <c r="FZV4" s="617"/>
      <c r="FZW4" s="617"/>
      <c r="FZX4" s="617"/>
      <c r="FZY4" s="617"/>
      <c r="FZZ4" s="617"/>
      <c r="GAA4" s="617"/>
      <c r="GAB4" s="617"/>
      <c r="GAC4" s="617"/>
      <c r="GAD4" s="617"/>
      <c r="GAE4" s="617"/>
      <c r="GAF4" s="617"/>
      <c r="GAG4" s="617"/>
      <c r="GAH4" s="617"/>
      <c r="GAI4" s="617"/>
      <c r="GAJ4" s="617"/>
      <c r="GAK4" s="617"/>
      <c r="GAL4" s="617"/>
      <c r="GAM4" s="617"/>
      <c r="GAN4" s="617"/>
      <c r="GAO4" s="617"/>
      <c r="GAP4" s="617"/>
      <c r="GAQ4" s="617"/>
      <c r="GAR4" s="617"/>
      <c r="GAS4" s="617"/>
      <c r="GAT4" s="617"/>
      <c r="GAU4" s="617"/>
      <c r="GAV4" s="617"/>
      <c r="GAW4" s="617"/>
      <c r="GAX4" s="617"/>
      <c r="GAY4" s="617"/>
      <c r="GAZ4" s="617"/>
      <c r="GBA4" s="617"/>
      <c r="GBB4" s="617"/>
      <c r="GBC4" s="617"/>
      <c r="GBD4" s="617"/>
      <c r="GBE4" s="617"/>
      <c r="GBF4" s="617"/>
      <c r="GBG4" s="617"/>
      <c r="GBH4" s="617"/>
      <c r="GBI4" s="617"/>
      <c r="GBJ4" s="617"/>
      <c r="GBK4" s="617"/>
      <c r="GBL4" s="617"/>
      <c r="GBM4" s="617"/>
      <c r="GBN4" s="617"/>
      <c r="GBO4" s="617"/>
      <c r="GBP4" s="617"/>
      <c r="GBQ4" s="617"/>
      <c r="GBR4" s="617"/>
      <c r="GBS4" s="617"/>
      <c r="GBT4" s="617"/>
      <c r="GBU4" s="617"/>
      <c r="GBV4" s="617"/>
      <c r="GBW4" s="617"/>
      <c r="GBX4" s="617"/>
      <c r="GBY4" s="617"/>
      <c r="GBZ4" s="617"/>
      <c r="GCA4" s="617"/>
      <c r="GCB4" s="617"/>
      <c r="GCC4" s="617"/>
      <c r="GCD4" s="617"/>
      <c r="GCE4" s="617"/>
      <c r="GCF4" s="617"/>
      <c r="GCG4" s="617"/>
      <c r="GCH4" s="617"/>
      <c r="GCI4" s="617"/>
      <c r="GCJ4" s="617"/>
      <c r="GCK4" s="617"/>
      <c r="GCL4" s="617"/>
      <c r="GCM4" s="617"/>
      <c r="GCN4" s="617"/>
      <c r="GCO4" s="617"/>
      <c r="GCP4" s="617"/>
      <c r="GCQ4" s="617"/>
      <c r="GCR4" s="617"/>
      <c r="GCS4" s="617"/>
      <c r="GCT4" s="617"/>
      <c r="GCU4" s="617"/>
      <c r="GCV4" s="617"/>
      <c r="GCW4" s="617"/>
      <c r="GCX4" s="617"/>
      <c r="GCY4" s="617"/>
      <c r="GCZ4" s="617"/>
      <c r="GDA4" s="617"/>
      <c r="GDB4" s="617"/>
      <c r="GDC4" s="617"/>
      <c r="GDD4" s="617"/>
      <c r="GDE4" s="617"/>
      <c r="GDF4" s="617"/>
      <c r="GDG4" s="617"/>
      <c r="GDH4" s="617"/>
      <c r="GDI4" s="617"/>
      <c r="GDJ4" s="617"/>
      <c r="GDK4" s="617"/>
      <c r="GDL4" s="617"/>
      <c r="GDM4" s="617"/>
      <c r="GDN4" s="617"/>
      <c r="GDO4" s="617"/>
      <c r="GDP4" s="617"/>
      <c r="GDQ4" s="617"/>
      <c r="GDR4" s="617"/>
      <c r="GDS4" s="617"/>
      <c r="GDT4" s="617"/>
      <c r="GDU4" s="617"/>
      <c r="GDV4" s="617"/>
      <c r="GDW4" s="617"/>
      <c r="GDX4" s="617"/>
      <c r="GDY4" s="617"/>
      <c r="GDZ4" s="617"/>
      <c r="GEA4" s="617"/>
      <c r="GEB4" s="617"/>
      <c r="GEC4" s="617"/>
      <c r="GED4" s="617"/>
      <c r="GEE4" s="617"/>
      <c r="GEF4" s="617"/>
      <c r="GEG4" s="617"/>
      <c r="GEH4" s="617"/>
      <c r="GEI4" s="617"/>
      <c r="GEJ4" s="617"/>
      <c r="GEK4" s="617"/>
      <c r="GEL4" s="617"/>
      <c r="GEM4" s="617"/>
      <c r="GEN4" s="617"/>
      <c r="GEO4" s="617"/>
      <c r="GEP4" s="617"/>
      <c r="GEQ4" s="617"/>
      <c r="GER4" s="617"/>
      <c r="GES4" s="617"/>
      <c r="GET4" s="617"/>
      <c r="GEU4" s="617"/>
      <c r="GEV4" s="617"/>
      <c r="GEW4" s="617"/>
      <c r="GEX4" s="617"/>
      <c r="GEY4" s="617"/>
      <c r="GEZ4" s="617"/>
      <c r="GFA4" s="617"/>
      <c r="GFB4" s="617"/>
      <c r="GFC4" s="617"/>
      <c r="GFD4" s="617"/>
      <c r="GFE4" s="617"/>
      <c r="GFF4" s="617"/>
      <c r="GFG4" s="617"/>
      <c r="GFH4" s="617"/>
      <c r="GFI4" s="617"/>
      <c r="GFJ4" s="617"/>
      <c r="GFK4" s="617"/>
      <c r="GFL4" s="617"/>
      <c r="GFM4" s="617"/>
      <c r="GFN4" s="617"/>
      <c r="GFO4" s="617"/>
      <c r="GFP4" s="617"/>
      <c r="GFQ4" s="617"/>
      <c r="GFR4" s="617"/>
      <c r="GFS4" s="617"/>
      <c r="GFT4" s="617"/>
      <c r="GFU4" s="617"/>
      <c r="GFV4" s="617"/>
      <c r="GFW4" s="617"/>
      <c r="GFX4" s="617"/>
      <c r="GFY4" s="617"/>
      <c r="GFZ4" s="617"/>
      <c r="GGA4" s="617"/>
      <c r="GGB4" s="617"/>
      <c r="GGC4" s="617"/>
      <c r="GGD4" s="617"/>
      <c r="GGE4" s="617"/>
      <c r="GGF4" s="617"/>
      <c r="GGG4" s="617"/>
      <c r="GGH4" s="617"/>
      <c r="GGI4" s="617"/>
      <c r="GGJ4" s="617"/>
      <c r="GGK4" s="617"/>
      <c r="GGL4" s="617"/>
      <c r="GGM4" s="617"/>
      <c r="GGN4" s="617"/>
      <c r="GGO4" s="617"/>
      <c r="GGP4" s="617"/>
      <c r="GGQ4" s="617"/>
      <c r="GGR4" s="617"/>
      <c r="GGS4" s="617"/>
      <c r="GGT4" s="617"/>
      <c r="GGU4" s="617"/>
      <c r="GGV4" s="617"/>
      <c r="GGW4" s="617"/>
      <c r="GGX4" s="617"/>
      <c r="GGY4" s="617"/>
      <c r="GGZ4" s="617"/>
      <c r="GHA4" s="617"/>
      <c r="GHB4" s="617"/>
      <c r="GHC4" s="617"/>
      <c r="GHD4" s="617"/>
      <c r="GHE4" s="617"/>
      <c r="GHF4" s="617"/>
      <c r="GHG4" s="617"/>
      <c r="GHH4" s="617"/>
      <c r="GHI4" s="617"/>
      <c r="GHJ4" s="617"/>
      <c r="GHK4" s="617"/>
      <c r="GHL4" s="617"/>
      <c r="GHM4" s="617"/>
      <c r="GHN4" s="617"/>
      <c r="GHO4" s="617"/>
      <c r="GHP4" s="617"/>
      <c r="GHQ4" s="617"/>
      <c r="GHR4" s="617"/>
      <c r="GHS4" s="617"/>
      <c r="GHT4" s="617"/>
      <c r="GHU4" s="617"/>
      <c r="GHV4" s="617"/>
      <c r="GHW4" s="617"/>
      <c r="GHX4" s="617"/>
      <c r="GHY4" s="617"/>
      <c r="GHZ4" s="617"/>
      <c r="GIA4" s="617"/>
      <c r="GIB4" s="617"/>
      <c r="GIC4" s="617"/>
      <c r="GID4" s="617"/>
      <c r="GIE4" s="617"/>
      <c r="GIF4" s="617"/>
      <c r="GIG4" s="617"/>
      <c r="GIH4" s="617"/>
      <c r="GII4" s="617"/>
      <c r="GIJ4" s="617"/>
      <c r="GIK4" s="617"/>
      <c r="GIL4" s="617"/>
      <c r="GIM4" s="617"/>
      <c r="GIN4" s="617"/>
      <c r="GIO4" s="617"/>
      <c r="GIP4" s="617"/>
      <c r="GIQ4" s="617"/>
      <c r="GIR4" s="617"/>
      <c r="GIS4" s="617"/>
      <c r="GIT4" s="617"/>
      <c r="GIU4" s="617"/>
      <c r="GIV4" s="617"/>
      <c r="GIW4" s="617"/>
      <c r="GIX4" s="617"/>
      <c r="GIY4" s="617"/>
      <c r="GIZ4" s="617"/>
      <c r="GJA4" s="617"/>
      <c r="GJB4" s="617"/>
      <c r="GJC4" s="617"/>
      <c r="GJD4" s="617"/>
      <c r="GJE4" s="617"/>
      <c r="GJF4" s="617"/>
      <c r="GJG4" s="617"/>
      <c r="GJH4" s="617"/>
      <c r="GJI4" s="617"/>
      <c r="GJJ4" s="617"/>
      <c r="GJK4" s="617"/>
      <c r="GJL4" s="617"/>
      <c r="GJM4" s="617"/>
      <c r="GJN4" s="617"/>
      <c r="GJO4" s="617"/>
      <c r="GJP4" s="617"/>
      <c r="GJQ4" s="617"/>
      <c r="GJR4" s="617"/>
      <c r="GJS4" s="617"/>
      <c r="GJT4" s="617"/>
      <c r="GJU4" s="617"/>
      <c r="GJV4" s="617"/>
      <c r="GJW4" s="617"/>
      <c r="GJX4" s="617"/>
      <c r="GJY4" s="617"/>
      <c r="GJZ4" s="617"/>
      <c r="GKA4" s="617"/>
      <c r="GKB4" s="617"/>
      <c r="GKC4" s="617"/>
      <c r="GKD4" s="617"/>
      <c r="GKE4" s="617"/>
      <c r="GKF4" s="617"/>
      <c r="GKG4" s="617"/>
      <c r="GKH4" s="617"/>
      <c r="GKI4" s="617"/>
      <c r="GKJ4" s="617"/>
      <c r="GKK4" s="617"/>
      <c r="GKL4" s="617"/>
      <c r="GKM4" s="617"/>
      <c r="GKN4" s="617"/>
      <c r="GKO4" s="617"/>
      <c r="GKP4" s="617"/>
      <c r="GKQ4" s="617"/>
      <c r="GKR4" s="617"/>
      <c r="GKS4" s="617"/>
      <c r="GKT4" s="617"/>
      <c r="GKU4" s="617"/>
      <c r="GKV4" s="617"/>
      <c r="GKW4" s="617"/>
      <c r="GKX4" s="617"/>
      <c r="GKY4" s="617"/>
      <c r="GKZ4" s="617"/>
      <c r="GLA4" s="617"/>
      <c r="GLB4" s="617"/>
      <c r="GLC4" s="617"/>
      <c r="GLD4" s="617"/>
      <c r="GLE4" s="617"/>
      <c r="GLF4" s="617"/>
      <c r="GLG4" s="617"/>
      <c r="GLH4" s="617"/>
      <c r="GLI4" s="617"/>
      <c r="GLJ4" s="617"/>
      <c r="GLK4" s="617"/>
      <c r="GLL4" s="617"/>
      <c r="GLM4" s="617"/>
      <c r="GLN4" s="617"/>
      <c r="GLO4" s="617"/>
      <c r="GLP4" s="617"/>
      <c r="GLQ4" s="617"/>
      <c r="GLR4" s="617"/>
      <c r="GLS4" s="617"/>
      <c r="GLT4" s="617"/>
      <c r="GLU4" s="617"/>
      <c r="GLV4" s="617"/>
      <c r="GLW4" s="617"/>
      <c r="GLX4" s="617"/>
      <c r="GLY4" s="617"/>
      <c r="GLZ4" s="617"/>
      <c r="GMA4" s="617"/>
      <c r="GMB4" s="617"/>
      <c r="GMC4" s="617"/>
      <c r="GMD4" s="617"/>
      <c r="GME4" s="617"/>
      <c r="GMF4" s="617"/>
      <c r="GMG4" s="617"/>
      <c r="GMH4" s="617"/>
      <c r="GMI4" s="617"/>
      <c r="GMJ4" s="617"/>
      <c r="GMK4" s="617"/>
      <c r="GML4" s="617"/>
      <c r="GMM4" s="617"/>
      <c r="GMN4" s="617"/>
      <c r="GMO4" s="617"/>
      <c r="GMP4" s="617"/>
      <c r="GMQ4" s="617"/>
      <c r="GMR4" s="617"/>
      <c r="GMS4" s="617"/>
      <c r="GMT4" s="617"/>
      <c r="GMU4" s="617"/>
      <c r="GMV4" s="617"/>
      <c r="GMW4" s="617"/>
      <c r="GMX4" s="617"/>
      <c r="GMY4" s="617"/>
      <c r="GMZ4" s="617"/>
      <c r="GNA4" s="617"/>
      <c r="GNB4" s="617"/>
      <c r="GNC4" s="617"/>
      <c r="GND4" s="617"/>
      <c r="GNE4" s="617"/>
      <c r="GNF4" s="617"/>
      <c r="GNG4" s="617"/>
      <c r="GNH4" s="617"/>
      <c r="GNI4" s="617"/>
      <c r="GNJ4" s="617"/>
      <c r="GNK4" s="617"/>
      <c r="GNL4" s="617"/>
      <c r="GNM4" s="617"/>
      <c r="GNN4" s="617"/>
      <c r="GNO4" s="617"/>
      <c r="GNP4" s="617"/>
      <c r="GNQ4" s="617"/>
      <c r="GNR4" s="617"/>
      <c r="GNS4" s="617"/>
      <c r="GNT4" s="617"/>
      <c r="GNU4" s="617"/>
      <c r="GNV4" s="617"/>
      <c r="GNW4" s="617"/>
      <c r="GNX4" s="617"/>
      <c r="GNY4" s="617"/>
      <c r="GNZ4" s="617"/>
      <c r="GOA4" s="617"/>
      <c r="GOB4" s="617"/>
      <c r="GOC4" s="617"/>
      <c r="GOD4" s="617"/>
      <c r="GOE4" s="617"/>
      <c r="GOF4" s="617"/>
      <c r="GOG4" s="617"/>
      <c r="GOH4" s="617"/>
      <c r="GOI4" s="617"/>
      <c r="GOJ4" s="617"/>
      <c r="GOK4" s="617"/>
      <c r="GOL4" s="617"/>
      <c r="GOM4" s="617"/>
      <c r="GON4" s="617"/>
      <c r="GOO4" s="617"/>
      <c r="GOP4" s="617"/>
      <c r="GOQ4" s="617"/>
      <c r="GOR4" s="617"/>
      <c r="GOS4" s="617"/>
      <c r="GOT4" s="617"/>
      <c r="GOU4" s="617"/>
      <c r="GOV4" s="617"/>
      <c r="GOW4" s="617"/>
      <c r="GOX4" s="617"/>
      <c r="GOY4" s="617"/>
      <c r="GOZ4" s="617"/>
      <c r="GPA4" s="617"/>
      <c r="GPB4" s="617"/>
      <c r="GPC4" s="617"/>
      <c r="GPD4" s="617"/>
      <c r="GPE4" s="617"/>
      <c r="GPF4" s="617"/>
      <c r="GPG4" s="617"/>
      <c r="GPH4" s="617"/>
      <c r="GPI4" s="617"/>
      <c r="GPJ4" s="617"/>
      <c r="GPK4" s="617"/>
      <c r="GPL4" s="617"/>
      <c r="GPM4" s="617"/>
      <c r="GPN4" s="617"/>
      <c r="GPO4" s="617"/>
      <c r="GPP4" s="617"/>
      <c r="GPQ4" s="617"/>
      <c r="GPR4" s="617"/>
      <c r="GPS4" s="617"/>
      <c r="GPT4" s="617"/>
      <c r="GPU4" s="617"/>
      <c r="GPV4" s="617"/>
      <c r="GPW4" s="617"/>
      <c r="GPX4" s="617"/>
      <c r="GPY4" s="617"/>
      <c r="GPZ4" s="617"/>
      <c r="GQA4" s="617"/>
      <c r="GQB4" s="617"/>
      <c r="GQC4" s="617"/>
      <c r="GQD4" s="617"/>
      <c r="GQE4" s="617"/>
      <c r="GQF4" s="617"/>
      <c r="GQG4" s="617"/>
      <c r="GQH4" s="617"/>
      <c r="GQI4" s="617"/>
      <c r="GQJ4" s="617"/>
      <c r="GQK4" s="617"/>
      <c r="GQL4" s="617"/>
      <c r="GQM4" s="617"/>
      <c r="GQN4" s="617"/>
      <c r="GQO4" s="617"/>
      <c r="GQP4" s="617"/>
      <c r="GQQ4" s="617"/>
      <c r="GQR4" s="617"/>
      <c r="GQS4" s="617"/>
      <c r="GQT4" s="617"/>
      <c r="GQU4" s="617"/>
      <c r="GQV4" s="617"/>
      <c r="GQW4" s="617"/>
      <c r="GQX4" s="617"/>
      <c r="GQY4" s="617"/>
      <c r="GQZ4" s="617"/>
      <c r="GRA4" s="617"/>
      <c r="GRB4" s="617"/>
      <c r="GRC4" s="617"/>
      <c r="GRD4" s="617"/>
      <c r="GRE4" s="617"/>
      <c r="GRF4" s="617"/>
      <c r="GRG4" s="617"/>
      <c r="GRH4" s="617"/>
      <c r="GRI4" s="617"/>
      <c r="GRJ4" s="617"/>
      <c r="GRK4" s="617"/>
      <c r="GRL4" s="617"/>
      <c r="GRM4" s="617"/>
      <c r="GRN4" s="617"/>
      <c r="GRO4" s="617"/>
      <c r="GRP4" s="617"/>
      <c r="GRQ4" s="617"/>
      <c r="GRR4" s="617"/>
      <c r="GRS4" s="617"/>
      <c r="GRT4" s="617"/>
      <c r="GRU4" s="617"/>
      <c r="GRV4" s="617"/>
      <c r="GRW4" s="617"/>
      <c r="GRX4" s="617"/>
      <c r="GRY4" s="617"/>
      <c r="GRZ4" s="617"/>
      <c r="GSA4" s="617"/>
      <c r="GSB4" s="617"/>
      <c r="GSC4" s="617"/>
      <c r="GSD4" s="617"/>
      <c r="GSE4" s="617"/>
      <c r="GSF4" s="617"/>
      <c r="GSG4" s="617"/>
      <c r="GSH4" s="617"/>
      <c r="GSI4" s="617"/>
      <c r="GSJ4" s="617"/>
      <c r="GSK4" s="617"/>
      <c r="GSL4" s="617"/>
      <c r="GSM4" s="617"/>
      <c r="GSN4" s="617"/>
      <c r="GSO4" s="617"/>
      <c r="GSP4" s="617"/>
      <c r="GSQ4" s="617"/>
      <c r="GSR4" s="617"/>
      <c r="GSS4" s="617"/>
      <c r="GST4" s="617"/>
      <c r="GSU4" s="617"/>
      <c r="GSV4" s="617"/>
      <c r="GSW4" s="617"/>
      <c r="GSX4" s="617"/>
      <c r="GSY4" s="617"/>
      <c r="GSZ4" s="617"/>
      <c r="GTA4" s="617"/>
      <c r="GTB4" s="617"/>
      <c r="GTC4" s="617"/>
      <c r="GTD4" s="617"/>
      <c r="GTE4" s="617"/>
      <c r="GTF4" s="617"/>
      <c r="GTG4" s="617"/>
      <c r="GTH4" s="617"/>
      <c r="GTI4" s="617"/>
      <c r="GTJ4" s="617"/>
      <c r="GTK4" s="617"/>
      <c r="GTL4" s="617"/>
      <c r="GTM4" s="617"/>
      <c r="GTN4" s="617"/>
      <c r="GTO4" s="617"/>
      <c r="GTP4" s="617"/>
      <c r="GTQ4" s="617"/>
      <c r="GTR4" s="617"/>
      <c r="GTS4" s="617"/>
      <c r="GTT4" s="617"/>
      <c r="GTU4" s="617"/>
      <c r="GTV4" s="617"/>
      <c r="GTW4" s="617"/>
      <c r="GTX4" s="617"/>
      <c r="GTY4" s="617"/>
      <c r="GTZ4" s="617"/>
      <c r="GUA4" s="617"/>
      <c r="GUB4" s="617"/>
      <c r="GUC4" s="617"/>
      <c r="GUD4" s="617"/>
      <c r="GUE4" s="617"/>
      <c r="GUF4" s="617"/>
      <c r="GUG4" s="617"/>
      <c r="GUH4" s="617"/>
      <c r="GUI4" s="617"/>
      <c r="GUJ4" s="617"/>
      <c r="GUK4" s="617"/>
      <c r="GUL4" s="617"/>
      <c r="GUM4" s="617"/>
      <c r="GUN4" s="617"/>
      <c r="GUO4" s="617"/>
      <c r="GUP4" s="617"/>
      <c r="GUQ4" s="617"/>
      <c r="GUR4" s="617"/>
      <c r="GUS4" s="617"/>
      <c r="GUT4" s="617"/>
      <c r="GUU4" s="617"/>
      <c r="GUV4" s="617"/>
      <c r="GUW4" s="617"/>
      <c r="GUX4" s="617"/>
      <c r="GUY4" s="617"/>
      <c r="GUZ4" s="617"/>
      <c r="GVA4" s="617"/>
      <c r="GVB4" s="617"/>
      <c r="GVC4" s="617"/>
      <c r="GVD4" s="617"/>
      <c r="GVE4" s="617"/>
      <c r="GVF4" s="617"/>
      <c r="GVG4" s="617"/>
      <c r="GVH4" s="617"/>
      <c r="GVI4" s="617"/>
      <c r="GVJ4" s="617"/>
      <c r="GVK4" s="617"/>
      <c r="GVL4" s="617"/>
      <c r="GVM4" s="617"/>
      <c r="GVN4" s="617"/>
      <c r="GVO4" s="617"/>
      <c r="GVP4" s="617"/>
      <c r="GVQ4" s="617"/>
      <c r="GVR4" s="617"/>
      <c r="GVS4" s="617"/>
      <c r="GVT4" s="617"/>
      <c r="GVU4" s="617"/>
      <c r="GVV4" s="617"/>
      <c r="GVW4" s="617"/>
      <c r="GVX4" s="617"/>
      <c r="GVY4" s="617"/>
      <c r="GVZ4" s="617"/>
      <c r="GWA4" s="617"/>
      <c r="GWB4" s="617"/>
      <c r="GWC4" s="617"/>
      <c r="GWD4" s="617"/>
      <c r="GWE4" s="617"/>
      <c r="GWF4" s="617"/>
      <c r="GWG4" s="617"/>
      <c r="GWH4" s="617"/>
      <c r="GWI4" s="617"/>
      <c r="GWJ4" s="617"/>
      <c r="GWK4" s="617"/>
      <c r="GWL4" s="617"/>
      <c r="GWM4" s="617"/>
      <c r="GWN4" s="617"/>
      <c r="GWO4" s="617"/>
      <c r="GWP4" s="617"/>
      <c r="GWQ4" s="617"/>
      <c r="GWR4" s="617"/>
      <c r="GWS4" s="617"/>
      <c r="GWT4" s="617"/>
      <c r="GWU4" s="617"/>
      <c r="GWV4" s="617"/>
      <c r="GWW4" s="617"/>
      <c r="GWX4" s="617"/>
      <c r="GWY4" s="617"/>
      <c r="GWZ4" s="617"/>
      <c r="GXA4" s="617"/>
      <c r="GXB4" s="617"/>
      <c r="GXC4" s="617"/>
      <c r="GXD4" s="617"/>
      <c r="GXE4" s="617"/>
      <c r="GXF4" s="617"/>
      <c r="GXG4" s="617"/>
      <c r="GXH4" s="617"/>
      <c r="GXI4" s="617"/>
      <c r="GXJ4" s="617"/>
      <c r="GXK4" s="617"/>
      <c r="GXL4" s="617"/>
      <c r="GXM4" s="617"/>
      <c r="GXN4" s="617"/>
      <c r="GXO4" s="617"/>
      <c r="GXP4" s="617"/>
      <c r="GXQ4" s="617"/>
      <c r="GXR4" s="617"/>
      <c r="GXS4" s="617"/>
      <c r="GXT4" s="617"/>
      <c r="GXU4" s="617"/>
      <c r="GXV4" s="617"/>
      <c r="GXW4" s="617"/>
      <c r="GXX4" s="617"/>
      <c r="GXY4" s="617"/>
      <c r="GXZ4" s="617"/>
      <c r="GYA4" s="617"/>
      <c r="GYB4" s="617"/>
      <c r="GYC4" s="617"/>
      <c r="GYD4" s="617"/>
      <c r="GYE4" s="617"/>
      <c r="GYF4" s="617"/>
      <c r="GYG4" s="617"/>
      <c r="GYH4" s="617"/>
      <c r="GYI4" s="617"/>
      <c r="GYJ4" s="617"/>
      <c r="GYK4" s="617"/>
      <c r="GYL4" s="617"/>
      <c r="GYM4" s="617"/>
      <c r="GYN4" s="617"/>
      <c r="GYO4" s="617"/>
      <c r="GYP4" s="617"/>
      <c r="GYQ4" s="617"/>
      <c r="GYR4" s="617"/>
      <c r="GYS4" s="617"/>
      <c r="GYT4" s="617"/>
      <c r="GYU4" s="617"/>
      <c r="GYV4" s="617"/>
      <c r="GYW4" s="617"/>
      <c r="GYX4" s="617"/>
      <c r="GYY4" s="617"/>
      <c r="GYZ4" s="617"/>
      <c r="GZA4" s="617"/>
      <c r="GZB4" s="617"/>
      <c r="GZC4" s="617"/>
      <c r="GZD4" s="617"/>
      <c r="GZE4" s="617"/>
      <c r="GZF4" s="617"/>
      <c r="GZG4" s="617"/>
      <c r="GZH4" s="617"/>
      <c r="GZI4" s="617"/>
      <c r="GZJ4" s="617"/>
      <c r="GZK4" s="617"/>
      <c r="GZL4" s="617"/>
      <c r="GZM4" s="617"/>
      <c r="GZN4" s="617"/>
      <c r="GZO4" s="617"/>
      <c r="GZP4" s="617"/>
      <c r="GZQ4" s="617"/>
      <c r="GZR4" s="617"/>
      <c r="GZS4" s="617"/>
      <c r="GZT4" s="617"/>
      <c r="GZU4" s="617"/>
      <c r="GZV4" s="617"/>
      <c r="GZW4" s="617"/>
      <c r="GZX4" s="617"/>
      <c r="GZY4" s="617"/>
      <c r="GZZ4" s="617"/>
      <c r="HAA4" s="617"/>
      <c r="HAB4" s="617"/>
      <c r="HAC4" s="617"/>
      <c r="HAD4" s="617"/>
      <c r="HAE4" s="617"/>
      <c r="HAF4" s="617"/>
      <c r="HAG4" s="617"/>
      <c r="HAH4" s="617"/>
      <c r="HAI4" s="617"/>
      <c r="HAJ4" s="617"/>
      <c r="HAK4" s="617"/>
      <c r="HAL4" s="617"/>
      <c r="HAM4" s="617"/>
      <c r="HAN4" s="617"/>
      <c r="HAO4" s="617"/>
      <c r="HAP4" s="617"/>
      <c r="HAQ4" s="617"/>
      <c r="HAR4" s="617"/>
      <c r="HAS4" s="617"/>
      <c r="HAT4" s="617"/>
      <c r="HAU4" s="617"/>
      <c r="HAV4" s="617"/>
      <c r="HAW4" s="617"/>
      <c r="HAX4" s="617"/>
      <c r="HAY4" s="617"/>
      <c r="HAZ4" s="617"/>
      <c r="HBA4" s="617"/>
      <c r="HBB4" s="617"/>
      <c r="HBC4" s="617"/>
      <c r="HBD4" s="617"/>
      <c r="HBE4" s="617"/>
      <c r="HBF4" s="617"/>
      <c r="HBG4" s="617"/>
      <c r="HBH4" s="617"/>
      <c r="HBI4" s="617"/>
      <c r="HBJ4" s="617"/>
      <c r="HBK4" s="617"/>
      <c r="HBL4" s="617"/>
      <c r="HBM4" s="617"/>
      <c r="HBN4" s="617"/>
      <c r="HBO4" s="617"/>
      <c r="HBP4" s="617"/>
      <c r="HBQ4" s="617"/>
      <c r="HBR4" s="617"/>
      <c r="HBS4" s="617"/>
      <c r="HBT4" s="617"/>
      <c r="HBU4" s="617"/>
      <c r="HBV4" s="617"/>
      <c r="HBW4" s="617"/>
      <c r="HBX4" s="617"/>
      <c r="HBY4" s="617"/>
      <c r="HBZ4" s="617"/>
      <c r="HCA4" s="617"/>
      <c r="HCB4" s="617"/>
      <c r="HCC4" s="617"/>
      <c r="HCD4" s="617"/>
      <c r="HCE4" s="617"/>
      <c r="HCF4" s="617"/>
      <c r="HCG4" s="617"/>
      <c r="HCH4" s="617"/>
      <c r="HCI4" s="617"/>
      <c r="HCJ4" s="617"/>
      <c r="HCK4" s="617"/>
      <c r="HCL4" s="617"/>
      <c r="HCM4" s="617"/>
      <c r="HCN4" s="617"/>
      <c r="HCO4" s="617"/>
      <c r="HCP4" s="617"/>
      <c r="HCQ4" s="617"/>
      <c r="HCR4" s="617"/>
      <c r="HCS4" s="617"/>
      <c r="HCT4" s="617"/>
      <c r="HCU4" s="617"/>
      <c r="HCV4" s="617"/>
      <c r="HCW4" s="617"/>
      <c r="HCX4" s="617"/>
      <c r="HCY4" s="617"/>
      <c r="HCZ4" s="617"/>
      <c r="HDA4" s="617"/>
      <c r="HDB4" s="617"/>
      <c r="HDC4" s="617"/>
      <c r="HDD4" s="617"/>
      <c r="HDE4" s="617"/>
      <c r="HDF4" s="617"/>
      <c r="HDG4" s="617"/>
      <c r="HDH4" s="617"/>
      <c r="HDI4" s="617"/>
      <c r="HDJ4" s="617"/>
      <c r="HDK4" s="617"/>
      <c r="HDL4" s="617"/>
      <c r="HDM4" s="617"/>
      <c r="HDN4" s="617"/>
      <c r="HDO4" s="617"/>
      <c r="HDP4" s="617"/>
      <c r="HDQ4" s="617"/>
      <c r="HDR4" s="617"/>
      <c r="HDS4" s="617"/>
      <c r="HDT4" s="617"/>
      <c r="HDU4" s="617"/>
      <c r="HDV4" s="617"/>
      <c r="HDW4" s="617"/>
      <c r="HDX4" s="617"/>
      <c r="HDY4" s="617"/>
      <c r="HDZ4" s="617"/>
      <c r="HEA4" s="617"/>
      <c r="HEB4" s="617"/>
      <c r="HEC4" s="617"/>
      <c r="HED4" s="617"/>
      <c r="HEE4" s="617"/>
      <c r="HEF4" s="617"/>
      <c r="HEG4" s="617"/>
      <c r="HEH4" s="617"/>
      <c r="HEI4" s="617"/>
      <c r="HEJ4" s="617"/>
      <c r="HEK4" s="617"/>
      <c r="HEL4" s="617"/>
      <c r="HEM4" s="617"/>
      <c r="HEN4" s="617"/>
      <c r="HEO4" s="617"/>
      <c r="HEP4" s="617"/>
      <c r="HEQ4" s="617"/>
      <c r="HER4" s="617"/>
      <c r="HES4" s="617"/>
      <c r="HET4" s="617"/>
      <c r="HEU4" s="617"/>
      <c r="HEV4" s="617"/>
      <c r="HEW4" s="617"/>
      <c r="HEX4" s="617"/>
      <c r="HEY4" s="617"/>
      <c r="HEZ4" s="617"/>
      <c r="HFA4" s="617"/>
      <c r="HFB4" s="617"/>
      <c r="HFC4" s="617"/>
      <c r="HFD4" s="617"/>
      <c r="HFE4" s="617"/>
      <c r="HFF4" s="617"/>
      <c r="HFG4" s="617"/>
      <c r="HFH4" s="617"/>
      <c r="HFI4" s="617"/>
      <c r="HFJ4" s="617"/>
      <c r="HFK4" s="617"/>
      <c r="HFL4" s="617"/>
      <c r="HFM4" s="617"/>
      <c r="HFN4" s="617"/>
      <c r="HFO4" s="617"/>
      <c r="HFP4" s="617"/>
      <c r="HFQ4" s="617"/>
      <c r="HFR4" s="617"/>
      <c r="HFS4" s="617"/>
      <c r="HFT4" s="617"/>
      <c r="HFU4" s="617"/>
      <c r="HFV4" s="617"/>
      <c r="HFW4" s="617"/>
      <c r="HFX4" s="617"/>
      <c r="HFY4" s="617"/>
      <c r="HFZ4" s="617"/>
      <c r="HGA4" s="617"/>
      <c r="HGB4" s="617"/>
      <c r="HGC4" s="617"/>
      <c r="HGD4" s="617"/>
      <c r="HGE4" s="617"/>
      <c r="HGF4" s="617"/>
      <c r="HGG4" s="617"/>
      <c r="HGH4" s="617"/>
      <c r="HGI4" s="617"/>
      <c r="HGJ4" s="617"/>
      <c r="HGK4" s="617"/>
      <c r="HGL4" s="617"/>
      <c r="HGM4" s="617"/>
      <c r="HGN4" s="617"/>
      <c r="HGO4" s="617"/>
      <c r="HGP4" s="617"/>
      <c r="HGQ4" s="617"/>
      <c r="HGR4" s="617"/>
      <c r="HGS4" s="617"/>
      <c r="HGT4" s="617"/>
      <c r="HGU4" s="617"/>
      <c r="HGV4" s="617"/>
      <c r="HGW4" s="617"/>
      <c r="HGX4" s="617"/>
      <c r="HGY4" s="617"/>
      <c r="HGZ4" s="617"/>
      <c r="HHA4" s="617"/>
      <c r="HHB4" s="617"/>
      <c r="HHC4" s="617"/>
      <c r="HHD4" s="617"/>
      <c r="HHE4" s="617"/>
      <c r="HHF4" s="617"/>
      <c r="HHG4" s="617"/>
      <c r="HHH4" s="617"/>
      <c r="HHI4" s="617"/>
      <c r="HHJ4" s="617"/>
      <c r="HHK4" s="617"/>
      <c r="HHL4" s="617"/>
      <c r="HHM4" s="617"/>
      <c r="HHN4" s="617"/>
      <c r="HHO4" s="617"/>
      <c r="HHP4" s="617"/>
      <c r="HHQ4" s="617"/>
      <c r="HHR4" s="617"/>
      <c r="HHS4" s="617"/>
      <c r="HHT4" s="617"/>
      <c r="HHU4" s="617"/>
      <c r="HHV4" s="617"/>
      <c r="HHW4" s="617"/>
      <c r="HHX4" s="617"/>
      <c r="HHY4" s="617"/>
      <c r="HHZ4" s="617"/>
      <c r="HIA4" s="617"/>
      <c r="HIB4" s="617"/>
      <c r="HIC4" s="617"/>
      <c r="HID4" s="617"/>
      <c r="HIE4" s="617"/>
      <c r="HIF4" s="617"/>
      <c r="HIG4" s="617"/>
      <c r="HIH4" s="617"/>
      <c r="HII4" s="617"/>
      <c r="HIJ4" s="617"/>
      <c r="HIK4" s="617"/>
      <c r="HIL4" s="617"/>
      <c r="HIM4" s="617"/>
      <c r="HIN4" s="617"/>
      <c r="HIO4" s="617"/>
      <c r="HIP4" s="617"/>
      <c r="HIQ4" s="617"/>
      <c r="HIR4" s="617"/>
      <c r="HIS4" s="617"/>
      <c r="HIT4" s="617"/>
      <c r="HIU4" s="617"/>
      <c r="HIV4" s="617"/>
      <c r="HIW4" s="617"/>
      <c r="HIX4" s="617"/>
      <c r="HIY4" s="617"/>
      <c r="HIZ4" s="617"/>
      <c r="HJA4" s="617"/>
      <c r="HJB4" s="617"/>
      <c r="HJC4" s="617"/>
      <c r="HJD4" s="617"/>
      <c r="HJE4" s="617"/>
      <c r="HJF4" s="617"/>
      <c r="HJG4" s="617"/>
      <c r="HJH4" s="617"/>
      <c r="HJI4" s="617"/>
      <c r="HJJ4" s="617"/>
      <c r="HJK4" s="617"/>
      <c r="HJL4" s="617"/>
      <c r="HJM4" s="617"/>
      <c r="HJN4" s="617"/>
      <c r="HJO4" s="617"/>
      <c r="HJP4" s="617"/>
      <c r="HJQ4" s="617"/>
      <c r="HJR4" s="617"/>
      <c r="HJS4" s="617"/>
      <c r="HJT4" s="617"/>
      <c r="HJU4" s="617"/>
      <c r="HJV4" s="617"/>
      <c r="HJW4" s="617"/>
      <c r="HJX4" s="617"/>
      <c r="HJY4" s="617"/>
      <c r="HJZ4" s="617"/>
      <c r="HKA4" s="617"/>
      <c r="HKB4" s="617"/>
      <c r="HKC4" s="617"/>
      <c r="HKD4" s="617"/>
      <c r="HKE4" s="617"/>
      <c r="HKF4" s="617"/>
      <c r="HKG4" s="617"/>
      <c r="HKH4" s="617"/>
      <c r="HKI4" s="617"/>
      <c r="HKJ4" s="617"/>
      <c r="HKK4" s="617"/>
      <c r="HKL4" s="617"/>
      <c r="HKM4" s="617"/>
      <c r="HKN4" s="617"/>
      <c r="HKO4" s="617"/>
      <c r="HKP4" s="617"/>
      <c r="HKQ4" s="617"/>
      <c r="HKR4" s="617"/>
      <c r="HKS4" s="617"/>
      <c r="HKT4" s="617"/>
      <c r="HKU4" s="617"/>
      <c r="HKV4" s="617"/>
      <c r="HKW4" s="617"/>
      <c r="HKX4" s="617"/>
      <c r="HKY4" s="617"/>
      <c r="HKZ4" s="617"/>
      <c r="HLA4" s="617"/>
      <c r="HLB4" s="617"/>
      <c r="HLC4" s="617"/>
      <c r="HLD4" s="617"/>
      <c r="HLE4" s="617"/>
      <c r="HLF4" s="617"/>
      <c r="HLG4" s="617"/>
      <c r="HLH4" s="617"/>
      <c r="HLI4" s="617"/>
      <c r="HLJ4" s="617"/>
      <c r="HLK4" s="617"/>
      <c r="HLL4" s="617"/>
      <c r="HLM4" s="617"/>
      <c r="HLN4" s="617"/>
      <c r="HLO4" s="617"/>
      <c r="HLP4" s="617"/>
      <c r="HLQ4" s="617"/>
      <c r="HLR4" s="617"/>
      <c r="HLS4" s="617"/>
      <c r="HLT4" s="617"/>
      <c r="HLU4" s="617"/>
      <c r="HLV4" s="617"/>
      <c r="HLW4" s="617"/>
      <c r="HLX4" s="617"/>
      <c r="HLY4" s="617"/>
      <c r="HLZ4" s="617"/>
      <c r="HMA4" s="617"/>
      <c r="HMB4" s="617"/>
      <c r="HMC4" s="617"/>
      <c r="HMD4" s="617"/>
      <c r="HME4" s="617"/>
      <c r="HMF4" s="617"/>
      <c r="HMG4" s="617"/>
      <c r="HMH4" s="617"/>
      <c r="HMI4" s="617"/>
      <c r="HMJ4" s="617"/>
      <c r="HMK4" s="617"/>
      <c r="HML4" s="617"/>
      <c r="HMM4" s="617"/>
      <c r="HMN4" s="617"/>
      <c r="HMO4" s="617"/>
      <c r="HMP4" s="617"/>
      <c r="HMQ4" s="617"/>
      <c r="HMR4" s="617"/>
      <c r="HMS4" s="617"/>
      <c r="HMT4" s="617"/>
      <c r="HMU4" s="617"/>
      <c r="HMV4" s="617"/>
      <c r="HMW4" s="617"/>
      <c r="HMX4" s="617"/>
      <c r="HMY4" s="617"/>
      <c r="HMZ4" s="617"/>
      <c r="HNA4" s="617"/>
      <c r="HNB4" s="617"/>
      <c r="HNC4" s="617"/>
      <c r="HND4" s="617"/>
      <c r="HNE4" s="617"/>
      <c r="HNF4" s="617"/>
      <c r="HNG4" s="617"/>
      <c r="HNH4" s="617"/>
      <c r="HNI4" s="617"/>
      <c r="HNJ4" s="617"/>
      <c r="HNK4" s="617"/>
      <c r="HNL4" s="617"/>
      <c r="HNM4" s="617"/>
      <c r="HNN4" s="617"/>
      <c r="HNO4" s="617"/>
      <c r="HNP4" s="617"/>
      <c r="HNQ4" s="617"/>
      <c r="HNR4" s="617"/>
      <c r="HNS4" s="617"/>
      <c r="HNT4" s="617"/>
      <c r="HNU4" s="617"/>
      <c r="HNV4" s="617"/>
      <c r="HNW4" s="617"/>
      <c r="HNX4" s="617"/>
      <c r="HNY4" s="617"/>
      <c r="HNZ4" s="617"/>
      <c r="HOA4" s="617"/>
      <c r="HOB4" s="617"/>
      <c r="HOC4" s="617"/>
      <c r="HOD4" s="617"/>
      <c r="HOE4" s="617"/>
      <c r="HOF4" s="617"/>
      <c r="HOG4" s="617"/>
      <c r="HOH4" s="617"/>
      <c r="HOI4" s="617"/>
      <c r="HOJ4" s="617"/>
      <c r="HOK4" s="617"/>
      <c r="HOL4" s="617"/>
      <c r="HOM4" s="617"/>
      <c r="HON4" s="617"/>
      <c r="HOO4" s="617"/>
      <c r="HOP4" s="617"/>
      <c r="HOQ4" s="617"/>
      <c r="HOR4" s="617"/>
      <c r="HOS4" s="617"/>
      <c r="HOT4" s="617"/>
      <c r="HOU4" s="617"/>
      <c r="HOV4" s="617"/>
      <c r="HOW4" s="617"/>
      <c r="HOX4" s="617"/>
      <c r="HOY4" s="617"/>
      <c r="HOZ4" s="617"/>
      <c r="HPA4" s="617"/>
      <c r="HPB4" s="617"/>
      <c r="HPC4" s="617"/>
      <c r="HPD4" s="617"/>
      <c r="HPE4" s="617"/>
      <c r="HPF4" s="617"/>
      <c r="HPG4" s="617"/>
      <c r="HPH4" s="617"/>
      <c r="HPI4" s="617"/>
      <c r="HPJ4" s="617"/>
      <c r="HPK4" s="617"/>
      <c r="HPL4" s="617"/>
      <c r="HPM4" s="617"/>
      <c r="HPN4" s="617"/>
      <c r="HPO4" s="617"/>
      <c r="HPP4" s="617"/>
      <c r="HPQ4" s="617"/>
      <c r="HPR4" s="617"/>
      <c r="HPS4" s="617"/>
      <c r="HPT4" s="617"/>
      <c r="HPU4" s="617"/>
      <c r="HPV4" s="617"/>
      <c r="HPW4" s="617"/>
      <c r="HPX4" s="617"/>
      <c r="HPY4" s="617"/>
      <c r="HPZ4" s="617"/>
      <c r="HQA4" s="617"/>
      <c r="HQB4" s="617"/>
      <c r="HQC4" s="617"/>
      <c r="HQD4" s="617"/>
      <c r="HQE4" s="617"/>
      <c r="HQF4" s="617"/>
      <c r="HQG4" s="617"/>
      <c r="HQH4" s="617"/>
      <c r="HQI4" s="617"/>
      <c r="HQJ4" s="617"/>
      <c r="HQK4" s="617"/>
      <c r="HQL4" s="617"/>
      <c r="HQM4" s="617"/>
      <c r="HQN4" s="617"/>
      <c r="HQO4" s="617"/>
      <c r="HQP4" s="617"/>
      <c r="HQQ4" s="617"/>
      <c r="HQR4" s="617"/>
      <c r="HQS4" s="617"/>
      <c r="HQT4" s="617"/>
      <c r="HQU4" s="617"/>
      <c r="HQV4" s="617"/>
      <c r="HQW4" s="617"/>
      <c r="HQX4" s="617"/>
      <c r="HQY4" s="617"/>
      <c r="HQZ4" s="617"/>
      <c r="HRA4" s="617"/>
      <c r="HRB4" s="617"/>
      <c r="HRC4" s="617"/>
      <c r="HRD4" s="617"/>
      <c r="HRE4" s="617"/>
      <c r="HRF4" s="617"/>
      <c r="HRG4" s="617"/>
      <c r="HRH4" s="617"/>
      <c r="HRI4" s="617"/>
      <c r="HRJ4" s="617"/>
      <c r="HRK4" s="617"/>
      <c r="HRL4" s="617"/>
      <c r="HRM4" s="617"/>
      <c r="HRN4" s="617"/>
      <c r="HRO4" s="617"/>
      <c r="HRP4" s="617"/>
      <c r="HRQ4" s="617"/>
      <c r="HRR4" s="617"/>
      <c r="HRS4" s="617"/>
      <c r="HRT4" s="617"/>
      <c r="HRU4" s="617"/>
      <c r="HRV4" s="617"/>
      <c r="HRW4" s="617"/>
      <c r="HRX4" s="617"/>
      <c r="HRY4" s="617"/>
      <c r="HRZ4" s="617"/>
      <c r="HSA4" s="617"/>
      <c r="HSB4" s="617"/>
      <c r="HSC4" s="617"/>
      <c r="HSD4" s="617"/>
      <c r="HSE4" s="617"/>
      <c r="HSF4" s="617"/>
      <c r="HSG4" s="617"/>
      <c r="HSH4" s="617"/>
      <c r="HSI4" s="617"/>
      <c r="HSJ4" s="617"/>
      <c r="HSK4" s="617"/>
      <c r="HSL4" s="617"/>
      <c r="HSM4" s="617"/>
      <c r="HSN4" s="617"/>
      <c r="HSO4" s="617"/>
      <c r="HSP4" s="617"/>
      <c r="HSQ4" s="617"/>
      <c r="HSR4" s="617"/>
      <c r="HSS4" s="617"/>
      <c r="HST4" s="617"/>
      <c r="HSU4" s="617"/>
      <c r="HSV4" s="617"/>
      <c r="HSW4" s="617"/>
      <c r="HSX4" s="617"/>
      <c r="HSY4" s="617"/>
      <c r="HSZ4" s="617"/>
      <c r="HTA4" s="617"/>
      <c r="HTB4" s="617"/>
      <c r="HTC4" s="617"/>
      <c r="HTD4" s="617"/>
      <c r="HTE4" s="617"/>
      <c r="HTF4" s="617"/>
      <c r="HTG4" s="617"/>
      <c r="HTH4" s="617"/>
      <c r="HTI4" s="617"/>
      <c r="HTJ4" s="617"/>
      <c r="HTK4" s="617"/>
      <c r="HTL4" s="617"/>
      <c r="HTM4" s="617"/>
      <c r="HTN4" s="617"/>
      <c r="HTO4" s="617"/>
      <c r="HTP4" s="617"/>
      <c r="HTQ4" s="617"/>
      <c r="HTR4" s="617"/>
      <c r="HTS4" s="617"/>
      <c r="HTT4" s="617"/>
      <c r="HTU4" s="617"/>
      <c r="HTV4" s="617"/>
      <c r="HTW4" s="617"/>
      <c r="HTX4" s="617"/>
      <c r="HTY4" s="617"/>
      <c r="HTZ4" s="617"/>
      <c r="HUA4" s="617"/>
      <c r="HUB4" s="617"/>
      <c r="HUC4" s="617"/>
      <c r="HUD4" s="617"/>
      <c r="HUE4" s="617"/>
      <c r="HUF4" s="617"/>
      <c r="HUG4" s="617"/>
      <c r="HUH4" s="617"/>
      <c r="HUI4" s="617"/>
      <c r="HUJ4" s="617"/>
      <c r="HUK4" s="617"/>
      <c r="HUL4" s="617"/>
      <c r="HUM4" s="617"/>
      <c r="HUN4" s="617"/>
      <c r="HUO4" s="617"/>
      <c r="HUP4" s="617"/>
      <c r="HUQ4" s="617"/>
      <c r="HUR4" s="617"/>
      <c r="HUS4" s="617"/>
      <c r="HUT4" s="617"/>
      <c r="HUU4" s="617"/>
      <c r="HUV4" s="617"/>
      <c r="HUW4" s="617"/>
      <c r="HUX4" s="617"/>
      <c r="HUY4" s="617"/>
      <c r="HUZ4" s="617"/>
      <c r="HVA4" s="617"/>
      <c r="HVB4" s="617"/>
      <c r="HVC4" s="617"/>
      <c r="HVD4" s="617"/>
      <c r="HVE4" s="617"/>
      <c r="HVF4" s="617"/>
      <c r="HVG4" s="617"/>
      <c r="HVH4" s="617"/>
      <c r="HVI4" s="617"/>
      <c r="HVJ4" s="617"/>
      <c r="HVK4" s="617"/>
      <c r="HVL4" s="617"/>
      <c r="HVM4" s="617"/>
      <c r="HVN4" s="617"/>
      <c r="HVO4" s="617"/>
      <c r="HVP4" s="617"/>
      <c r="HVQ4" s="617"/>
      <c r="HVR4" s="617"/>
      <c r="HVS4" s="617"/>
      <c r="HVT4" s="617"/>
      <c r="HVU4" s="617"/>
      <c r="HVV4" s="617"/>
      <c r="HVW4" s="617"/>
      <c r="HVX4" s="617"/>
      <c r="HVY4" s="617"/>
      <c r="HVZ4" s="617"/>
      <c r="HWA4" s="617"/>
      <c r="HWB4" s="617"/>
      <c r="HWC4" s="617"/>
      <c r="HWD4" s="617"/>
      <c r="HWE4" s="617"/>
      <c r="HWF4" s="617"/>
      <c r="HWG4" s="617"/>
      <c r="HWH4" s="617"/>
      <c r="HWI4" s="617"/>
      <c r="HWJ4" s="617"/>
      <c r="HWK4" s="617"/>
      <c r="HWL4" s="617"/>
      <c r="HWM4" s="617"/>
      <c r="HWN4" s="617"/>
      <c r="HWO4" s="617"/>
      <c r="HWP4" s="617"/>
      <c r="HWQ4" s="617"/>
      <c r="HWR4" s="617"/>
      <c r="HWS4" s="617"/>
      <c r="HWT4" s="617"/>
      <c r="HWU4" s="617"/>
      <c r="HWV4" s="617"/>
      <c r="HWW4" s="617"/>
      <c r="HWX4" s="617"/>
      <c r="HWY4" s="617"/>
      <c r="HWZ4" s="617"/>
      <c r="HXA4" s="617"/>
      <c r="HXB4" s="617"/>
      <c r="HXC4" s="617"/>
      <c r="HXD4" s="617"/>
      <c r="HXE4" s="617"/>
      <c r="HXF4" s="617"/>
      <c r="HXG4" s="617"/>
      <c r="HXH4" s="617"/>
      <c r="HXI4" s="617"/>
      <c r="HXJ4" s="617"/>
      <c r="HXK4" s="617"/>
      <c r="HXL4" s="617"/>
      <c r="HXM4" s="617"/>
      <c r="HXN4" s="617"/>
      <c r="HXO4" s="617"/>
      <c r="HXP4" s="617"/>
      <c r="HXQ4" s="617"/>
      <c r="HXR4" s="617"/>
      <c r="HXS4" s="617"/>
      <c r="HXT4" s="617"/>
      <c r="HXU4" s="617"/>
      <c r="HXV4" s="617"/>
      <c r="HXW4" s="617"/>
      <c r="HXX4" s="617"/>
      <c r="HXY4" s="617"/>
      <c r="HXZ4" s="617"/>
      <c r="HYA4" s="617"/>
      <c r="HYB4" s="617"/>
      <c r="HYC4" s="617"/>
      <c r="HYD4" s="617"/>
      <c r="HYE4" s="617"/>
      <c r="HYF4" s="617"/>
      <c r="HYG4" s="617"/>
      <c r="HYH4" s="617"/>
      <c r="HYI4" s="617"/>
      <c r="HYJ4" s="617"/>
      <c r="HYK4" s="617"/>
      <c r="HYL4" s="617"/>
      <c r="HYM4" s="617"/>
      <c r="HYN4" s="617"/>
      <c r="HYO4" s="617"/>
      <c r="HYP4" s="617"/>
      <c r="HYQ4" s="617"/>
      <c r="HYR4" s="617"/>
      <c r="HYS4" s="617"/>
      <c r="HYT4" s="617"/>
      <c r="HYU4" s="617"/>
      <c r="HYV4" s="617"/>
      <c r="HYW4" s="617"/>
      <c r="HYX4" s="617"/>
      <c r="HYY4" s="617"/>
      <c r="HYZ4" s="617"/>
      <c r="HZA4" s="617"/>
      <c r="HZB4" s="617"/>
      <c r="HZC4" s="617"/>
      <c r="HZD4" s="617"/>
      <c r="HZE4" s="617"/>
      <c r="HZF4" s="617"/>
      <c r="HZG4" s="617"/>
      <c r="HZH4" s="617"/>
      <c r="HZI4" s="617"/>
      <c r="HZJ4" s="617"/>
      <c r="HZK4" s="617"/>
      <c r="HZL4" s="617"/>
      <c r="HZM4" s="617"/>
      <c r="HZN4" s="617"/>
      <c r="HZO4" s="617"/>
      <c r="HZP4" s="617"/>
      <c r="HZQ4" s="617"/>
      <c r="HZR4" s="617"/>
      <c r="HZS4" s="617"/>
      <c r="HZT4" s="617"/>
      <c r="HZU4" s="617"/>
      <c r="HZV4" s="617"/>
      <c r="HZW4" s="617"/>
      <c r="HZX4" s="617"/>
      <c r="HZY4" s="617"/>
      <c r="HZZ4" s="617"/>
      <c r="IAA4" s="617"/>
      <c r="IAB4" s="617"/>
      <c r="IAC4" s="617"/>
      <c r="IAD4" s="617"/>
      <c r="IAE4" s="617"/>
      <c r="IAF4" s="617"/>
      <c r="IAG4" s="617"/>
      <c r="IAH4" s="617"/>
      <c r="IAI4" s="617"/>
      <c r="IAJ4" s="617"/>
      <c r="IAK4" s="617"/>
      <c r="IAL4" s="617"/>
      <c r="IAM4" s="617"/>
      <c r="IAN4" s="617"/>
      <c r="IAO4" s="617"/>
      <c r="IAP4" s="617"/>
      <c r="IAQ4" s="617"/>
      <c r="IAR4" s="617"/>
      <c r="IAS4" s="617"/>
      <c r="IAT4" s="617"/>
      <c r="IAU4" s="617"/>
      <c r="IAV4" s="617"/>
      <c r="IAW4" s="617"/>
      <c r="IAX4" s="617"/>
      <c r="IAY4" s="617"/>
      <c r="IAZ4" s="617"/>
      <c r="IBA4" s="617"/>
      <c r="IBB4" s="617"/>
      <c r="IBC4" s="617"/>
      <c r="IBD4" s="617"/>
      <c r="IBE4" s="617"/>
      <c r="IBF4" s="617"/>
      <c r="IBG4" s="617"/>
      <c r="IBH4" s="617"/>
      <c r="IBI4" s="617"/>
      <c r="IBJ4" s="617"/>
      <c r="IBK4" s="617"/>
      <c r="IBL4" s="617"/>
      <c r="IBM4" s="617"/>
      <c r="IBN4" s="617"/>
      <c r="IBO4" s="617"/>
      <c r="IBP4" s="617"/>
      <c r="IBQ4" s="617"/>
      <c r="IBR4" s="617"/>
      <c r="IBS4" s="617"/>
      <c r="IBT4" s="617"/>
      <c r="IBU4" s="617"/>
      <c r="IBV4" s="617"/>
      <c r="IBW4" s="617"/>
      <c r="IBX4" s="617"/>
      <c r="IBY4" s="617"/>
      <c r="IBZ4" s="617"/>
      <c r="ICA4" s="617"/>
      <c r="ICB4" s="617"/>
      <c r="ICC4" s="617"/>
      <c r="ICD4" s="617"/>
      <c r="ICE4" s="617"/>
      <c r="ICF4" s="617"/>
      <c r="ICG4" s="617"/>
      <c r="ICH4" s="617"/>
      <c r="ICI4" s="617"/>
      <c r="ICJ4" s="617"/>
      <c r="ICK4" s="617"/>
      <c r="ICL4" s="617"/>
      <c r="ICM4" s="617"/>
      <c r="ICN4" s="617"/>
      <c r="ICO4" s="617"/>
      <c r="ICP4" s="617"/>
      <c r="ICQ4" s="617"/>
      <c r="ICR4" s="617"/>
      <c r="ICS4" s="617"/>
      <c r="ICT4" s="617"/>
      <c r="ICU4" s="617"/>
      <c r="ICV4" s="617"/>
      <c r="ICW4" s="617"/>
      <c r="ICX4" s="617"/>
      <c r="ICY4" s="617"/>
      <c r="ICZ4" s="617"/>
      <c r="IDA4" s="617"/>
      <c r="IDB4" s="617"/>
      <c r="IDC4" s="617"/>
      <c r="IDD4" s="617"/>
      <c r="IDE4" s="617"/>
      <c r="IDF4" s="617"/>
      <c r="IDG4" s="617"/>
      <c r="IDH4" s="617"/>
      <c r="IDI4" s="617"/>
      <c r="IDJ4" s="617"/>
      <c r="IDK4" s="617"/>
      <c r="IDL4" s="617"/>
      <c r="IDM4" s="617"/>
      <c r="IDN4" s="617"/>
      <c r="IDO4" s="617"/>
      <c r="IDP4" s="617"/>
      <c r="IDQ4" s="617"/>
      <c r="IDR4" s="617"/>
      <c r="IDS4" s="617"/>
      <c r="IDT4" s="617"/>
      <c r="IDU4" s="617"/>
      <c r="IDV4" s="617"/>
      <c r="IDW4" s="617"/>
      <c r="IDX4" s="617"/>
      <c r="IDY4" s="617"/>
      <c r="IDZ4" s="617"/>
      <c r="IEA4" s="617"/>
      <c r="IEB4" s="617"/>
      <c r="IEC4" s="617"/>
      <c r="IED4" s="617"/>
      <c r="IEE4" s="617"/>
      <c r="IEF4" s="617"/>
      <c r="IEG4" s="617"/>
      <c r="IEH4" s="617"/>
      <c r="IEI4" s="617"/>
      <c r="IEJ4" s="617"/>
      <c r="IEK4" s="617"/>
      <c r="IEL4" s="617"/>
      <c r="IEM4" s="617"/>
      <c r="IEN4" s="617"/>
      <c r="IEO4" s="617"/>
      <c r="IEP4" s="617"/>
      <c r="IEQ4" s="617"/>
      <c r="IER4" s="617"/>
      <c r="IES4" s="617"/>
      <c r="IET4" s="617"/>
      <c r="IEU4" s="617"/>
      <c r="IEV4" s="617"/>
      <c r="IEW4" s="617"/>
      <c r="IEX4" s="617"/>
      <c r="IEY4" s="617"/>
      <c r="IEZ4" s="617"/>
      <c r="IFA4" s="617"/>
      <c r="IFB4" s="617"/>
      <c r="IFC4" s="617"/>
      <c r="IFD4" s="617"/>
      <c r="IFE4" s="617"/>
      <c r="IFF4" s="617"/>
      <c r="IFG4" s="617"/>
      <c r="IFH4" s="617"/>
      <c r="IFI4" s="617"/>
      <c r="IFJ4" s="617"/>
      <c r="IFK4" s="617"/>
      <c r="IFL4" s="617"/>
      <c r="IFM4" s="617"/>
      <c r="IFN4" s="617"/>
      <c r="IFO4" s="617"/>
      <c r="IFP4" s="617"/>
      <c r="IFQ4" s="617"/>
      <c r="IFR4" s="617"/>
      <c r="IFS4" s="617"/>
      <c r="IFT4" s="617"/>
      <c r="IFU4" s="617"/>
      <c r="IFV4" s="617"/>
      <c r="IFW4" s="617"/>
      <c r="IFX4" s="617"/>
      <c r="IFY4" s="617"/>
      <c r="IFZ4" s="617"/>
      <c r="IGA4" s="617"/>
      <c r="IGB4" s="617"/>
      <c r="IGC4" s="617"/>
      <c r="IGD4" s="617"/>
      <c r="IGE4" s="617"/>
      <c r="IGF4" s="617"/>
      <c r="IGG4" s="617"/>
      <c r="IGH4" s="617"/>
      <c r="IGI4" s="617"/>
      <c r="IGJ4" s="617"/>
      <c r="IGK4" s="617"/>
      <c r="IGL4" s="617"/>
      <c r="IGM4" s="617"/>
      <c r="IGN4" s="617"/>
      <c r="IGO4" s="617"/>
      <c r="IGP4" s="617"/>
      <c r="IGQ4" s="617"/>
      <c r="IGR4" s="617"/>
      <c r="IGS4" s="617"/>
      <c r="IGT4" s="617"/>
      <c r="IGU4" s="617"/>
      <c r="IGV4" s="617"/>
      <c r="IGW4" s="617"/>
      <c r="IGX4" s="617"/>
      <c r="IGY4" s="617"/>
      <c r="IGZ4" s="617"/>
      <c r="IHA4" s="617"/>
      <c r="IHB4" s="617"/>
      <c r="IHC4" s="617"/>
      <c r="IHD4" s="617"/>
      <c r="IHE4" s="617"/>
      <c r="IHF4" s="617"/>
      <c r="IHG4" s="617"/>
      <c r="IHH4" s="617"/>
      <c r="IHI4" s="617"/>
      <c r="IHJ4" s="617"/>
      <c r="IHK4" s="617"/>
      <c r="IHL4" s="617"/>
      <c r="IHM4" s="617"/>
      <c r="IHN4" s="617"/>
      <c r="IHO4" s="617"/>
      <c r="IHP4" s="617"/>
      <c r="IHQ4" s="617"/>
      <c r="IHR4" s="617"/>
      <c r="IHS4" s="617"/>
      <c r="IHT4" s="617"/>
      <c r="IHU4" s="617"/>
      <c r="IHV4" s="617"/>
      <c r="IHW4" s="617"/>
      <c r="IHX4" s="617"/>
      <c r="IHY4" s="617"/>
      <c r="IHZ4" s="617"/>
      <c r="IIA4" s="617"/>
      <c r="IIB4" s="617"/>
      <c r="IIC4" s="617"/>
      <c r="IID4" s="617"/>
      <c r="IIE4" s="617"/>
      <c r="IIF4" s="617"/>
      <c r="IIG4" s="617"/>
      <c r="IIH4" s="617"/>
      <c r="III4" s="617"/>
      <c r="IIJ4" s="617"/>
      <c r="IIK4" s="617"/>
      <c r="IIL4" s="617"/>
      <c r="IIM4" s="617"/>
      <c r="IIN4" s="617"/>
      <c r="IIO4" s="617"/>
      <c r="IIP4" s="617"/>
      <c r="IIQ4" s="617"/>
      <c r="IIR4" s="617"/>
      <c r="IIS4" s="617"/>
      <c r="IIT4" s="617"/>
      <c r="IIU4" s="617"/>
      <c r="IIV4" s="617"/>
      <c r="IIW4" s="617"/>
      <c r="IIX4" s="617"/>
      <c r="IIY4" s="617"/>
      <c r="IIZ4" s="617"/>
      <c r="IJA4" s="617"/>
      <c r="IJB4" s="617"/>
      <c r="IJC4" s="617"/>
      <c r="IJD4" s="617"/>
      <c r="IJE4" s="617"/>
      <c r="IJF4" s="617"/>
      <c r="IJG4" s="617"/>
      <c r="IJH4" s="617"/>
      <c r="IJI4" s="617"/>
      <c r="IJJ4" s="617"/>
      <c r="IJK4" s="617"/>
      <c r="IJL4" s="617"/>
      <c r="IJM4" s="617"/>
      <c r="IJN4" s="617"/>
      <c r="IJO4" s="617"/>
      <c r="IJP4" s="617"/>
      <c r="IJQ4" s="617"/>
      <c r="IJR4" s="617"/>
      <c r="IJS4" s="617"/>
      <c r="IJT4" s="617"/>
      <c r="IJU4" s="617"/>
      <c r="IJV4" s="617"/>
      <c r="IJW4" s="617"/>
      <c r="IJX4" s="617"/>
      <c r="IJY4" s="617"/>
      <c r="IJZ4" s="617"/>
      <c r="IKA4" s="617"/>
      <c r="IKB4" s="617"/>
      <c r="IKC4" s="617"/>
      <c r="IKD4" s="617"/>
      <c r="IKE4" s="617"/>
      <c r="IKF4" s="617"/>
      <c r="IKG4" s="617"/>
      <c r="IKH4" s="617"/>
      <c r="IKI4" s="617"/>
      <c r="IKJ4" s="617"/>
      <c r="IKK4" s="617"/>
      <c r="IKL4" s="617"/>
      <c r="IKM4" s="617"/>
      <c r="IKN4" s="617"/>
      <c r="IKO4" s="617"/>
      <c r="IKP4" s="617"/>
      <c r="IKQ4" s="617"/>
      <c r="IKR4" s="617"/>
      <c r="IKS4" s="617"/>
      <c r="IKT4" s="617"/>
      <c r="IKU4" s="617"/>
      <c r="IKV4" s="617"/>
      <c r="IKW4" s="617"/>
      <c r="IKX4" s="617"/>
      <c r="IKY4" s="617"/>
      <c r="IKZ4" s="617"/>
      <c r="ILA4" s="617"/>
      <c r="ILB4" s="617"/>
      <c r="ILC4" s="617"/>
      <c r="ILD4" s="617"/>
      <c r="ILE4" s="617"/>
      <c r="ILF4" s="617"/>
      <c r="ILG4" s="617"/>
      <c r="ILH4" s="617"/>
      <c r="ILI4" s="617"/>
      <c r="ILJ4" s="617"/>
      <c r="ILK4" s="617"/>
      <c r="ILL4" s="617"/>
      <c r="ILM4" s="617"/>
      <c r="ILN4" s="617"/>
      <c r="ILO4" s="617"/>
      <c r="ILP4" s="617"/>
      <c r="ILQ4" s="617"/>
      <c r="ILR4" s="617"/>
      <c r="ILS4" s="617"/>
      <c r="ILT4" s="617"/>
      <c r="ILU4" s="617"/>
      <c r="ILV4" s="617"/>
      <c r="ILW4" s="617"/>
      <c r="ILX4" s="617"/>
      <c r="ILY4" s="617"/>
      <c r="ILZ4" s="617"/>
      <c r="IMA4" s="617"/>
      <c r="IMB4" s="617"/>
      <c r="IMC4" s="617"/>
      <c r="IMD4" s="617"/>
      <c r="IME4" s="617"/>
      <c r="IMF4" s="617"/>
      <c r="IMG4" s="617"/>
      <c r="IMH4" s="617"/>
      <c r="IMI4" s="617"/>
      <c r="IMJ4" s="617"/>
      <c r="IMK4" s="617"/>
      <c r="IML4" s="617"/>
      <c r="IMM4" s="617"/>
      <c r="IMN4" s="617"/>
      <c r="IMO4" s="617"/>
      <c r="IMP4" s="617"/>
      <c r="IMQ4" s="617"/>
      <c r="IMR4" s="617"/>
      <c r="IMS4" s="617"/>
      <c r="IMT4" s="617"/>
      <c r="IMU4" s="617"/>
      <c r="IMV4" s="617"/>
      <c r="IMW4" s="617"/>
      <c r="IMX4" s="617"/>
      <c r="IMY4" s="617"/>
      <c r="IMZ4" s="617"/>
      <c r="INA4" s="617"/>
      <c r="INB4" s="617"/>
      <c r="INC4" s="617"/>
      <c r="IND4" s="617"/>
      <c r="INE4" s="617"/>
      <c r="INF4" s="617"/>
      <c r="ING4" s="617"/>
      <c r="INH4" s="617"/>
      <c r="INI4" s="617"/>
      <c r="INJ4" s="617"/>
      <c r="INK4" s="617"/>
      <c r="INL4" s="617"/>
      <c r="INM4" s="617"/>
      <c r="INN4" s="617"/>
      <c r="INO4" s="617"/>
      <c r="INP4" s="617"/>
      <c r="INQ4" s="617"/>
      <c r="INR4" s="617"/>
      <c r="INS4" s="617"/>
      <c r="INT4" s="617"/>
      <c r="INU4" s="617"/>
      <c r="INV4" s="617"/>
      <c r="INW4" s="617"/>
      <c r="INX4" s="617"/>
      <c r="INY4" s="617"/>
      <c r="INZ4" s="617"/>
      <c r="IOA4" s="617"/>
      <c r="IOB4" s="617"/>
      <c r="IOC4" s="617"/>
      <c r="IOD4" s="617"/>
      <c r="IOE4" s="617"/>
      <c r="IOF4" s="617"/>
      <c r="IOG4" s="617"/>
      <c r="IOH4" s="617"/>
      <c r="IOI4" s="617"/>
      <c r="IOJ4" s="617"/>
      <c r="IOK4" s="617"/>
      <c r="IOL4" s="617"/>
      <c r="IOM4" s="617"/>
      <c r="ION4" s="617"/>
      <c r="IOO4" s="617"/>
      <c r="IOP4" s="617"/>
      <c r="IOQ4" s="617"/>
      <c r="IOR4" s="617"/>
      <c r="IOS4" s="617"/>
      <c r="IOT4" s="617"/>
      <c r="IOU4" s="617"/>
      <c r="IOV4" s="617"/>
      <c r="IOW4" s="617"/>
      <c r="IOX4" s="617"/>
      <c r="IOY4" s="617"/>
      <c r="IOZ4" s="617"/>
      <c r="IPA4" s="617"/>
      <c r="IPB4" s="617"/>
      <c r="IPC4" s="617"/>
      <c r="IPD4" s="617"/>
      <c r="IPE4" s="617"/>
      <c r="IPF4" s="617"/>
      <c r="IPG4" s="617"/>
      <c r="IPH4" s="617"/>
      <c r="IPI4" s="617"/>
      <c r="IPJ4" s="617"/>
      <c r="IPK4" s="617"/>
      <c r="IPL4" s="617"/>
      <c r="IPM4" s="617"/>
      <c r="IPN4" s="617"/>
      <c r="IPO4" s="617"/>
      <c r="IPP4" s="617"/>
      <c r="IPQ4" s="617"/>
      <c r="IPR4" s="617"/>
      <c r="IPS4" s="617"/>
      <c r="IPT4" s="617"/>
      <c r="IPU4" s="617"/>
      <c r="IPV4" s="617"/>
      <c r="IPW4" s="617"/>
      <c r="IPX4" s="617"/>
      <c r="IPY4" s="617"/>
      <c r="IPZ4" s="617"/>
      <c r="IQA4" s="617"/>
      <c r="IQB4" s="617"/>
      <c r="IQC4" s="617"/>
      <c r="IQD4" s="617"/>
      <c r="IQE4" s="617"/>
      <c r="IQF4" s="617"/>
      <c r="IQG4" s="617"/>
      <c r="IQH4" s="617"/>
      <c r="IQI4" s="617"/>
      <c r="IQJ4" s="617"/>
      <c r="IQK4" s="617"/>
      <c r="IQL4" s="617"/>
      <c r="IQM4" s="617"/>
      <c r="IQN4" s="617"/>
      <c r="IQO4" s="617"/>
      <c r="IQP4" s="617"/>
      <c r="IQQ4" s="617"/>
      <c r="IQR4" s="617"/>
      <c r="IQS4" s="617"/>
      <c r="IQT4" s="617"/>
      <c r="IQU4" s="617"/>
      <c r="IQV4" s="617"/>
      <c r="IQW4" s="617"/>
      <c r="IQX4" s="617"/>
      <c r="IQY4" s="617"/>
      <c r="IQZ4" s="617"/>
      <c r="IRA4" s="617"/>
      <c r="IRB4" s="617"/>
      <c r="IRC4" s="617"/>
      <c r="IRD4" s="617"/>
      <c r="IRE4" s="617"/>
      <c r="IRF4" s="617"/>
      <c r="IRG4" s="617"/>
      <c r="IRH4" s="617"/>
      <c r="IRI4" s="617"/>
      <c r="IRJ4" s="617"/>
      <c r="IRK4" s="617"/>
      <c r="IRL4" s="617"/>
      <c r="IRM4" s="617"/>
      <c r="IRN4" s="617"/>
      <c r="IRO4" s="617"/>
      <c r="IRP4" s="617"/>
      <c r="IRQ4" s="617"/>
      <c r="IRR4" s="617"/>
      <c r="IRS4" s="617"/>
      <c r="IRT4" s="617"/>
      <c r="IRU4" s="617"/>
      <c r="IRV4" s="617"/>
      <c r="IRW4" s="617"/>
      <c r="IRX4" s="617"/>
      <c r="IRY4" s="617"/>
      <c r="IRZ4" s="617"/>
      <c r="ISA4" s="617"/>
      <c r="ISB4" s="617"/>
      <c r="ISC4" s="617"/>
      <c r="ISD4" s="617"/>
      <c r="ISE4" s="617"/>
      <c r="ISF4" s="617"/>
      <c r="ISG4" s="617"/>
      <c r="ISH4" s="617"/>
      <c r="ISI4" s="617"/>
      <c r="ISJ4" s="617"/>
      <c r="ISK4" s="617"/>
      <c r="ISL4" s="617"/>
      <c r="ISM4" s="617"/>
      <c r="ISN4" s="617"/>
      <c r="ISO4" s="617"/>
      <c r="ISP4" s="617"/>
      <c r="ISQ4" s="617"/>
      <c r="ISR4" s="617"/>
      <c r="ISS4" s="617"/>
      <c r="IST4" s="617"/>
      <c r="ISU4" s="617"/>
      <c r="ISV4" s="617"/>
      <c r="ISW4" s="617"/>
      <c r="ISX4" s="617"/>
      <c r="ISY4" s="617"/>
      <c r="ISZ4" s="617"/>
      <c r="ITA4" s="617"/>
      <c r="ITB4" s="617"/>
      <c r="ITC4" s="617"/>
      <c r="ITD4" s="617"/>
      <c r="ITE4" s="617"/>
      <c r="ITF4" s="617"/>
      <c r="ITG4" s="617"/>
      <c r="ITH4" s="617"/>
      <c r="ITI4" s="617"/>
      <c r="ITJ4" s="617"/>
      <c r="ITK4" s="617"/>
      <c r="ITL4" s="617"/>
      <c r="ITM4" s="617"/>
      <c r="ITN4" s="617"/>
      <c r="ITO4" s="617"/>
      <c r="ITP4" s="617"/>
      <c r="ITQ4" s="617"/>
      <c r="ITR4" s="617"/>
      <c r="ITS4" s="617"/>
      <c r="ITT4" s="617"/>
      <c r="ITU4" s="617"/>
      <c r="ITV4" s="617"/>
      <c r="ITW4" s="617"/>
      <c r="ITX4" s="617"/>
      <c r="ITY4" s="617"/>
      <c r="ITZ4" s="617"/>
      <c r="IUA4" s="617"/>
      <c r="IUB4" s="617"/>
      <c r="IUC4" s="617"/>
      <c r="IUD4" s="617"/>
      <c r="IUE4" s="617"/>
      <c r="IUF4" s="617"/>
      <c r="IUG4" s="617"/>
      <c r="IUH4" s="617"/>
      <c r="IUI4" s="617"/>
      <c r="IUJ4" s="617"/>
      <c r="IUK4" s="617"/>
      <c r="IUL4" s="617"/>
      <c r="IUM4" s="617"/>
      <c r="IUN4" s="617"/>
      <c r="IUO4" s="617"/>
      <c r="IUP4" s="617"/>
      <c r="IUQ4" s="617"/>
      <c r="IUR4" s="617"/>
      <c r="IUS4" s="617"/>
      <c r="IUT4" s="617"/>
      <c r="IUU4" s="617"/>
      <c r="IUV4" s="617"/>
      <c r="IUW4" s="617"/>
      <c r="IUX4" s="617"/>
      <c r="IUY4" s="617"/>
      <c r="IUZ4" s="617"/>
      <c r="IVA4" s="617"/>
      <c r="IVB4" s="617"/>
      <c r="IVC4" s="617"/>
      <c r="IVD4" s="617"/>
      <c r="IVE4" s="617"/>
      <c r="IVF4" s="617"/>
      <c r="IVG4" s="617"/>
      <c r="IVH4" s="617"/>
      <c r="IVI4" s="617"/>
      <c r="IVJ4" s="617"/>
      <c r="IVK4" s="617"/>
      <c r="IVL4" s="617"/>
      <c r="IVM4" s="617"/>
      <c r="IVN4" s="617"/>
      <c r="IVO4" s="617"/>
      <c r="IVP4" s="617"/>
      <c r="IVQ4" s="617"/>
      <c r="IVR4" s="617"/>
      <c r="IVS4" s="617"/>
      <c r="IVT4" s="617"/>
      <c r="IVU4" s="617"/>
      <c r="IVV4" s="617"/>
      <c r="IVW4" s="617"/>
      <c r="IVX4" s="617"/>
      <c r="IVY4" s="617"/>
      <c r="IVZ4" s="617"/>
      <c r="IWA4" s="617"/>
      <c r="IWB4" s="617"/>
      <c r="IWC4" s="617"/>
      <c r="IWD4" s="617"/>
      <c r="IWE4" s="617"/>
      <c r="IWF4" s="617"/>
      <c r="IWG4" s="617"/>
      <c r="IWH4" s="617"/>
      <c r="IWI4" s="617"/>
      <c r="IWJ4" s="617"/>
      <c r="IWK4" s="617"/>
      <c r="IWL4" s="617"/>
      <c r="IWM4" s="617"/>
      <c r="IWN4" s="617"/>
      <c r="IWO4" s="617"/>
      <c r="IWP4" s="617"/>
      <c r="IWQ4" s="617"/>
      <c r="IWR4" s="617"/>
      <c r="IWS4" s="617"/>
      <c r="IWT4" s="617"/>
      <c r="IWU4" s="617"/>
      <c r="IWV4" s="617"/>
      <c r="IWW4" s="617"/>
      <c r="IWX4" s="617"/>
      <c r="IWY4" s="617"/>
      <c r="IWZ4" s="617"/>
      <c r="IXA4" s="617"/>
      <c r="IXB4" s="617"/>
      <c r="IXC4" s="617"/>
      <c r="IXD4" s="617"/>
      <c r="IXE4" s="617"/>
      <c r="IXF4" s="617"/>
      <c r="IXG4" s="617"/>
      <c r="IXH4" s="617"/>
      <c r="IXI4" s="617"/>
      <c r="IXJ4" s="617"/>
      <c r="IXK4" s="617"/>
      <c r="IXL4" s="617"/>
      <c r="IXM4" s="617"/>
      <c r="IXN4" s="617"/>
      <c r="IXO4" s="617"/>
      <c r="IXP4" s="617"/>
      <c r="IXQ4" s="617"/>
      <c r="IXR4" s="617"/>
      <c r="IXS4" s="617"/>
      <c r="IXT4" s="617"/>
      <c r="IXU4" s="617"/>
      <c r="IXV4" s="617"/>
      <c r="IXW4" s="617"/>
      <c r="IXX4" s="617"/>
      <c r="IXY4" s="617"/>
      <c r="IXZ4" s="617"/>
      <c r="IYA4" s="617"/>
      <c r="IYB4" s="617"/>
      <c r="IYC4" s="617"/>
      <c r="IYD4" s="617"/>
      <c r="IYE4" s="617"/>
      <c r="IYF4" s="617"/>
      <c r="IYG4" s="617"/>
      <c r="IYH4" s="617"/>
      <c r="IYI4" s="617"/>
      <c r="IYJ4" s="617"/>
      <c r="IYK4" s="617"/>
      <c r="IYL4" s="617"/>
      <c r="IYM4" s="617"/>
      <c r="IYN4" s="617"/>
      <c r="IYO4" s="617"/>
      <c r="IYP4" s="617"/>
      <c r="IYQ4" s="617"/>
      <c r="IYR4" s="617"/>
      <c r="IYS4" s="617"/>
      <c r="IYT4" s="617"/>
      <c r="IYU4" s="617"/>
      <c r="IYV4" s="617"/>
      <c r="IYW4" s="617"/>
      <c r="IYX4" s="617"/>
      <c r="IYY4" s="617"/>
      <c r="IYZ4" s="617"/>
      <c r="IZA4" s="617"/>
      <c r="IZB4" s="617"/>
      <c r="IZC4" s="617"/>
      <c r="IZD4" s="617"/>
      <c r="IZE4" s="617"/>
      <c r="IZF4" s="617"/>
      <c r="IZG4" s="617"/>
      <c r="IZH4" s="617"/>
      <c r="IZI4" s="617"/>
      <c r="IZJ4" s="617"/>
      <c r="IZK4" s="617"/>
      <c r="IZL4" s="617"/>
      <c r="IZM4" s="617"/>
      <c r="IZN4" s="617"/>
      <c r="IZO4" s="617"/>
      <c r="IZP4" s="617"/>
      <c r="IZQ4" s="617"/>
      <c r="IZR4" s="617"/>
      <c r="IZS4" s="617"/>
      <c r="IZT4" s="617"/>
      <c r="IZU4" s="617"/>
      <c r="IZV4" s="617"/>
      <c r="IZW4" s="617"/>
      <c r="IZX4" s="617"/>
      <c r="IZY4" s="617"/>
      <c r="IZZ4" s="617"/>
      <c r="JAA4" s="617"/>
      <c r="JAB4" s="617"/>
      <c r="JAC4" s="617"/>
      <c r="JAD4" s="617"/>
      <c r="JAE4" s="617"/>
      <c r="JAF4" s="617"/>
      <c r="JAG4" s="617"/>
      <c r="JAH4" s="617"/>
      <c r="JAI4" s="617"/>
      <c r="JAJ4" s="617"/>
      <c r="JAK4" s="617"/>
      <c r="JAL4" s="617"/>
      <c r="JAM4" s="617"/>
      <c r="JAN4" s="617"/>
      <c r="JAO4" s="617"/>
      <c r="JAP4" s="617"/>
      <c r="JAQ4" s="617"/>
      <c r="JAR4" s="617"/>
      <c r="JAS4" s="617"/>
      <c r="JAT4" s="617"/>
      <c r="JAU4" s="617"/>
      <c r="JAV4" s="617"/>
      <c r="JAW4" s="617"/>
      <c r="JAX4" s="617"/>
      <c r="JAY4" s="617"/>
      <c r="JAZ4" s="617"/>
      <c r="JBA4" s="617"/>
      <c r="JBB4" s="617"/>
      <c r="JBC4" s="617"/>
      <c r="JBD4" s="617"/>
      <c r="JBE4" s="617"/>
      <c r="JBF4" s="617"/>
      <c r="JBG4" s="617"/>
      <c r="JBH4" s="617"/>
      <c r="JBI4" s="617"/>
      <c r="JBJ4" s="617"/>
      <c r="JBK4" s="617"/>
      <c r="JBL4" s="617"/>
      <c r="JBM4" s="617"/>
      <c r="JBN4" s="617"/>
      <c r="JBO4" s="617"/>
      <c r="JBP4" s="617"/>
      <c r="JBQ4" s="617"/>
      <c r="JBR4" s="617"/>
      <c r="JBS4" s="617"/>
      <c r="JBT4" s="617"/>
      <c r="JBU4" s="617"/>
      <c r="JBV4" s="617"/>
      <c r="JBW4" s="617"/>
      <c r="JBX4" s="617"/>
      <c r="JBY4" s="617"/>
      <c r="JBZ4" s="617"/>
      <c r="JCA4" s="617"/>
      <c r="JCB4" s="617"/>
      <c r="JCC4" s="617"/>
      <c r="JCD4" s="617"/>
      <c r="JCE4" s="617"/>
      <c r="JCF4" s="617"/>
      <c r="JCG4" s="617"/>
      <c r="JCH4" s="617"/>
      <c r="JCI4" s="617"/>
      <c r="JCJ4" s="617"/>
      <c r="JCK4" s="617"/>
      <c r="JCL4" s="617"/>
      <c r="JCM4" s="617"/>
      <c r="JCN4" s="617"/>
      <c r="JCO4" s="617"/>
      <c r="JCP4" s="617"/>
      <c r="JCQ4" s="617"/>
      <c r="JCR4" s="617"/>
      <c r="JCS4" s="617"/>
      <c r="JCT4" s="617"/>
      <c r="JCU4" s="617"/>
      <c r="JCV4" s="617"/>
      <c r="JCW4" s="617"/>
      <c r="JCX4" s="617"/>
      <c r="JCY4" s="617"/>
      <c r="JCZ4" s="617"/>
      <c r="JDA4" s="617"/>
      <c r="JDB4" s="617"/>
      <c r="JDC4" s="617"/>
      <c r="JDD4" s="617"/>
      <c r="JDE4" s="617"/>
      <c r="JDF4" s="617"/>
      <c r="JDG4" s="617"/>
      <c r="JDH4" s="617"/>
      <c r="JDI4" s="617"/>
      <c r="JDJ4" s="617"/>
      <c r="JDK4" s="617"/>
      <c r="JDL4" s="617"/>
      <c r="JDM4" s="617"/>
      <c r="JDN4" s="617"/>
      <c r="JDO4" s="617"/>
      <c r="JDP4" s="617"/>
      <c r="JDQ4" s="617"/>
      <c r="JDR4" s="617"/>
      <c r="JDS4" s="617"/>
      <c r="JDT4" s="617"/>
      <c r="JDU4" s="617"/>
      <c r="JDV4" s="617"/>
      <c r="JDW4" s="617"/>
      <c r="JDX4" s="617"/>
      <c r="JDY4" s="617"/>
      <c r="JDZ4" s="617"/>
      <c r="JEA4" s="617"/>
      <c r="JEB4" s="617"/>
      <c r="JEC4" s="617"/>
      <c r="JED4" s="617"/>
      <c r="JEE4" s="617"/>
      <c r="JEF4" s="617"/>
      <c r="JEG4" s="617"/>
      <c r="JEH4" s="617"/>
      <c r="JEI4" s="617"/>
      <c r="JEJ4" s="617"/>
      <c r="JEK4" s="617"/>
      <c r="JEL4" s="617"/>
      <c r="JEM4" s="617"/>
      <c r="JEN4" s="617"/>
      <c r="JEO4" s="617"/>
      <c r="JEP4" s="617"/>
      <c r="JEQ4" s="617"/>
      <c r="JER4" s="617"/>
      <c r="JES4" s="617"/>
      <c r="JET4" s="617"/>
      <c r="JEU4" s="617"/>
      <c r="JEV4" s="617"/>
      <c r="JEW4" s="617"/>
      <c r="JEX4" s="617"/>
      <c r="JEY4" s="617"/>
      <c r="JEZ4" s="617"/>
      <c r="JFA4" s="617"/>
      <c r="JFB4" s="617"/>
      <c r="JFC4" s="617"/>
      <c r="JFD4" s="617"/>
      <c r="JFE4" s="617"/>
      <c r="JFF4" s="617"/>
      <c r="JFG4" s="617"/>
      <c r="JFH4" s="617"/>
      <c r="JFI4" s="617"/>
      <c r="JFJ4" s="617"/>
      <c r="JFK4" s="617"/>
      <c r="JFL4" s="617"/>
      <c r="JFM4" s="617"/>
      <c r="JFN4" s="617"/>
      <c r="JFO4" s="617"/>
      <c r="JFP4" s="617"/>
      <c r="JFQ4" s="617"/>
      <c r="JFR4" s="617"/>
      <c r="JFS4" s="617"/>
      <c r="JFT4" s="617"/>
      <c r="JFU4" s="617"/>
      <c r="JFV4" s="617"/>
      <c r="JFW4" s="617"/>
      <c r="JFX4" s="617"/>
      <c r="JFY4" s="617"/>
      <c r="JFZ4" s="617"/>
      <c r="JGA4" s="617"/>
      <c r="JGB4" s="617"/>
      <c r="JGC4" s="617"/>
      <c r="JGD4" s="617"/>
      <c r="JGE4" s="617"/>
      <c r="JGF4" s="617"/>
      <c r="JGG4" s="617"/>
      <c r="JGH4" s="617"/>
      <c r="JGI4" s="617"/>
      <c r="JGJ4" s="617"/>
      <c r="JGK4" s="617"/>
      <c r="JGL4" s="617"/>
      <c r="JGM4" s="617"/>
      <c r="JGN4" s="617"/>
      <c r="JGO4" s="617"/>
      <c r="JGP4" s="617"/>
      <c r="JGQ4" s="617"/>
      <c r="JGR4" s="617"/>
      <c r="JGS4" s="617"/>
      <c r="JGT4" s="617"/>
      <c r="JGU4" s="617"/>
      <c r="JGV4" s="617"/>
      <c r="JGW4" s="617"/>
      <c r="JGX4" s="617"/>
      <c r="JGY4" s="617"/>
      <c r="JGZ4" s="617"/>
      <c r="JHA4" s="617"/>
      <c r="JHB4" s="617"/>
      <c r="JHC4" s="617"/>
      <c r="JHD4" s="617"/>
      <c r="JHE4" s="617"/>
      <c r="JHF4" s="617"/>
      <c r="JHG4" s="617"/>
      <c r="JHH4" s="617"/>
      <c r="JHI4" s="617"/>
      <c r="JHJ4" s="617"/>
      <c r="JHK4" s="617"/>
      <c r="JHL4" s="617"/>
      <c r="JHM4" s="617"/>
      <c r="JHN4" s="617"/>
      <c r="JHO4" s="617"/>
      <c r="JHP4" s="617"/>
      <c r="JHQ4" s="617"/>
      <c r="JHR4" s="617"/>
      <c r="JHS4" s="617"/>
      <c r="JHT4" s="617"/>
      <c r="JHU4" s="617"/>
      <c r="JHV4" s="617"/>
      <c r="JHW4" s="617"/>
      <c r="JHX4" s="617"/>
      <c r="JHY4" s="617"/>
      <c r="JHZ4" s="617"/>
      <c r="JIA4" s="617"/>
      <c r="JIB4" s="617"/>
      <c r="JIC4" s="617"/>
      <c r="JID4" s="617"/>
      <c r="JIE4" s="617"/>
      <c r="JIF4" s="617"/>
      <c r="JIG4" s="617"/>
      <c r="JIH4" s="617"/>
      <c r="JII4" s="617"/>
      <c r="JIJ4" s="617"/>
      <c r="JIK4" s="617"/>
      <c r="JIL4" s="617"/>
      <c r="JIM4" s="617"/>
      <c r="JIN4" s="617"/>
      <c r="JIO4" s="617"/>
      <c r="JIP4" s="617"/>
      <c r="JIQ4" s="617"/>
      <c r="JIR4" s="617"/>
      <c r="JIS4" s="617"/>
      <c r="JIT4" s="617"/>
      <c r="JIU4" s="617"/>
      <c r="JIV4" s="617"/>
      <c r="JIW4" s="617"/>
      <c r="JIX4" s="617"/>
      <c r="JIY4" s="617"/>
      <c r="JIZ4" s="617"/>
      <c r="JJA4" s="617"/>
      <c r="JJB4" s="617"/>
      <c r="JJC4" s="617"/>
      <c r="JJD4" s="617"/>
      <c r="JJE4" s="617"/>
      <c r="JJF4" s="617"/>
      <c r="JJG4" s="617"/>
      <c r="JJH4" s="617"/>
      <c r="JJI4" s="617"/>
      <c r="JJJ4" s="617"/>
      <c r="JJK4" s="617"/>
      <c r="JJL4" s="617"/>
      <c r="JJM4" s="617"/>
      <c r="JJN4" s="617"/>
      <c r="JJO4" s="617"/>
      <c r="JJP4" s="617"/>
      <c r="JJQ4" s="617"/>
      <c r="JJR4" s="617"/>
      <c r="JJS4" s="617"/>
      <c r="JJT4" s="617"/>
      <c r="JJU4" s="617"/>
      <c r="JJV4" s="617"/>
      <c r="JJW4" s="617"/>
      <c r="JJX4" s="617"/>
      <c r="JJY4" s="617"/>
      <c r="JJZ4" s="617"/>
      <c r="JKA4" s="617"/>
      <c r="JKB4" s="617"/>
      <c r="JKC4" s="617"/>
      <c r="JKD4" s="617"/>
      <c r="JKE4" s="617"/>
      <c r="JKF4" s="617"/>
      <c r="JKG4" s="617"/>
      <c r="JKH4" s="617"/>
      <c r="JKI4" s="617"/>
      <c r="JKJ4" s="617"/>
      <c r="JKK4" s="617"/>
      <c r="JKL4" s="617"/>
      <c r="JKM4" s="617"/>
      <c r="JKN4" s="617"/>
      <c r="JKO4" s="617"/>
      <c r="JKP4" s="617"/>
      <c r="JKQ4" s="617"/>
      <c r="JKR4" s="617"/>
      <c r="JKS4" s="617"/>
      <c r="JKT4" s="617"/>
      <c r="JKU4" s="617"/>
      <c r="JKV4" s="617"/>
      <c r="JKW4" s="617"/>
      <c r="JKX4" s="617"/>
      <c r="JKY4" s="617"/>
      <c r="JKZ4" s="617"/>
      <c r="JLA4" s="617"/>
      <c r="JLB4" s="617"/>
      <c r="JLC4" s="617"/>
      <c r="JLD4" s="617"/>
      <c r="JLE4" s="617"/>
      <c r="JLF4" s="617"/>
      <c r="JLG4" s="617"/>
      <c r="JLH4" s="617"/>
      <c r="JLI4" s="617"/>
      <c r="JLJ4" s="617"/>
      <c r="JLK4" s="617"/>
      <c r="JLL4" s="617"/>
      <c r="JLM4" s="617"/>
      <c r="JLN4" s="617"/>
      <c r="JLO4" s="617"/>
      <c r="JLP4" s="617"/>
      <c r="JLQ4" s="617"/>
      <c r="JLR4" s="617"/>
      <c r="JLS4" s="617"/>
      <c r="JLT4" s="617"/>
      <c r="JLU4" s="617"/>
      <c r="JLV4" s="617"/>
      <c r="JLW4" s="617"/>
      <c r="JLX4" s="617"/>
      <c r="JLY4" s="617"/>
      <c r="JLZ4" s="617"/>
      <c r="JMA4" s="617"/>
      <c r="JMB4" s="617"/>
      <c r="JMC4" s="617"/>
      <c r="JMD4" s="617"/>
      <c r="JME4" s="617"/>
      <c r="JMF4" s="617"/>
      <c r="JMG4" s="617"/>
      <c r="JMH4" s="617"/>
      <c r="JMI4" s="617"/>
      <c r="JMJ4" s="617"/>
      <c r="JMK4" s="617"/>
      <c r="JML4" s="617"/>
      <c r="JMM4" s="617"/>
      <c r="JMN4" s="617"/>
      <c r="JMO4" s="617"/>
      <c r="JMP4" s="617"/>
      <c r="JMQ4" s="617"/>
      <c r="JMR4" s="617"/>
      <c r="JMS4" s="617"/>
      <c r="JMT4" s="617"/>
      <c r="JMU4" s="617"/>
      <c r="JMV4" s="617"/>
      <c r="JMW4" s="617"/>
      <c r="JMX4" s="617"/>
      <c r="JMY4" s="617"/>
      <c r="JMZ4" s="617"/>
      <c r="JNA4" s="617"/>
      <c r="JNB4" s="617"/>
      <c r="JNC4" s="617"/>
      <c r="JND4" s="617"/>
      <c r="JNE4" s="617"/>
      <c r="JNF4" s="617"/>
      <c r="JNG4" s="617"/>
      <c r="JNH4" s="617"/>
      <c r="JNI4" s="617"/>
      <c r="JNJ4" s="617"/>
      <c r="JNK4" s="617"/>
      <c r="JNL4" s="617"/>
      <c r="JNM4" s="617"/>
      <c r="JNN4" s="617"/>
      <c r="JNO4" s="617"/>
      <c r="JNP4" s="617"/>
      <c r="JNQ4" s="617"/>
      <c r="JNR4" s="617"/>
      <c r="JNS4" s="617"/>
      <c r="JNT4" s="617"/>
      <c r="JNU4" s="617"/>
      <c r="JNV4" s="617"/>
      <c r="JNW4" s="617"/>
      <c r="JNX4" s="617"/>
      <c r="JNY4" s="617"/>
      <c r="JNZ4" s="617"/>
      <c r="JOA4" s="617"/>
      <c r="JOB4" s="617"/>
      <c r="JOC4" s="617"/>
      <c r="JOD4" s="617"/>
      <c r="JOE4" s="617"/>
      <c r="JOF4" s="617"/>
      <c r="JOG4" s="617"/>
      <c r="JOH4" s="617"/>
      <c r="JOI4" s="617"/>
      <c r="JOJ4" s="617"/>
      <c r="JOK4" s="617"/>
      <c r="JOL4" s="617"/>
      <c r="JOM4" s="617"/>
      <c r="JON4" s="617"/>
      <c r="JOO4" s="617"/>
      <c r="JOP4" s="617"/>
      <c r="JOQ4" s="617"/>
      <c r="JOR4" s="617"/>
      <c r="JOS4" s="617"/>
      <c r="JOT4" s="617"/>
      <c r="JOU4" s="617"/>
      <c r="JOV4" s="617"/>
      <c r="JOW4" s="617"/>
      <c r="JOX4" s="617"/>
      <c r="JOY4" s="617"/>
      <c r="JOZ4" s="617"/>
      <c r="JPA4" s="617"/>
      <c r="JPB4" s="617"/>
      <c r="JPC4" s="617"/>
      <c r="JPD4" s="617"/>
      <c r="JPE4" s="617"/>
      <c r="JPF4" s="617"/>
      <c r="JPG4" s="617"/>
      <c r="JPH4" s="617"/>
      <c r="JPI4" s="617"/>
      <c r="JPJ4" s="617"/>
      <c r="JPK4" s="617"/>
      <c r="JPL4" s="617"/>
      <c r="JPM4" s="617"/>
      <c r="JPN4" s="617"/>
      <c r="JPO4" s="617"/>
      <c r="JPP4" s="617"/>
      <c r="JPQ4" s="617"/>
      <c r="JPR4" s="617"/>
      <c r="JPS4" s="617"/>
      <c r="JPT4" s="617"/>
      <c r="JPU4" s="617"/>
      <c r="JPV4" s="617"/>
      <c r="JPW4" s="617"/>
      <c r="JPX4" s="617"/>
      <c r="JPY4" s="617"/>
      <c r="JPZ4" s="617"/>
      <c r="JQA4" s="617"/>
      <c r="JQB4" s="617"/>
      <c r="JQC4" s="617"/>
      <c r="JQD4" s="617"/>
      <c r="JQE4" s="617"/>
      <c r="JQF4" s="617"/>
      <c r="JQG4" s="617"/>
      <c r="JQH4" s="617"/>
      <c r="JQI4" s="617"/>
      <c r="JQJ4" s="617"/>
      <c r="JQK4" s="617"/>
      <c r="JQL4" s="617"/>
      <c r="JQM4" s="617"/>
      <c r="JQN4" s="617"/>
      <c r="JQO4" s="617"/>
      <c r="JQP4" s="617"/>
      <c r="JQQ4" s="617"/>
      <c r="JQR4" s="617"/>
      <c r="JQS4" s="617"/>
      <c r="JQT4" s="617"/>
      <c r="JQU4" s="617"/>
      <c r="JQV4" s="617"/>
      <c r="JQW4" s="617"/>
      <c r="JQX4" s="617"/>
      <c r="JQY4" s="617"/>
      <c r="JQZ4" s="617"/>
      <c r="JRA4" s="617"/>
      <c r="JRB4" s="617"/>
      <c r="JRC4" s="617"/>
      <c r="JRD4" s="617"/>
      <c r="JRE4" s="617"/>
      <c r="JRF4" s="617"/>
      <c r="JRG4" s="617"/>
      <c r="JRH4" s="617"/>
      <c r="JRI4" s="617"/>
      <c r="JRJ4" s="617"/>
      <c r="JRK4" s="617"/>
      <c r="JRL4" s="617"/>
      <c r="JRM4" s="617"/>
      <c r="JRN4" s="617"/>
      <c r="JRO4" s="617"/>
      <c r="JRP4" s="617"/>
      <c r="JRQ4" s="617"/>
      <c r="JRR4" s="617"/>
      <c r="JRS4" s="617"/>
      <c r="JRT4" s="617"/>
      <c r="JRU4" s="617"/>
      <c r="JRV4" s="617"/>
      <c r="JRW4" s="617"/>
      <c r="JRX4" s="617"/>
      <c r="JRY4" s="617"/>
      <c r="JRZ4" s="617"/>
      <c r="JSA4" s="617"/>
      <c r="JSB4" s="617"/>
      <c r="JSC4" s="617"/>
      <c r="JSD4" s="617"/>
      <c r="JSE4" s="617"/>
      <c r="JSF4" s="617"/>
      <c r="JSG4" s="617"/>
      <c r="JSH4" s="617"/>
      <c r="JSI4" s="617"/>
      <c r="JSJ4" s="617"/>
      <c r="JSK4" s="617"/>
      <c r="JSL4" s="617"/>
      <c r="JSM4" s="617"/>
      <c r="JSN4" s="617"/>
      <c r="JSO4" s="617"/>
      <c r="JSP4" s="617"/>
      <c r="JSQ4" s="617"/>
      <c r="JSR4" s="617"/>
      <c r="JSS4" s="617"/>
      <c r="JST4" s="617"/>
      <c r="JSU4" s="617"/>
      <c r="JSV4" s="617"/>
      <c r="JSW4" s="617"/>
      <c r="JSX4" s="617"/>
      <c r="JSY4" s="617"/>
      <c r="JSZ4" s="617"/>
      <c r="JTA4" s="617"/>
      <c r="JTB4" s="617"/>
      <c r="JTC4" s="617"/>
      <c r="JTD4" s="617"/>
      <c r="JTE4" s="617"/>
      <c r="JTF4" s="617"/>
      <c r="JTG4" s="617"/>
      <c r="JTH4" s="617"/>
      <c r="JTI4" s="617"/>
      <c r="JTJ4" s="617"/>
      <c r="JTK4" s="617"/>
      <c r="JTL4" s="617"/>
      <c r="JTM4" s="617"/>
      <c r="JTN4" s="617"/>
      <c r="JTO4" s="617"/>
      <c r="JTP4" s="617"/>
      <c r="JTQ4" s="617"/>
      <c r="JTR4" s="617"/>
      <c r="JTS4" s="617"/>
      <c r="JTT4" s="617"/>
      <c r="JTU4" s="617"/>
      <c r="JTV4" s="617"/>
      <c r="JTW4" s="617"/>
      <c r="JTX4" s="617"/>
      <c r="JTY4" s="617"/>
      <c r="JTZ4" s="617"/>
      <c r="JUA4" s="617"/>
      <c r="JUB4" s="617"/>
      <c r="JUC4" s="617"/>
      <c r="JUD4" s="617"/>
      <c r="JUE4" s="617"/>
      <c r="JUF4" s="617"/>
      <c r="JUG4" s="617"/>
      <c r="JUH4" s="617"/>
      <c r="JUI4" s="617"/>
      <c r="JUJ4" s="617"/>
      <c r="JUK4" s="617"/>
      <c r="JUL4" s="617"/>
      <c r="JUM4" s="617"/>
      <c r="JUN4" s="617"/>
      <c r="JUO4" s="617"/>
      <c r="JUP4" s="617"/>
      <c r="JUQ4" s="617"/>
      <c r="JUR4" s="617"/>
      <c r="JUS4" s="617"/>
      <c r="JUT4" s="617"/>
      <c r="JUU4" s="617"/>
      <c r="JUV4" s="617"/>
      <c r="JUW4" s="617"/>
      <c r="JUX4" s="617"/>
      <c r="JUY4" s="617"/>
      <c r="JUZ4" s="617"/>
      <c r="JVA4" s="617"/>
      <c r="JVB4" s="617"/>
      <c r="JVC4" s="617"/>
      <c r="JVD4" s="617"/>
      <c r="JVE4" s="617"/>
      <c r="JVF4" s="617"/>
      <c r="JVG4" s="617"/>
      <c r="JVH4" s="617"/>
      <c r="JVI4" s="617"/>
      <c r="JVJ4" s="617"/>
      <c r="JVK4" s="617"/>
      <c r="JVL4" s="617"/>
      <c r="JVM4" s="617"/>
      <c r="JVN4" s="617"/>
      <c r="JVO4" s="617"/>
      <c r="JVP4" s="617"/>
      <c r="JVQ4" s="617"/>
      <c r="JVR4" s="617"/>
      <c r="JVS4" s="617"/>
      <c r="JVT4" s="617"/>
      <c r="JVU4" s="617"/>
      <c r="JVV4" s="617"/>
      <c r="JVW4" s="617"/>
      <c r="JVX4" s="617"/>
      <c r="JVY4" s="617"/>
      <c r="JVZ4" s="617"/>
      <c r="JWA4" s="617"/>
      <c r="JWB4" s="617"/>
      <c r="JWC4" s="617"/>
      <c r="JWD4" s="617"/>
      <c r="JWE4" s="617"/>
      <c r="JWF4" s="617"/>
      <c r="JWG4" s="617"/>
      <c r="JWH4" s="617"/>
      <c r="JWI4" s="617"/>
      <c r="JWJ4" s="617"/>
      <c r="JWK4" s="617"/>
      <c r="JWL4" s="617"/>
      <c r="JWM4" s="617"/>
      <c r="JWN4" s="617"/>
      <c r="JWO4" s="617"/>
      <c r="JWP4" s="617"/>
      <c r="JWQ4" s="617"/>
      <c r="JWR4" s="617"/>
      <c r="JWS4" s="617"/>
      <c r="JWT4" s="617"/>
      <c r="JWU4" s="617"/>
      <c r="JWV4" s="617"/>
      <c r="JWW4" s="617"/>
      <c r="JWX4" s="617"/>
      <c r="JWY4" s="617"/>
      <c r="JWZ4" s="617"/>
      <c r="JXA4" s="617"/>
      <c r="JXB4" s="617"/>
      <c r="JXC4" s="617"/>
      <c r="JXD4" s="617"/>
      <c r="JXE4" s="617"/>
      <c r="JXF4" s="617"/>
      <c r="JXG4" s="617"/>
      <c r="JXH4" s="617"/>
      <c r="JXI4" s="617"/>
      <c r="JXJ4" s="617"/>
      <c r="JXK4" s="617"/>
      <c r="JXL4" s="617"/>
      <c r="JXM4" s="617"/>
      <c r="JXN4" s="617"/>
      <c r="JXO4" s="617"/>
      <c r="JXP4" s="617"/>
      <c r="JXQ4" s="617"/>
      <c r="JXR4" s="617"/>
      <c r="JXS4" s="617"/>
      <c r="JXT4" s="617"/>
      <c r="JXU4" s="617"/>
      <c r="JXV4" s="617"/>
      <c r="JXW4" s="617"/>
      <c r="JXX4" s="617"/>
      <c r="JXY4" s="617"/>
      <c r="JXZ4" s="617"/>
      <c r="JYA4" s="617"/>
      <c r="JYB4" s="617"/>
      <c r="JYC4" s="617"/>
      <c r="JYD4" s="617"/>
      <c r="JYE4" s="617"/>
      <c r="JYF4" s="617"/>
      <c r="JYG4" s="617"/>
      <c r="JYH4" s="617"/>
      <c r="JYI4" s="617"/>
      <c r="JYJ4" s="617"/>
      <c r="JYK4" s="617"/>
      <c r="JYL4" s="617"/>
      <c r="JYM4" s="617"/>
      <c r="JYN4" s="617"/>
      <c r="JYO4" s="617"/>
      <c r="JYP4" s="617"/>
      <c r="JYQ4" s="617"/>
      <c r="JYR4" s="617"/>
      <c r="JYS4" s="617"/>
      <c r="JYT4" s="617"/>
      <c r="JYU4" s="617"/>
      <c r="JYV4" s="617"/>
      <c r="JYW4" s="617"/>
      <c r="JYX4" s="617"/>
      <c r="JYY4" s="617"/>
      <c r="JYZ4" s="617"/>
      <c r="JZA4" s="617"/>
      <c r="JZB4" s="617"/>
      <c r="JZC4" s="617"/>
      <c r="JZD4" s="617"/>
      <c r="JZE4" s="617"/>
      <c r="JZF4" s="617"/>
      <c r="JZG4" s="617"/>
      <c r="JZH4" s="617"/>
      <c r="JZI4" s="617"/>
      <c r="JZJ4" s="617"/>
      <c r="JZK4" s="617"/>
      <c r="JZL4" s="617"/>
      <c r="JZM4" s="617"/>
      <c r="JZN4" s="617"/>
      <c r="JZO4" s="617"/>
      <c r="JZP4" s="617"/>
      <c r="JZQ4" s="617"/>
      <c r="JZR4" s="617"/>
      <c r="JZS4" s="617"/>
      <c r="JZT4" s="617"/>
      <c r="JZU4" s="617"/>
      <c r="JZV4" s="617"/>
      <c r="JZW4" s="617"/>
      <c r="JZX4" s="617"/>
      <c r="JZY4" s="617"/>
      <c r="JZZ4" s="617"/>
      <c r="KAA4" s="617"/>
      <c r="KAB4" s="617"/>
      <c r="KAC4" s="617"/>
      <c r="KAD4" s="617"/>
      <c r="KAE4" s="617"/>
      <c r="KAF4" s="617"/>
      <c r="KAG4" s="617"/>
      <c r="KAH4" s="617"/>
      <c r="KAI4" s="617"/>
      <c r="KAJ4" s="617"/>
      <c r="KAK4" s="617"/>
      <c r="KAL4" s="617"/>
      <c r="KAM4" s="617"/>
      <c r="KAN4" s="617"/>
      <c r="KAO4" s="617"/>
      <c r="KAP4" s="617"/>
      <c r="KAQ4" s="617"/>
      <c r="KAR4" s="617"/>
      <c r="KAS4" s="617"/>
      <c r="KAT4" s="617"/>
      <c r="KAU4" s="617"/>
      <c r="KAV4" s="617"/>
      <c r="KAW4" s="617"/>
      <c r="KAX4" s="617"/>
      <c r="KAY4" s="617"/>
      <c r="KAZ4" s="617"/>
      <c r="KBA4" s="617"/>
      <c r="KBB4" s="617"/>
      <c r="KBC4" s="617"/>
      <c r="KBD4" s="617"/>
      <c r="KBE4" s="617"/>
      <c r="KBF4" s="617"/>
      <c r="KBG4" s="617"/>
      <c r="KBH4" s="617"/>
      <c r="KBI4" s="617"/>
      <c r="KBJ4" s="617"/>
      <c r="KBK4" s="617"/>
      <c r="KBL4" s="617"/>
      <c r="KBM4" s="617"/>
      <c r="KBN4" s="617"/>
      <c r="KBO4" s="617"/>
      <c r="KBP4" s="617"/>
      <c r="KBQ4" s="617"/>
      <c r="KBR4" s="617"/>
      <c r="KBS4" s="617"/>
      <c r="KBT4" s="617"/>
      <c r="KBU4" s="617"/>
      <c r="KBV4" s="617"/>
      <c r="KBW4" s="617"/>
      <c r="KBX4" s="617"/>
      <c r="KBY4" s="617"/>
      <c r="KBZ4" s="617"/>
      <c r="KCA4" s="617"/>
      <c r="KCB4" s="617"/>
      <c r="KCC4" s="617"/>
      <c r="KCD4" s="617"/>
      <c r="KCE4" s="617"/>
      <c r="KCF4" s="617"/>
      <c r="KCG4" s="617"/>
      <c r="KCH4" s="617"/>
      <c r="KCI4" s="617"/>
      <c r="KCJ4" s="617"/>
      <c r="KCK4" s="617"/>
      <c r="KCL4" s="617"/>
      <c r="KCM4" s="617"/>
      <c r="KCN4" s="617"/>
      <c r="KCO4" s="617"/>
      <c r="KCP4" s="617"/>
      <c r="KCQ4" s="617"/>
      <c r="KCR4" s="617"/>
      <c r="KCS4" s="617"/>
      <c r="KCT4" s="617"/>
      <c r="KCU4" s="617"/>
      <c r="KCV4" s="617"/>
      <c r="KCW4" s="617"/>
      <c r="KCX4" s="617"/>
      <c r="KCY4" s="617"/>
      <c r="KCZ4" s="617"/>
      <c r="KDA4" s="617"/>
      <c r="KDB4" s="617"/>
      <c r="KDC4" s="617"/>
      <c r="KDD4" s="617"/>
      <c r="KDE4" s="617"/>
      <c r="KDF4" s="617"/>
      <c r="KDG4" s="617"/>
      <c r="KDH4" s="617"/>
      <c r="KDI4" s="617"/>
      <c r="KDJ4" s="617"/>
      <c r="KDK4" s="617"/>
      <c r="KDL4" s="617"/>
      <c r="KDM4" s="617"/>
      <c r="KDN4" s="617"/>
      <c r="KDO4" s="617"/>
      <c r="KDP4" s="617"/>
      <c r="KDQ4" s="617"/>
      <c r="KDR4" s="617"/>
      <c r="KDS4" s="617"/>
      <c r="KDT4" s="617"/>
      <c r="KDU4" s="617"/>
      <c r="KDV4" s="617"/>
      <c r="KDW4" s="617"/>
      <c r="KDX4" s="617"/>
      <c r="KDY4" s="617"/>
      <c r="KDZ4" s="617"/>
      <c r="KEA4" s="617"/>
      <c r="KEB4" s="617"/>
      <c r="KEC4" s="617"/>
      <c r="KED4" s="617"/>
      <c r="KEE4" s="617"/>
      <c r="KEF4" s="617"/>
      <c r="KEG4" s="617"/>
      <c r="KEH4" s="617"/>
      <c r="KEI4" s="617"/>
      <c r="KEJ4" s="617"/>
      <c r="KEK4" s="617"/>
      <c r="KEL4" s="617"/>
      <c r="KEM4" s="617"/>
      <c r="KEN4" s="617"/>
      <c r="KEO4" s="617"/>
      <c r="KEP4" s="617"/>
      <c r="KEQ4" s="617"/>
      <c r="KER4" s="617"/>
      <c r="KES4" s="617"/>
      <c r="KET4" s="617"/>
      <c r="KEU4" s="617"/>
      <c r="KEV4" s="617"/>
      <c r="KEW4" s="617"/>
      <c r="KEX4" s="617"/>
      <c r="KEY4" s="617"/>
      <c r="KEZ4" s="617"/>
      <c r="KFA4" s="617"/>
      <c r="KFB4" s="617"/>
      <c r="KFC4" s="617"/>
      <c r="KFD4" s="617"/>
      <c r="KFE4" s="617"/>
      <c r="KFF4" s="617"/>
      <c r="KFG4" s="617"/>
      <c r="KFH4" s="617"/>
      <c r="KFI4" s="617"/>
      <c r="KFJ4" s="617"/>
      <c r="KFK4" s="617"/>
      <c r="KFL4" s="617"/>
      <c r="KFM4" s="617"/>
      <c r="KFN4" s="617"/>
      <c r="KFO4" s="617"/>
      <c r="KFP4" s="617"/>
      <c r="KFQ4" s="617"/>
      <c r="KFR4" s="617"/>
      <c r="KFS4" s="617"/>
      <c r="KFT4" s="617"/>
      <c r="KFU4" s="617"/>
      <c r="KFV4" s="617"/>
      <c r="KFW4" s="617"/>
      <c r="KFX4" s="617"/>
      <c r="KFY4" s="617"/>
      <c r="KFZ4" s="617"/>
      <c r="KGA4" s="617"/>
      <c r="KGB4" s="617"/>
      <c r="KGC4" s="617"/>
      <c r="KGD4" s="617"/>
      <c r="KGE4" s="617"/>
      <c r="KGF4" s="617"/>
      <c r="KGG4" s="617"/>
      <c r="KGH4" s="617"/>
      <c r="KGI4" s="617"/>
      <c r="KGJ4" s="617"/>
      <c r="KGK4" s="617"/>
      <c r="KGL4" s="617"/>
      <c r="KGM4" s="617"/>
      <c r="KGN4" s="617"/>
      <c r="KGO4" s="617"/>
      <c r="KGP4" s="617"/>
      <c r="KGQ4" s="617"/>
      <c r="KGR4" s="617"/>
      <c r="KGS4" s="617"/>
      <c r="KGT4" s="617"/>
      <c r="KGU4" s="617"/>
      <c r="KGV4" s="617"/>
      <c r="KGW4" s="617"/>
      <c r="KGX4" s="617"/>
      <c r="KGY4" s="617"/>
      <c r="KGZ4" s="617"/>
      <c r="KHA4" s="617"/>
      <c r="KHB4" s="617"/>
      <c r="KHC4" s="617"/>
      <c r="KHD4" s="617"/>
      <c r="KHE4" s="617"/>
      <c r="KHF4" s="617"/>
      <c r="KHG4" s="617"/>
      <c r="KHH4" s="617"/>
      <c r="KHI4" s="617"/>
      <c r="KHJ4" s="617"/>
      <c r="KHK4" s="617"/>
      <c r="KHL4" s="617"/>
      <c r="KHM4" s="617"/>
      <c r="KHN4" s="617"/>
      <c r="KHO4" s="617"/>
      <c r="KHP4" s="617"/>
      <c r="KHQ4" s="617"/>
      <c r="KHR4" s="617"/>
      <c r="KHS4" s="617"/>
      <c r="KHT4" s="617"/>
      <c r="KHU4" s="617"/>
      <c r="KHV4" s="617"/>
      <c r="KHW4" s="617"/>
      <c r="KHX4" s="617"/>
      <c r="KHY4" s="617"/>
      <c r="KHZ4" s="617"/>
      <c r="KIA4" s="617"/>
      <c r="KIB4" s="617"/>
      <c r="KIC4" s="617"/>
      <c r="KID4" s="617"/>
      <c r="KIE4" s="617"/>
      <c r="KIF4" s="617"/>
      <c r="KIG4" s="617"/>
      <c r="KIH4" s="617"/>
      <c r="KII4" s="617"/>
      <c r="KIJ4" s="617"/>
      <c r="KIK4" s="617"/>
      <c r="KIL4" s="617"/>
      <c r="KIM4" s="617"/>
      <c r="KIN4" s="617"/>
      <c r="KIO4" s="617"/>
      <c r="KIP4" s="617"/>
      <c r="KIQ4" s="617"/>
      <c r="KIR4" s="617"/>
      <c r="KIS4" s="617"/>
      <c r="KIT4" s="617"/>
      <c r="KIU4" s="617"/>
      <c r="KIV4" s="617"/>
      <c r="KIW4" s="617"/>
      <c r="KIX4" s="617"/>
      <c r="KIY4" s="617"/>
      <c r="KIZ4" s="617"/>
      <c r="KJA4" s="617"/>
      <c r="KJB4" s="617"/>
      <c r="KJC4" s="617"/>
      <c r="KJD4" s="617"/>
      <c r="KJE4" s="617"/>
      <c r="KJF4" s="617"/>
      <c r="KJG4" s="617"/>
      <c r="KJH4" s="617"/>
      <c r="KJI4" s="617"/>
      <c r="KJJ4" s="617"/>
      <c r="KJK4" s="617"/>
      <c r="KJL4" s="617"/>
      <c r="KJM4" s="617"/>
      <c r="KJN4" s="617"/>
      <c r="KJO4" s="617"/>
      <c r="KJP4" s="617"/>
      <c r="KJQ4" s="617"/>
      <c r="KJR4" s="617"/>
      <c r="KJS4" s="617"/>
      <c r="KJT4" s="617"/>
      <c r="KJU4" s="617"/>
      <c r="KJV4" s="617"/>
      <c r="KJW4" s="617"/>
      <c r="KJX4" s="617"/>
      <c r="KJY4" s="617"/>
      <c r="KJZ4" s="617"/>
      <c r="KKA4" s="617"/>
      <c r="KKB4" s="617"/>
      <c r="KKC4" s="617"/>
      <c r="KKD4" s="617"/>
      <c r="KKE4" s="617"/>
      <c r="KKF4" s="617"/>
      <c r="KKG4" s="617"/>
      <c r="KKH4" s="617"/>
      <c r="KKI4" s="617"/>
      <c r="KKJ4" s="617"/>
      <c r="KKK4" s="617"/>
      <c r="KKL4" s="617"/>
      <c r="KKM4" s="617"/>
      <c r="KKN4" s="617"/>
      <c r="KKO4" s="617"/>
      <c r="KKP4" s="617"/>
      <c r="KKQ4" s="617"/>
      <c r="KKR4" s="617"/>
      <c r="KKS4" s="617"/>
      <c r="KKT4" s="617"/>
      <c r="KKU4" s="617"/>
      <c r="KKV4" s="617"/>
      <c r="KKW4" s="617"/>
      <c r="KKX4" s="617"/>
      <c r="KKY4" s="617"/>
      <c r="KKZ4" s="617"/>
      <c r="KLA4" s="617"/>
      <c r="KLB4" s="617"/>
      <c r="KLC4" s="617"/>
      <c r="KLD4" s="617"/>
      <c r="KLE4" s="617"/>
      <c r="KLF4" s="617"/>
      <c r="KLG4" s="617"/>
      <c r="KLH4" s="617"/>
      <c r="KLI4" s="617"/>
      <c r="KLJ4" s="617"/>
      <c r="KLK4" s="617"/>
      <c r="KLL4" s="617"/>
      <c r="KLM4" s="617"/>
      <c r="KLN4" s="617"/>
      <c r="KLO4" s="617"/>
      <c r="KLP4" s="617"/>
      <c r="KLQ4" s="617"/>
      <c r="KLR4" s="617"/>
      <c r="KLS4" s="617"/>
      <c r="KLT4" s="617"/>
      <c r="KLU4" s="617"/>
      <c r="KLV4" s="617"/>
      <c r="KLW4" s="617"/>
      <c r="KLX4" s="617"/>
      <c r="KLY4" s="617"/>
      <c r="KLZ4" s="617"/>
      <c r="KMA4" s="617"/>
      <c r="KMB4" s="617"/>
      <c r="KMC4" s="617"/>
      <c r="KMD4" s="617"/>
      <c r="KME4" s="617"/>
      <c r="KMF4" s="617"/>
      <c r="KMG4" s="617"/>
      <c r="KMH4" s="617"/>
      <c r="KMI4" s="617"/>
      <c r="KMJ4" s="617"/>
      <c r="KMK4" s="617"/>
      <c r="KML4" s="617"/>
      <c r="KMM4" s="617"/>
      <c r="KMN4" s="617"/>
      <c r="KMO4" s="617"/>
      <c r="KMP4" s="617"/>
      <c r="KMQ4" s="617"/>
      <c r="KMR4" s="617"/>
      <c r="KMS4" s="617"/>
      <c r="KMT4" s="617"/>
      <c r="KMU4" s="617"/>
      <c r="KMV4" s="617"/>
      <c r="KMW4" s="617"/>
      <c r="KMX4" s="617"/>
      <c r="KMY4" s="617"/>
      <c r="KMZ4" s="617"/>
      <c r="KNA4" s="617"/>
      <c r="KNB4" s="617"/>
      <c r="KNC4" s="617"/>
      <c r="KND4" s="617"/>
      <c r="KNE4" s="617"/>
      <c r="KNF4" s="617"/>
      <c r="KNG4" s="617"/>
      <c r="KNH4" s="617"/>
      <c r="KNI4" s="617"/>
      <c r="KNJ4" s="617"/>
      <c r="KNK4" s="617"/>
      <c r="KNL4" s="617"/>
      <c r="KNM4" s="617"/>
      <c r="KNN4" s="617"/>
      <c r="KNO4" s="617"/>
      <c r="KNP4" s="617"/>
      <c r="KNQ4" s="617"/>
      <c r="KNR4" s="617"/>
      <c r="KNS4" s="617"/>
      <c r="KNT4" s="617"/>
      <c r="KNU4" s="617"/>
      <c r="KNV4" s="617"/>
      <c r="KNW4" s="617"/>
      <c r="KNX4" s="617"/>
      <c r="KNY4" s="617"/>
      <c r="KNZ4" s="617"/>
      <c r="KOA4" s="617"/>
      <c r="KOB4" s="617"/>
      <c r="KOC4" s="617"/>
      <c r="KOD4" s="617"/>
      <c r="KOE4" s="617"/>
      <c r="KOF4" s="617"/>
      <c r="KOG4" s="617"/>
      <c r="KOH4" s="617"/>
      <c r="KOI4" s="617"/>
      <c r="KOJ4" s="617"/>
      <c r="KOK4" s="617"/>
      <c r="KOL4" s="617"/>
      <c r="KOM4" s="617"/>
      <c r="KON4" s="617"/>
      <c r="KOO4" s="617"/>
      <c r="KOP4" s="617"/>
      <c r="KOQ4" s="617"/>
      <c r="KOR4" s="617"/>
      <c r="KOS4" s="617"/>
      <c r="KOT4" s="617"/>
      <c r="KOU4" s="617"/>
      <c r="KOV4" s="617"/>
      <c r="KOW4" s="617"/>
      <c r="KOX4" s="617"/>
      <c r="KOY4" s="617"/>
      <c r="KOZ4" s="617"/>
      <c r="KPA4" s="617"/>
      <c r="KPB4" s="617"/>
      <c r="KPC4" s="617"/>
      <c r="KPD4" s="617"/>
      <c r="KPE4" s="617"/>
      <c r="KPF4" s="617"/>
      <c r="KPG4" s="617"/>
      <c r="KPH4" s="617"/>
      <c r="KPI4" s="617"/>
      <c r="KPJ4" s="617"/>
      <c r="KPK4" s="617"/>
      <c r="KPL4" s="617"/>
      <c r="KPM4" s="617"/>
      <c r="KPN4" s="617"/>
      <c r="KPO4" s="617"/>
      <c r="KPP4" s="617"/>
      <c r="KPQ4" s="617"/>
      <c r="KPR4" s="617"/>
      <c r="KPS4" s="617"/>
      <c r="KPT4" s="617"/>
      <c r="KPU4" s="617"/>
      <c r="KPV4" s="617"/>
      <c r="KPW4" s="617"/>
      <c r="KPX4" s="617"/>
      <c r="KPY4" s="617"/>
      <c r="KPZ4" s="617"/>
      <c r="KQA4" s="617"/>
      <c r="KQB4" s="617"/>
      <c r="KQC4" s="617"/>
      <c r="KQD4" s="617"/>
      <c r="KQE4" s="617"/>
      <c r="KQF4" s="617"/>
      <c r="KQG4" s="617"/>
      <c r="KQH4" s="617"/>
      <c r="KQI4" s="617"/>
      <c r="KQJ4" s="617"/>
      <c r="KQK4" s="617"/>
      <c r="KQL4" s="617"/>
      <c r="KQM4" s="617"/>
      <c r="KQN4" s="617"/>
      <c r="KQO4" s="617"/>
      <c r="KQP4" s="617"/>
      <c r="KQQ4" s="617"/>
      <c r="KQR4" s="617"/>
      <c r="KQS4" s="617"/>
      <c r="KQT4" s="617"/>
      <c r="KQU4" s="617"/>
      <c r="KQV4" s="617"/>
      <c r="KQW4" s="617"/>
      <c r="KQX4" s="617"/>
      <c r="KQY4" s="617"/>
      <c r="KQZ4" s="617"/>
      <c r="KRA4" s="617"/>
      <c r="KRB4" s="617"/>
      <c r="KRC4" s="617"/>
      <c r="KRD4" s="617"/>
      <c r="KRE4" s="617"/>
      <c r="KRF4" s="617"/>
      <c r="KRG4" s="617"/>
      <c r="KRH4" s="617"/>
      <c r="KRI4" s="617"/>
      <c r="KRJ4" s="617"/>
      <c r="KRK4" s="617"/>
      <c r="KRL4" s="617"/>
      <c r="KRM4" s="617"/>
      <c r="KRN4" s="617"/>
      <c r="KRO4" s="617"/>
      <c r="KRP4" s="617"/>
      <c r="KRQ4" s="617"/>
      <c r="KRR4" s="617"/>
      <c r="KRS4" s="617"/>
      <c r="KRT4" s="617"/>
      <c r="KRU4" s="617"/>
      <c r="KRV4" s="617"/>
      <c r="KRW4" s="617"/>
      <c r="KRX4" s="617"/>
      <c r="KRY4" s="617"/>
      <c r="KRZ4" s="617"/>
      <c r="KSA4" s="617"/>
      <c r="KSB4" s="617"/>
      <c r="KSC4" s="617"/>
      <c r="KSD4" s="617"/>
      <c r="KSE4" s="617"/>
      <c r="KSF4" s="617"/>
      <c r="KSG4" s="617"/>
      <c r="KSH4" s="617"/>
      <c r="KSI4" s="617"/>
      <c r="KSJ4" s="617"/>
      <c r="KSK4" s="617"/>
      <c r="KSL4" s="617"/>
      <c r="KSM4" s="617"/>
      <c r="KSN4" s="617"/>
      <c r="KSO4" s="617"/>
      <c r="KSP4" s="617"/>
      <c r="KSQ4" s="617"/>
      <c r="KSR4" s="617"/>
      <c r="KSS4" s="617"/>
      <c r="KST4" s="617"/>
      <c r="KSU4" s="617"/>
      <c r="KSV4" s="617"/>
      <c r="KSW4" s="617"/>
      <c r="KSX4" s="617"/>
      <c r="KSY4" s="617"/>
      <c r="KSZ4" s="617"/>
      <c r="KTA4" s="617"/>
      <c r="KTB4" s="617"/>
      <c r="KTC4" s="617"/>
      <c r="KTD4" s="617"/>
      <c r="KTE4" s="617"/>
      <c r="KTF4" s="617"/>
      <c r="KTG4" s="617"/>
      <c r="KTH4" s="617"/>
      <c r="KTI4" s="617"/>
      <c r="KTJ4" s="617"/>
      <c r="KTK4" s="617"/>
      <c r="KTL4" s="617"/>
      <c r="KTM4" s="617"/>
      <c r="KTN4" s="617"/>
      <c r="KTO4" s="617"/>
      <c r="KTP4" s="617"/>
      <c r="KTQ4" s="617"/>
      <c r="KTR4" s="617"/>
      <c r="KTS4" s="617"/>
      <c r="KTT4" s="617"/>
      <c r="KTU4" s="617"/>
      <c r="KTV4" s="617"/>
      <c r="KTW4" s="617"/>
      <c r="KTX4" s="617"/>
      <c r="KTY4" s="617"/>
      <c r="KTZ4" s="617"/>
      <c r="KUA4" s="617"/>
      <c r="KUB4" s="617"/>
      <c r="KUC4" s="617"/>
      <c r="KUD4" s="617"/>
      <c r="KUE4" s="617"/>
      <c r="KUF4" s="617"/>
      <c r="KUG4" s="617"/>
      <c r="KUH4" s="617"/>
      <c r="KUI4" s="617"/>
      <c r="KUJ4" s="617"/>
      <c r="KUK4" s="617"/>
      <c r="KUL4" s="617"/>
      <c r="KUM4" s="617"/>
      <c r="KUN4" s="617"/>
      <c r="KUO4" s="617"/>
      <c r="KUP4" s="617"/>
      <c r="KUQ4" s="617"/>
      <c r="KUR4" s="617"/>
      <c r="KUS4" s="617"/>
      <c r="KUT4" s="617"/>
      <c r="KUU4" s="617"/>
      <c r="KUV4" s="617"/>
      <c r="KUW4" s="617"/>
      <c r="KUX4" s="617"/>
      <c r="KUY4" s="617"/>
      <c r="KUZ4" s="617"/>
      <c r="KVA4" s="617"/>
      <c r="KVB4" s="617"/>
      <c r="KVC4" s="617"/>
      <c r="KVD4" s="617"/>
      <c r="KVE4" s="617"/>
      <c r="KVF4" s="617"/>
      <c r="KVG4" s="617"/>
      <c r="KVH4" s="617"/>
      <c r="KVI4" s="617"/>
      <c r="KVJ4" s="617"/>
      <c r="KVK4" s="617"/>
      <c r="KVL4" s="617"/>
      <c r="KVM4" s="617"/>
      <c r="KVN4" s="617"/>
      <c r="KVO4" s="617"/>
      <c r="KVP4" s="617"/>
      <c r="KVQ4" s="617"/>
      <c r="KVR4" s="617"/>
      <c r="KVS4" s="617"/>
      <c r="KVT4" s="617"/>
      <c r="KVU4" s="617"/>
      <c r="KVV4" s="617"/>
      <c r="KVW4" s="617"/>
      <c r="KVX4" s="617"/>
      <c r="KVY4" s="617"/>
      <c r="KVZ4" s="617"/>
      <c r="KWA4" s="617"/>
      <c r="KWB4" s="617"/>
      <c r="KWC4" s="617"/>
      <c r="KWD4" s="617"/>
      <c r="KWE4" s="617"/>
      <c r="KWF4" s="617"/>
      <c r="KWG4" s="617"/>
      <c r="KWH4" s="617"/>
      <c r="KWI4" s="617"/>
      <c r="KWJ4" s="617"/>
      <c r="KWK4" s="617"/>
      <c r="KWL4" s="617"/>
      <c r="KWM4" s="617"/>
      <c r="KWN4" s="617"/>
      <c r="KWO4" s="617"/>
      <c r="KWP4" s="617"/>
      <c r="KWQ4" s="617"/>
      <c r="KWR4" s="617"/>
      <c r="KWS4" s="617"/>
      <c r="KWT4" s="617"/>
      <c r="KWU4" s="617"/>
      <c r="KWV4" s="617"/>
      <c r="KWW4" s="617"/>
      <c r="KWX4" s="617"/>
      <c r="KWY4" s="617"/>
      <c r="KWZ4" s="617"/>
      <c r="KXA4" s="617"/>
      <c r="KXB4" s="617"/>
      <c r="KXC4" s="617"/>
      <c r="KXD4" s="617"/>
      <c r="KXE4" s="617"/>
      <c r="KXF4" s="617"/>
      <c r="KXG4" s="617"/>
      <c r="KXH4" s="617"/>
      <c r="KXI4" s="617"/>
      <c r="KXJ4" s="617"/>
      <c r="KXK4" s="617"/>
      <c r="KXL4" s="617"/>
      <c r="KXM4" s="617"/>
      <c r="KXN4" s="617"/>
      <c r="KXO4" s="617"/>
      <c r="KXP4" s="617"/>
      <c r="KXQ4" s="617"/>
      <c r="KXR4" s="617"/>
      <c r="KXS4" s="617"/>
      <c r="KXT4" s="617"/>
      <c r="KXU4" s="617"/>
      <c r="KXV4" s="617"/>
      <c r="KXW4" s="617"/>
      <c r="KXX4" s="617"/>
      <c r="KXY4" s="617"/>
      <c r="KXZ4" s="617"/>
      <c r="KYA4" s="617"/>
      <c r="KYB4" s="617"/>
      <c r="KYC4" s="617"/>
      <c r="KYD4" s="617"/>
      <c r="KYE4" s="617"/>
      <c r="KYF4" s="617"/>
      <c r="KYG4" s="617"/>
      <c r="KYH4" s="617"/>
      <c r="KYI4" s="617"/>
      <c r="KYJ4" s="617"/>
      <c r="KYK4" s="617"/>
      <c r="KYL4" s="617"/>
      <c r="KYM4" s="617"/>
      <c r="KYN4" s="617"/>
      <c r="KYO4" s="617"/>
      <c r="KYP4" s="617"/>
      <c r="KYQ4" s="617"/>
      <c r="KYR4" s="617"/>
      <c r="KYS4" s="617"/>
      <c r="KYT4" s="617"/>
      <c r="KYU4" s="617"/>
      <c r="KYV4" s="617"/>
      <c r="KYW4" s="617"/>
      <c r="KYX4" s="617"/>
      <c r="KYY4" s="617"/>
      <c r="KYZ4" s="617"/>
      <c r="KZA4" s="617"/>
      <c r="KZB4" s="617"/>
      <c r="KZC4" s="617"/>
      <c r="KZD4" s="617"/>
      <c r="KZE4" s="617"/>
      <c r="KZF4" s="617"/>
      <c r="KZG4" s="617"/>
      <c r="KZH4" s="617"/>
      <c r="KZI4" s="617"/>
      <c r="KZJ4" s="617"/>
      <c r="KZK4" s="617"/>
      <c r="KZL4" s="617"/>
      <c r="KZM4" s="617"/>
      <c r="KZN4" s="617"/>
      <c r="KZO4" s="617"/>
      <c r="KZP4" s="617"/>
      <c r="KZQ4" s="617"/>
      <c r="KZR4" s="617"/>
      <c r="KZS4" s="617"/>
      <c r="KZT4" s="617"/>
      <c r="KZU4" s="617"/>
      <c r="KZV4" s="617"/>
      <c r="KZW4" s="617"/>
      <c r="KZX4" s="617"/>
      <c r="KZY4" s="617"/>
      <c r="KZZ4" s="617"/>
      <c r="LAA4" s="617"/>
      <c r="LAB4" s="617"/>
      <c r="LAC4" s="617"/>
      <c r="LAD4" s="617"/>
      <c r="LAE4" s="617"/>
      <c r="LAF4" s="617"/>
      <c r="LAG4" s="617"/>
      <c r="LAH4" s="617"/>
      <c r="LAI4" s="617"/>
      <c r="LAJ4" s="617"/>
      <c r="LAK4" s="617"/>
      <c r="LAL4" s="617"/>
      <c r="LAM4" s="617"/>
      <c r="LAN4" s="617"/>
      <c r="LAO4" s="617"/>
      <c r="LAP4" s="617"/>
      <c r="LAQ4" s="617"/>
      <c r="LAR4" s="617"/>
      <c r="LAS4" s="617"/>
      <c r="LAT4" s="617"/>
      <c r="LAU4" s="617"/>
      <c r="LAV4" s="617"/>
      <c r="LAW4" s="617"/>
      <c r="LAX4" s="617"/>
      <c r="LAY4" s="617"/>
      <c r="LAZ4" s="617"/>
      <c r="LBA4" s="617"/>
      <c r="LBB4" s="617"/>
      <c r="LBC4" s="617"/>
      <c r="LBD4" s="617"/>
      <c r="LBE4" s="617"/>
      <c r="LBF4" s="617"/>
      <c r="LBG4" s="617"/>
      <c r="LBH4" s="617"/>
      <c r="LBI4" s="617"/>
      <c r="LBJ4" s="617"/>
      <c r="LBK4" s="617"/>
      <c r="LBL4" s="617"/>
      <c r="LBM4" s="617"/>
      <c r="LBN4" s="617"/>
      <c r="LBO4" s="617"/>
      <c r="LBP4" s="617"/>
      <c r="LBQ4" s="617"/>
      <c r="LBR4" s="617"/>
      <c r="LBS4" s="617"/>
      <c r="LBT4" s="617"/>
      <c r="LBU4" s="617"/>
      <c r="LBV4" s="617"/>
      <c r="LBW4" s="617"/>
      <c r="LBX4" s="617"/>
      <c r="LBY4" s="617"/>
      <c r="LBZ4" s="617"/>
      <c r="LCA4" s="617"/>
      <c r="LCB4" s="617"/>
      <c r="LCC4" s="617"/>
      <c r="LCD4" s="617"/>
      <c r="LCE4" s="617"/>
      <c r="LCF4" s="617"/>
      <c r="LCG4" s="617"/>
      <c r="LCH4" s="617"/>
      <c r="LCI4" s="617"/>
      <c r="LCJ4" s="617"/>
      <c r="LCK4" s="617"/>
      <c r="LCL4" s="617"/>
      <c r="LCM4" s="617"/>
      <c r="LCN4" s="617"/>
      <c r="LCO4" s="617"/>
      <c r="LCP4" s="617"/>
      <c r="LCQ4" s="617"/>
      <c r="LCR4" s="617"/>
      <c r="LCS4" s="617"/>
      <c r="LCT4" s="617"/>
      <c r="LCU4" s="617"/>
      <c r="LCV4" s="617"/>
      <c r="LCW4" s="617"/>
      <c r="LCX4" s="617"/>
      <c r="LCY4" s="617"/>
      <c r="LCZ4" s="617"/>
      <c r="LDA4" s="617"/>
      <c r="LDB4" s="617"/>
      <c r="LDC4" s="617"/>
      <c r="LDD4" s="617"/>
      <c r="LDE4" s="617"/>
      <c r="LDF4" s="617"/>
      <c r="LDG4" s="617"/>
      <c r="LDH4" s="617"/>
      <c r="LDI4" s="617"/>
      <c r="LDJ4" s="617"/>
      <c r="LDK4" s="617"/>
      <c r="LDL4" s="617"/>
      <c r="LDM4" s="617"/>
      <c r="LDN4" s="617"/>
      <c r="LDO4" s="617"/>
      <c r="LDP4" s="617"/>
      <c r="LDQ4" s="617"/>
      <c r="LDR4" s="617"/>
      <c r="LDS4" s="617"/>
      <c r="LDT4" s="617"/>
      <c r="LDU4" s="617"/>
      <c r="LDV4" s="617"/>
      <c r="LDW4" s="617"/>
      <c r="LDX4" s="617"/>
      <c r="LDY4" s="617"/>
      <c r="LDZ4" s="617"/>
      <c r="LEA4" s="617"/>
      <c r="LEB4" s="617"/>
      <c r="LEC4" s="617"/>
      <c r="LED4" s="617"/>
      <c r="LEE4" s="617"/>
      <c r="LEF4" s="617"/>
      <c r="LEG4" s="617"/>
      <c r="LEH4" s="617"/>
      <c r="LEI4" s="617"/>
      <c r="LEJ4" s="617"/>
      <c r="LEK4" s="617"/>
      <c r="LEL4" s="617"/>
      <c r="LEM4" s="617"/>
      <c r="LEN4" s="617"/>
      <c r="LEO4" s="617"/>
      <c r="LEP4" s="617"/>
      <c r="LEQ4" s="617"/>
      <c r="LER4" s="617"/>
      <c r="LES4" s="617"/>
      <c r="LET4" s="617"/>
      <c r="LEU4" s="617"/>
      <c r="LEV4" s="617"/>
      <c r="LEW4" s="617"/>
      <c r="LEX4" s="617"/>
      <c r="LEY4" s="617"/>
      <c r="LEZ4" s="617"/>
      <c r="LFA4" s="617"/>
      <c r="LFB4" s="617"/>
      <c r="LFC4" s="617"/>
      <c r="LFD4" s="617"/>
      <c r="LFE4" s="617"/>
      <c r="LFF4" s="617"/>
      <c r="LFG4" s="617"/>
      <c r="LFH4" s="617"/>
      <c r="LFI4" s="617"/>
      <c r="LFJ4" s="617"/>
      <c r="LFK4" s="617"/>
      <c r="LFL4" s="617"/>
      <c r="LFM4" s="617"/>
      <c r="LFN4" s="617"/>
      <c r="LFO4" s="617"/>
      <c r="LFP4" s="617"/>
      <c r="LFQ4" s="617"/>
      <c r="LFR4" s="617"/>
      <c r="LFS4" s="617"/>
      <c r="LFT4" s="617"/>
      <c r="LFU4" s="617"/>
      <c r="LFV4" s="617"/>
      <c r="LFW4" s="617"/>
      <c r="LFX4" s="617"/>
      <c r="LFY4" s="617"/>
      <c r="LFZ4" s="617"/>
      <c r="LGA4" s="617"/>
      <c r="LGB4" s="617"/>
      <c r="LGC4" s="617"/>
      <c r="LGD4" s="617"/>
      <c r="LGE4" s="617"/>
      <c r="LGF4" s="617"/>
      <c r="LGG4" s="617"/>
      <c r="LGH4" s="617"/>
      <c r="LGI4" s="617"/>
      <c r="LGJ4" s="617"/>
      <c r="LGK4" s="617"/>
      <c r="LGL4" s="617"/>
      <c r="LGM4" s="617"/>
      <c r="LGN4" s="617"/>
      <c r="LGO4" s="617"/>
      <c r="LGP4" s="617"/>
      <c r="LGQ4" s="617"/>
      <c r="LGR4" s="617"/>
      <c r="LGS4" s="617"/>
      <c r="LGT4" s="617"/>
      <c r="LGU4" s="617"/>
      <c r="LGV4" s="617"/>
      <c r="LGW4" s="617"/>
      <c r="LGX4" s="617"/>
      <c r="LGY4" s="617"/>
      <c r="LGZ4" s="617"/>
      <c r="LHA4" s="617"/>
      <c r="LHB4" s="617"/>
      <c r="LHC4" s="617"/>
      <c r="LHD4" s="617"/>
      <c r="LHE4" s="617"/>
      <c r="LHF4" s="617"/>
      <c r="LHG4" s="617"/>
      <c r="LHH4" s="617"/>
      <c r="LHI4" s="617"/>
      <c r="LHJ4" s="617"/>
      <c r="LHK4" s="617"/>
      <c r="LHL4" s="617"/>
      <c r="LHM4" s="617"/>
      <c r="LHN4" s="617"/>
      <c r="LHO4" s="617"/>
      <c r="LHP4" s="617"/>
      <c r="LHQ4" s="617"/>
      <c r="LHR4" s="617"/>
      <c r="LHS4" s="617"/>
      <c r="LHT4" s="617"/>
      <c r="LHU4" s="617"/>
      <c r="LHV4" s="617"/>
      <c r="LHW4" s="617"/>
      <c r="LHX4" s="617"/>
      <c r="LHY4" s="617"/>
      <c r="LHZ4" s="617"/>
      <c r="LIA4" s="617"/>
      <c r="LIB4" s="617"/>
      <c r="LIC4" s="617"/>
      <c r="LID4" s="617"/>
      <c r="LIE4" s="617"/>
      <c r="LIF4" s="617"/>
      <c r="LIG4" s="617"/>
      <c r="LIH4" s="617"/>
      <c r="LII4" s="617"/>
      <c r="LIJ4" s="617"/>
      <c r="LIK4" s="617"/>
      <c r="LIL4" s="617"/>
      <c r="LIM4" s="617"/>
      <c r="LIN4" s="617"/>
      <c r="LIO4" s="617"/>
      <c r="LIP4" s="617"/>
      <c r="LIQ4" s="617"/>
      <c r="LIR4" s="617"/>
      <c r="LIS4" s="617"/>
      <c r="LIT4" s="617"/>
      <c r="LIU4" s="617"/>
      <c r="LIV4" s="617"/>
      <c r="LIW4" s="617"/>
      <c r="LIX4" s="617"/>
      <c r="LIY4" s="617"/>
      <c r="LIZ4" s="617"/>
      <c r="LJA4" s="617"/>
      <c r="LJB4" s="617"/>
      <c r="LJC4" s="617"/>
      <c r="LJD4" s="617"/>
      <c r="LJE4" s="617"/>
      <c r="LJF4" s="617"/>
      <c r="LJG4" s="617"/>
      <c r="LJH4" s="617"/>
      <c r="LJI4" s="617"/>
      <c r="LJJ4" s="617"/>
      <c r="LJK4" s="617"/>
      <c r="LJL4" s="617"/>
      <c r="LJM4" s="617"/>
      <c r="LJN4" s="617"/>
      <c r="LJO4" s="617"/>
      <c r="LJP4" s="617"/>
      <c r="LJQ4" s="617"/>
      <c r="LJR4" s="617"/>
      <c r="LJS4" s="617"/>
      <c r="LJT4" s="617"/>
      <c r="LJU4" s="617"/>
      <c r="LJV4" s="617"/>
      <c r="LJW4" s="617"/>
      <c r="LJX4" s="617"/>
      <c r="LJY4" s="617"/>
      <c r="LJZ4" s="617"/>
      <c r="LKA4" s="617"/>
      <c r="LKB4" s="617"/>
      <c r="LKC4" s="617"/>
      <c r="LKD4" s="617"/>
      <c r="LKE4" s="617"/>
      <c r="LKF4" s="617"/>
      <c r="LKG4" s="617"/>
      <c r="LKH4" s="617"/>
      <c r="LKI4" s="617"/>
      <c r="LKJ4" s="617"/>
      <c r="LKK4" s="617"/>
      <c r="LKL4" s="617"/>
      <c r="LKM4" s="617"/>
      <c r="LKN4" s="617"/>
      <c r="LKO4" s="617"/>
      <c r="LKP4" s="617"/>
      <c r="LKQ4" s="617"/>
      <c r="LKR4" s="617"/>
      <c r="LKS4" s="617"/>
      <c r="LKT4" s="617"/>
      <c r="LKU4" s="617"/>
      <c r="LKV4" s="617"/>
      <c r="LKW4" s="617"/>
      <c r="LKX4" s="617"/>
      <c r="LKY4" s="617"/>
      <c r="LKZ4" s="617"/>
      <c r="LLA4" s="617"/>
      <c r="LLB4" s="617"/>
      <c r="LLC4" s="617"/>
      <c r="LLD4" s="617"/>
      <c r="LLE4" s="617"/>
      <c r="LLF4" s="617"/>
      <c r="LLG4" s="617"/>
      <c r="LLH4" s="617"/>
      <c r="LLI4" s="617"/>
      <c r="LLJ4" s="617"/>
      <c r="LLK4" s="617"/>
      <c r="LLL4" s="617"/>
      <c r="LLM4" s="617"/>
      <c r="LLN4" s="617"/>
      <c r="LLO4" s="617"/>
      <c r="LLP4" s="617"/>
      <c r="LLQ4" s="617"/>
      <c r="LLR4" s="617"/>
      <c r="LLS4" s="617"/>
      <c r="LLT4" s="617"/>
      <c r="LLU4" s="617"/>
      <c r="LLV4" s="617"/>
      <c r="LLW4" s="617"/>
      <c r="LLX4" s="617"/>
      <c r="LLY4" s="617"/>
      <c r="LLZ4" s="617"/>
      <c r="LMA4" s="617"/>
      <c r="LMB4" s="617"/>
      <c r="LMC4" s="617"/>
      <c r="LMD4" s="617"/>
      <c r="LME4" s="617"/>
      <c r="LMF4" s="617"/>
      <c r="LMG4" s="617"/>
      <c r="LMH4" s="617"/>
      <c r="LMI4" s="617"/>
      <c r="LMJ4" s="617"/>
      <c r="LMK4" s="617"/>
      <c r="LML4" s="617"/>
      <c r="LMM4" s="617"/>
      <c r="LMN4" s="617"/>
      <c r="LMO4" s="617"/>
      <c r="LMP4" s="617"/>
      <c r="LMQ4" s="617"/>
      <c r="LMR4" s="617"/>
      <c r="LMS4" s="617"/>
      <c r="LMT4" s="617"/>
      <c r="LMU4" s="617"/>
      <c r="LMV4" s="617"/>
      <c r="LMW4" s="617"/>
      <c r="LMX4" s="617"/>
      <c r="LMY4" s="617"/>
      <c r="LMZ4" s="617"/>
      <c r="LNA4" s="617"/>
      <c r="LNB4" s="617"/>
      <c r="LNC4" s="617"/>
      <c r="LND4" s="617"/>
      <c r="LNE4" s="617"/>
      <c r="LNF4" s="617"/>
      <c r="LNG4" s="617"/>
      <c r="LNH4" s="617"/>
      <c r="LNI4" s="617"/>
      <c r="LNJ4" s="617"/>
      <c r="LNK4" s="617"/>
      <c r="LNL4" s="617"/>
      <c r="LNM4" s="617"/>
      <c r="LNN4" s="617"/>
      <c r="LNO4" s="617"/>
      <c r="LNP4" s="617"/>
      <c r="LNQ4" s="617"/>
      <c r="LNR4" s="617"/>
      <c r="LNS4" s="617"/>
      <c r="LNT4" s="617"/>
      <c r="LNU4" s="617"/>
      <c r="LNV4" s="617"/>
      <c r="LNW4" s="617"/>
      <c r="LNX4" s="617"/>
      <c r="LNY4" s="617"/>
      <c r="LNZ4" s="617"/>
      <c r="LOA4" s="617"/>
      <c r="LOB4" s="617"/>
      <c r="LOC4" s="617"/>
      <c r="LOD4" s="617"/>
      <c r="LOE4" s="617"/>
      <c r="LOF4" s="617"/>
      <c r="LOG4" s="617"/>
      <c r="LOH4" s="617"/>
      <c r="LOI4" s="617"/>
      <c r="LOJ4" s="617"/>
      <c r="LOK4" s="617"/>
      <c r="LOL4" s="617"/>
      <c r="LOM4" s="617"/>
      <c r="LON4" s="617"/>
      <c r="LOO4" s="617"/>
      <c r="LOP4" s="617"/>
      <c r="LOQ4" s="617"/>
      <c r="LOR4" s="617"/>
      <c r="LOS4" s="617"/>
      <c r="LOT4" s="617"/>
      <c r="LOU4" s="617"/>
      <c r="LOV4" s="617"/>
      <c r="LOW4" s="617"/>
      <c r="LOX4" s="617"/>
      <c r="LOY4" s="617"/>
      <c r="LOZ4" s="617"/>
      <c r="LPA4" s="617"/>
      <c r="LPB4" s="617"/>
      <c r="LPC4" s="617"/>
      <c r="LPD4" s="617"/>
      <c r="LPE4" s="617"/>
      <c r="LPF4" s="617"/>
      <c r="LPG4" s="617"/>
      <c r="LPH4" s="617"/>
      <c r="LPI4" s="617"/>
      <c r="LPJ4" s="617"/>
      <c r="LPK4" s="617"/>
      <c r="LPL4" s="617"/>
      <c r="LPM4" s="617"/>
      <c r="LPN4" s="617"/>
      <c r="LPO4" s="617"/>
      <c r="LPP4" s="617"/>
      <c r="LPQ4" s="617"/>
      <c r="LPR4" s="617"/>
      <c r="LPS4" s="617"/>
      <c r="LPT4" s="617"/>
      <c r="LPU4" s="617"/>
      <c r="LPV4" s="617"/>
      <c r="LPW4" s="617"/>
      <c r="LPX4" s="617"/>
      <c r="LPY4" s="617"/>
      <c r="LPZ4" s="617"/>
      <c r="LQA4" s="617"/>
      <c r="LQB4" s="617"/>
      <c r="LQC4" s="617"/>
      <c r="LQD4" s="617"/>
      <c r="LQE4" s="617"/>
      <c r="LQF4" s="617"/>
      <c r="LQG4" s="617"/>
      <c r="LQH4" s="617"/>
      <c r="LQI4" s="617"/>
      <c r="LQJ4" s="617"/>
      <c r="LQK4" s="617"/>
      <c r="LQL4" s="617"/>
      <c r="LQM4" s="617"/>
      <c r="LQN4" s="617"/>
      <c r="LQO4" s="617"/>
      <c r="LQP4" s="617"/>
      <c r="LQQ4" s="617"/>
      <c r="LQR4" s="617"/>
      <c r="LQS4" s="617"/>
      <c r="LQT4" s="617"/>
      <c r="LQU4" s="617"/>
      <c r="LQV4" s="617"/>
      <c r="LQW4" s="617"/>
      <c r="LQX4" s="617"/>
      <c r="LQY4" s="617"/>
      <c r="LQZ4" s="617"/>
      <c r="LRA4" s="617"/>
      <c r="LRB4" s="617"/>
      <c r="LRC4" s="617"/>
      <c r="LRD4" s="617"/>
      <c r="LRE4" s="617"/>
      <c r="LRF4" s="617"/>
      <c r="LRG4" s="617"/>
      <c r="LRH4" s="617"/>
      <c r="LRI4" s="617"/>
      <c r="LRJ4" s="617"/>
      <c r="LRK4" s="617"/>
      <c r="LRL4" s="617"/>
      <c r="LRM4" s="617"/>
      <c r="LRN4" s="617"/>
      <c r="LRO4" s="617"/>
      <c r="LRP4" s="617"/>
      <c r="LRQ4" s="617"/>
      <c r="LRR4" s="617"/>
      <c r="LRS4" s="617"/>
      <c r="LRT4" s="617"/>
      <c r="LRU4" s="617"/>
      <c r="LRV4" s="617"/>
      <c r="LRW4" s="617"/>
      <c r="LRX4" s="617"/>
      <c r="LRY4" s="617"/>
      <c r="LRZ4" s="617"/>
      <c r="LSA4" s="617"/>
      <c r="LSB4" s="617"/>
      <c r="LSC4" s="617"/>
      <c r="LSD4" s="617"/>
      <c r="LSE4" s="617"/>
      <c r="LSF4" s="617"/>
      <c r="LSG4" s="617"/>
      <c r="LSH4" s="617"/>
      <c r="LSI4" s="617"/>
      <c r="LSJ4" s="617"/>
      <c r="LSK4" s="617"/>
      <c r="LSL4" s="617"/>
      <c r="LSM4" s="617"/>
      <c r="LSN4" s="617"/>
      <c r="LSO4" s="617"/>
      <c r="LSP4" s="617"/>
      <c r="LSQ4" s="617"/>
      <c r="LSR4" s="617"/>
      <c r="LSS4" s="617"/>
      <c r="LST4" s="617"/>
      <c r="LSU4" s="617"/>
      <c r="LSV4" s="617"/>
      <c r="LSW4" s="617"/>
      <c r="LSX4" s="617"/>
      <c r="LSY4" s="617"/>
      <c r="LSZ4" s="617"/>
      <c r="LTA4" s="617"/>
      <c r="LTB4" s="617"/>
      <c r="LTC4" s="617"/>
      <c r="LTD4" s="617"/>
      <c r="LTE4" s="617"/>
      <c r="LTF4" s="617"/>
      <c r="LTG4" s="617"/>
      <c r="LTH4" s="617"/>
      <c r="LTI4" s="617"/>
      <c r="LTJ4" s="617"/>
      <c r="LTK4" s="617"/>
      <c r="LTL4" s="617"/>
      <c r="LTM4" s="617"/>
      <c r="LTN4" s="617"/>
      <c r="LTO4" s="617"/>
      <c r="LTP4" s="617"/>
      <c r="LTQ4" s="617"/>
      <c r="LTR4" s="617"/>
      <c r="LTS4" s="617"/>
      <c r="LTT4" s="617"/>
      <c r="LTU4" s="617"/>
      <c r="LTV4" s="617"/>
      <c r="LTW4" s="617"/>
      <c r="LTX4" s="617"/>
      <c r="LTY4" s="617"/>
      <c r="LTZ4" s="617"/>
      <c r="LUA4" s="617"/>
      <c r="LUB4" s="617"/>
      <c r="LUC4" s="617"/>
      <c r="LUD4" s="617"/>
      <c r="LUE4" s="617"/>
      <c r="LUF4" s="617"/>
      <c r="LUG4" s="617"/>
      <c r="LUH4" s="617"/>
      <c r="LUI4" s="617"/>
      <c r="LUJ4" s="617"/>
      <c r="LUK4" s="617"/>
      <c r="LUL4" s="617"/>
      <c r="LUM4" s="617"/>
      <c r="LUN4" s="617"/>
      <c r="LUO4" s="617"/>
      <c r="LUP4" s="617"/>
      <c r="LUQ4" s="617"/>
      <c r="LUR4" s="617"/>
      <c r="LUS4" s="617"/>
      <c r="LUT4" s="617"/>
      <c r="LUU4" s="617"/>
      <c r="LUV4" s="617"/>
      <c r="LUW4" s="617"/>
      <c r="LUX4" s="617"/>
      <c r="LUY4" s="617"/>
      <c r="LUZ4" s="617"/>
      <c r="LVA4" s="617"/>
      <c r="LVB4" s="617"/>
      <c r="LVC4" s="617"/>
      <c r="LVD4" s="617"/>
      <c r="LVE4" s="617"/>
      <c r="LVF4" s="617"/>
      <c r="LVG4" s="617"/>
      <c r="LVH4" s="617"/>
      <c r="LVI4" s="617"/>
      <c r="LVJ4" s="617"/>
      <c r="LVK4" s="617"/>
      <c r="LVL4" s="617"/>
      <c r="LVM4" s="617"/>
      <c r="LVN4" s="617"/>
      <c r="LVO4" s="617"/>
      <c r="LVP4" s="617"/>
      <c r="LVQ4" s="617"/>
      <c r="LVR4" s="617"/>
      <c r="LVS4" s="617"/>
      <c r="LVT4" s="617"/>
      <c r="LVU4" s="617"/>
      <c r="LVV4" s="617"/>
      <c r="LVW4" s="617"/>
      <c r="LVX4" s="617"/>
      <c r="LVY4" s="617"/>
      <c r="LVZ4" s="617"/>
      <c r="LWA4" s="617"/>
      <c r="LWB4" s="617"/>
      <c r="LWC4" s="617"/>
      <c r="LWD4" s="617"/>
      <c r="LWE4" s="617"/>
      <c r="LWF4" s="617"/>
      <c r="LWG4" s="617"/>
      <c r="LWH4" s="617"/>
      <c r="LWI4" s="617"/>
      <c r="LWJ4" s="617"/>
      <c r="LWK4" s="617"/>
      <c r="LWL4" s="617"/>
      <c r="LWM4" s="617"/>
      <c r="LWN4" s="617"/>
      <c r="LWO4" s="617"/>
      <c r="LWP4" s="617"/>
      <c r="LWQ4" s="617"/>
      <c r="LWR4" s="617"/>
      <c r="LWS4" s="617"/>
      <c r="LWT4" s="617"/>
      <c r="LWU4" s="617"/>
      <c r="LWV4" s="617"/>
      <c r="LWW4" s="617"/>
      <c r="LWX4" s="617"/>
      <c r="LWY4" s="617"/>
      <c r="LWZ4" s="617"/>
      <c r="LXA4" s="617"/>
      <c r="LXB4" s="617"/>
      <c r="LXC4" s="617"/>
      <c r="LXD4" s="617"/>
      <c r="LXE4" s="617"/>
      <c r="LXF4" s="617"/>
      <c r="LXG4" s="617"/>
      <c r="LXH4" s="617"/>
      <c r="LXI4" s="617"/>
      <c r="LXJ4" s="617"/>
      <c r="LXK4" s="617"/>
      <c r="LXL4" s="617"/>
      <c r="LXM4" s="617"/>
      <c r="LXN4" s="617"/>
      <c r="LXO4" s="617"/>
      <c r="LXP4" s="617"/>
      <c r="LXQ4" s="617"/>
      <c r="LXR4" s="617"/>
      <c r="LXS4" s="617"/>
      <c r="LXT4" s="617"/>
      <c r="LXU4" s="617"/>
      <c r="LXV4" s="617"/>
      <c r="LXW4" s="617"/>
      <c r="LXX4" s="617"/>
      <c r="LXY4" s="617"/>
      <c r="LXZ4" s="617"/>
      <c r="LYA4" s="617"/>
      <c r="LYB4" s="617"/>
      <c r="LYC4" s="617"/>
      <c r="LYD4" s="617"/>
      <c r="LYE4" s="617"/>
      <c r="LYF4" s="617"/>
      <c r="LYG4" s="617"/>
      <c r="LYH4" s="617"/>
      <c r="LYI4" s="617"/>
      <c r="LYJ4" s="617"/>
      <c r="LYK4" s="617"/>
      <c r="LYL4" s="617"/>
      <c r="LYM4" s="617"/>
      <c r="LYN4" s="617"/>
      <c r="LYO4" s="617"/>
      <c r="LYP4" s="617"/>
      <c r="LYQ4" s="617"/>
      <c r="LYR4" s="617"/>
      <c r="LYS4" s="617"/>
      <c r="LYT4" s="617"/>
      <c r="LYU4" s="617"/>
      <c r="LYV4" s="617"/>
      <c r="LYW4" s="617"/>
      <c r="LYX4" s="617"/>
      <c r="LYY4" s="617"/>
      <c r="LYZ4" s="617"/>
      <c r="LZA4" s="617"/>
      <c r="LZB4" s="617"/>
      <c r="LZC4" s="617"/>
      <c r="LZD4" s="617"/>
      <c r="LZE4" s="617"/>
      <c r="LZF4" s="617"/>
      <c r="LZG4" s="617"/>
      <c r="LZH4" s="617"/>
      <c r="LZI4" s="617"/>
      <c r="LZJ4" s="617"/>
      <c r="LZK4" s="617"/>
      <c r="LZL4" s="617"/>
      <c r="LZM4" s="617"/>
      <c r="LZN4" s="617"/>
      <c r="LZO4" s="617"/>
      <c r="LZP4" s="617"/>
      <c r="LZQ4" s="617"/>
      <c r="LZR4" s="617"/>
      <c r="LZS4" s="617"/>
      <c r="LZT4" s="617"/>
      <c r="LZU4" s="617"/>
      <c r="LZV4" s="617"/>
      <c r="LZW4" s="617"/>
      <c r="LZX4" s="617"/>
      <c r="LZY4" s="617"/>
      <c r="LZZ4" s="617"/>
      <c r="MAA4" s="617"/>
      <c r="MAB4" s="617"/>
      <c r="MAC4" s="617"/>
      <c r="MAD4" s="617"/>
      <c r="MAE4" s="617"/>
      <c r="MAF4" s="617"/>
      <c r="MAG4" s="617"/>
      <c r="MAH4" s="617"/>
      <c r="MAI4" s="617"/>
      <c r="MAJ4" s="617"/>
      <c r="MAK4" s="617"/>
      <c r="MAL4" s="617"/>
      <c r="MAM4" s="617"/>
      <c r="MAN4" s="617"/>
      <c r="MAO4" s="617"/>
      <c r="MAP4" s="617"/>
      <c r="MAQ4" s="617"/>
      <c r="MAR4" s="617"/>
      <c r="MAS4" s="617"/>
      <c r="MAT4" s="617"/>
      <c r="MAU4" s="617"/>
      <c r="MAV4" s="617"/>
      <c r="MAW4" s="617"/>
      <c r="MAX4" s="617"/>
      <c r="MAY4" s="617"/>
      <c r="MAZ4" s="617"/>
      <c r="MBA4" s="617"/>
      <c r="MBB4" s="617"/>
      <c r="MBC4" s="617"/>
      <c r="MBD4" s="617"/>
      <c r="MBE4" s="617"/>
      <c r="MBF4" s="617"/>
      <c r="MBG4" s="617"/>
      <c r="MBH4" s="617"/>
      <c r="MBI4" s="617"/>
      <c r="MBJ4" s="617"/>
      <c r="MBK4" s="617"/>
      <c r="MBL4" s="617"/>
      <c r="MBM4" s="617"/>
      <c r="MBN4" s="617"/>
      <c r="MBO4" s="617"/>
      <c r="MBP4" s="617"/>
      <c r="MBQ4" s="617"/>
      <c r="MBR4" s="617"/>
      <c r="MBS4" s="617"/>
      <c r="MBT4" s="617"/>
      <c r="MBU4" s="617"/>
      <c r="MBV4" s="617"/>
      <c r="MBW4" s="617"/>
      <c r="MBX4" s="617"/>
      <c r="MBY4" s="617"/>
      <c r="MBZ4" s="617"/>
      <c r="MCA4" s="617"/>
      <c r="MCB4" s="617"/>
      <c r="MCC4" s="617"/>
      <c r="MCD4" s="617"/>
      <c r="MCE4" s="617"/>
      <c r="MCF4" s="617"/>
      <c r="MCG4" s="617"/>
      <c r="MCH4" s="617"/>
      <c r="MCI4" s="617"/>
      <c r="MCJ4" s="617"/>
      <c r="MCK4" s="617"/>
      <c r="MCL4" s="617"/>
      <c r="MCM4" s="617"/>
      <c r="MCN4" s="617"/>
      <c r="MCO4" s="617"/>
      <c r="MCP4" s="617"/>
      <c r="MCQ4" s="617"/>
      <c r="MCR4" s="617"/>
      <c r="MCS4" s="617"/>
      <c r="MCT4" s="617"/>
      <c r="MCU4" s="617"/>
      <c r="MCV4" s="617"/>
      <c r="MCW4" s="617"/>
      <c r="MCX4" s="617"/>
      <c r="MCY4" s="617"/>
      <c r="MCZ4" s="617"/>
      <c r="MDA4" s="617"/>
      <c r="MDB4" s="617"/>
      <c r="MDC4" s="617"/>
      <c r="MDD4" s="617"/>
      <c r="MDE4" s="617"/>
      <c r="MDF4" s="617"/>
      <c r="MDG4" s="617"/>
      <c r="MDH4" s="617"/>
      <c r="MDI4" s="617"/>
      <c r="MDJ4" s="617"/>
      <c r="MDK4" s="617"/>
      <c r="MDL4" s="617"/>
      <c r="MDM4" s="617"/>
      <c r="MDN4" s="617"/>
      <c r="MDO4" s="617"/>
      <c r="MDP4" s="617"/>
      <c r="MDQ4" s="617"/>
      <c r="MDR4" s="617"/>
      <c r="MDS4" s="617"/>
      <c r="MDT4" s="617"/>
      <c r="MDU4" s="617"/>
      <c r="MDV4" s="617"/>
      <c r="MDW4" s="617"/>
      <c r="MDX4" s="617"/>
      <c r="MDY4" s="617"/>
      <c r="MDZ4" s="617"/>
      <c r="MEA4" s="617"/>
      <c r="MEB4" s="617"/>
      <c r="MEC4" s="617"/>
      <c r="MED4" s="617"/>
      <c r="MEE4" s="617"/>
      <c r="MEF4" s="617"/>
      <c r="MEG4" s="617"/>
      <c r="MEH4" s="617"/>
      <c r="MEI4" s="617"/>
      <c r="MEJ4" s="617"/>
      <c r="MEK4" s="617"/>
      <c r="MEL4" s="617"/>
      <c r="MEM4" s="617"/>
      <c r="MEN4" s="617"/>
      <c r="MEO4" s="617"/>
      <c r="MEP4" s="617"/>
      <c r="MEQ4" s="617"/>
      <c r="MER4" s="617"/>
      <c r="MES4" s="617"/>
      <c r="MET4" s="617"/>
      <c r="MEU4" s="617"/>
      <c r="MEV4" s="617"/>
      <c r="MEW4" s="617"/>
      <c r="MEX4" s="617"/>
      <c r="MEY4" s="617"/>
      <c r="MEZ4" s="617"/>
      <c r="MFA4" s="617"/>
      <c r="MFB4" s="617"/>
      <c r="MFC4" s="617"/>
      <c r="MFD4" s="617"/>
      <c r="MFE4" s="617"/>
      <c r="MFF4" s="617"/>
      <c r="MFG4" s="617"/>
      <c r="MFH4" s="617"/>
      <c r="MFI4" s="617"/>
      <c r="MFJ4" s="617"/>
      <c r="MFK4" s="617"/>
      <c r="MFL4" s="617"/>
      <c r="MFM4" s="617"/>
      <c r="MFN4" s="617"/>
      <c r="MFO4" s="617"/>
      <c r="MFP4" s="617"/>
      <c r="MFQ4" s="617"/>
      <c r="MFR4" s="617"/>
      <c r="MFS4" s="617"/>
      <c r="MFT4" s="617"/>
      <c r="MFU4" s="617"/>
      <c r="MFV4" s="617"/>
      <c r="MFW4" s="617"/>
      <c r="MFX4" s="617"/>
      <c r="MFY4" s="617"/>
      <c r="MFZ4" s="617"/>
      <c r="MGA4" s="617"/>
      <c r="MGB4" s="617"/>
      <c r="MGC4" s="617"/>
      <c r="MGD4" s="617"/>
      <c r="MGE4" s="617"/>
      <c r="MGF4" s="617"/>
      <c r="MGG4" s="617"/>
      <c r="MGH4" s="617"/>
      <c r="MGI4" s="617"/>
      <c r="MGJ4" s="617"/>
      <c r="MGK4" s="617"/>
      <c r="MGL4" s="617"/>
      <c r="MGM4" s="617"/>
      <c r="MGN4" s="617"/>
      <c r="MGO4" s="617"/>
      <c r="MGP4" s="617"/>
      <c r="MGQ4" s="617"/>
      <c r="MGR4" s="617"/>
      <c r="MGS4" s="617"/>
      <c r="MGT4" s="617"/>
      <c r="MGU4" s="617"/>
      <c r="MGV4" s="617"/>
      <c r="MGW4" s="617"/>
      <c r="MGX4" s="617"/>
      <c r="MGY4" s="617"/>
      <c r="MGZ4" s="617"/>
      <c r="MHA4" s="617"/>
      <c r="MHB4" s="617"/>
      <c r="MHC4" s="617"/>
      <c r="MHD4" s="617"/>
      <c r="MHE4" s="617"/>
      <c r="MHF4" s="617"/>
      <c r="MHG4" s="617"/>
      <c r="MHH4" s="617"/>
      <c r="MHI4" s="617"/>
      <c r="MHJ4" s="617"/>
      <c r="MHK4" s="617"/>
      <c r="MHL4" s="617"/>
      <c r="MHM4" s="617"/>
      <c r="MHN4" s="617"/>
      <c r="MHO4" s="617"/>
      <c r="MHP4" s="617"/>
      <c r="MHQ4" s="617"/>
      <c r="MHR4" s="617"/>
      <c r="MHS4" s="617"/>
      <c r="MHT4" s="617"/>
      <c r="MHU4" s="617"/>
      <c r="MHV4" s="617"/>
      <c r="MHW4" s="617"/>
      <c r="MHX4" s="617"/>
      <c r="MHY4" s="617"/>
      <c r="MHZ4" s="617"/>
      <c r="MIA4" s="617"/>
      <c r="MIB4" s="617"/>
      <c r="MIC4" s="617"/>
      <c r="MID4" s="617"/>
      <c r="MIE4" s="617"/>
      <c r="MIF4" s="617"/>
      <c r="MIG4" s="617"/>
      <c r="MIH4" s="617"/>
      <c r="MII4" s="617"/>
      <c r="MIJ4" s="617"/>
      <c r="MIK4" s="617"/>
      <c r="MIL4" s="617"/>
      <c r="MIM4" s="617"/>
      <c r="MIN4" s="617"/>
      <c r="MIO4" s="617"/>
      <c r="MIP4" s="617"/>
      <c r="MIQ4" s="617"/>
      <c r="MIR4" s="617"/>
      <c r="MIS4" s="617"/>
      <c r="MIT4" s="617"/>
      <c r="MIU4" s="617"/>
      <c r="MIV4" s="617"/>
      <c r="MIW4" s="617"/>
      <c r="MIX4" s="617"/>
      <c r="MIY4" s="617"/>
      <c r="MIZ4" s="617"/>
      <c r="MJA4" s="617"/>
      <c r="MJB4" s="617"/>
      <c r="MJC4" s="617"/>
      <c r="MJD4" s="617"/>
      <c r="MJE4" s="617"/>
      <c r="MJF4" s="617"/>
      <c r="MJG4" s="617"/>
      <c r="MJH4" s="617"/>
      <c r="MJI4" s="617"/>
      <c r="MJJ4" s="617"/>
      <c r="MJK4" s="617"/>
      <c r="MJL4" s="617"/>
      <c r="MJM4" s="617"/>
      <c r="MJN4" s="617"/>
      <c r="MJO4" s="617"/>
      <c r="MJP4" s="617"/>
      <c r="MJQ4" s="617"/>
      <c r="MJR4" s="617"/>
      <c r="MJS4" s="617"/>
      <c r="MJT4" s="617"/>
      <c r="MJU4" s="617"/>
      <c r="MJV4" s="617"/>
      <c r="MJW4" s="617"/>
      <c r="MJX4" s="617"/>
      <c r="MJY4" s="617"/>
      <c r="MJZ4" s="617"/>
      <c r="MKA4" s="617"/>
      <c r="MKB4" s="617"/>
      <c r="MKC4" s="617"/>
      <c r="MKD4" s="617"/>
      <c r="MKE4" s="617"/>
      <c r="MKF4" s="617"/>
      <c r="MKG4" s="617"/>
      <c r="MKH4" s="617"/>
      <c r="MKI4" s="617"/>
      <c r="MKJ4" s="617"/>
      <c r="MKK4" s="617"/>
      <c r="MKL4" s="617"/>
      <c r="MKM4" s="617"/>
      <c r="MKN4" s="617"/>
      <c r="MKO4" s="617"/>
      <c r="MKP4" s="617"/>
      <c r="MKQ4" s="617"/>
      <c r="MKR4" s="617"/>
      <c r="MKS4" s="617"/>
      <c r="MKT4" s="617"/>
      <c r="MKU4" s="617"/>
      <c r="MKV4" s="617"/>
      <c r="MKW4" s="617"/>
      <c r="MKX4" s="617"/>
      <c r="MKY4" s="617"/>
      <c r="MKZ4" s="617"/>
      <c r="MLA4" s="617"/>
      <c r="MLB4" s="617"/>
      <c r="MLC4" s="617"/>
      <c r="MLD4" s="617"/>
      <c r="MLE4" s="617"/>
      <c r="MLF4" s="617"/>
      <c r="MLG4" s="617"/>
      <c r="MLH4" s="617"/>
      <c r="MLI4" s="617"/>
      <c r="MLJ4" s="617"/>
      <c r="MLK4" s="617"/>
      <c r="MLL4" s="617"/>
      <c r="MLM4" s="617"/>
      <c r="MLN4" s="617"/>
      <c r="MLO4" s="617"/>
      <c r="MLP4" s="617"/>
      <c r="MLQ4" s="617"/>
      <c r="MLR4" s="617"/>
      <c r="MLS4" s="617"/>
      <c r="MLT4" s="617"/>
      <c r="MLU4" s="617"/>
      <c r="MLV4" s="617"/>
      <c r="MLW4" s="617"/>
      <c r="MLX4" s="617"/>
      <c r="MLY4" s="617"/>
      <c r="MLZ4" s="617"/>
      <c r="MMA4" s="617"/>
      <c r="MMB4" s="617"/>
      <c r="MMC4" s="617"/>
      <c r="MMD4" s="617"/>
      <c r="MME4" s="617"/>
      <c r="MMF4" s="617"/>
      <c r="MMG4" s="617"/>
      <c r="MMH4" s="617"/>
      <c r="MMI4" s="617"/>
      <c r="MMJ4" s="617"/>
      <c r="MMK4" s="617"/>
      <c r="MML4" s="617"/>
      <c r="MMM4" s="617"/>
      <c r="MMN4" s="617"/>
      <c r="MMO4" s="617"/>
      <c r="MMP4" s="617"/>
      <c r="MMQ4" s="617"/>
      <c r="MMR4" s="617"/>
      <c r="MMS4" s="617"/>
      <c r="MMT4" s="617"/>
      <c r="MMU4" s="617"/>
      <c r="MMV4" s="617"/>
      <c r="MMW4" s="617"/>
      <c r="MMX4" s="617"/>
      <c r="MMY4" s="617"/>
      <c r="MMZ4" s="617"/>
      <c r="MNA4" s="617"/>
      <c r="MNB4" s="617"/>
      <c r="MNC4" s="617"/>
      <c r="MND4" s="617"/>
      <c r="MNE4" s="617"/>
      <c r="MNF4" s="617"/>
      <c r="MNG4" s="617"/>
      <c r="MNH4" s="617"/>
      <c r="MNI4" s="617"/>
      <c r="MNJ4" s="617"/>
      <c r="MNK4" s="617"/>
      <c r="MNL4" s="617"/>
      <c r="MNM4" s="617"/>
      <c r="MNN4" s="617"/>
      <c r="MNO4" s="617"/>
      <c r="MNP4" s="617"/>
      <c r="MNQ4" s="617"/>
      <c r="MNR4" s="617"/>
      <c r="MNS4" s="617"/>
      <c r="MNT4" s="617"/>
      <c r="MNU4" s="617"/>
      <c r="MNV4" s="617"/>
      <c r="MNW4" s="617"/>
      <c r="MNX4" s="617"/>
      <c r="MNY4" s="617"/>
      <c r="MNZ4" s="617"/>
      <c r="MOA4" s="617"/>
      <c r="MOB4" s="617"/>
      <c r="MOC4" s="617"/>
      <c r="MOD4" s="617"/>
      <c r="MOE4" s="617"/>
      <c r="MOF4" s="617"/>
      <c r="MOG4" s="617"/>
      <c r="MOH4" s="617"/>
      <c r="MOI4" s="617"/>
      <c r="MOJ4" s="617"/>
      <c r="MOK4" s="617"/>
      <c r="MOL4" s="617"/>
      <c r="MOM4" s="617"/>
      <c r="MON4" s="617"/>
      <c r="MOO4" s="617"/>
      <c r="MOP4" s="617"/>
      <c r="MOQ4" s="617"/>
      <c r="MOR4" s="617"/>
      <c r="MOS4" s="617"/>
      <c r="MOT4" s="617"/>
      <c r="MOU4" s="617"/>
      <c r="MOV4" s="617"/>
      <c r="MOW4" s="617"/>
      <c r="MOX4" s="617"/>
      <c r="MOY4" s="617"/>
      <c r="MOZ4" s="617"/>
      <c r="MPA4" s="617"/>
      <c r="MPB4" s="617"/>
      <c r="MPC4" s="617"/>
      <c r="MPD4" s="617"/>
      <c r="MPE4" s="617"/>
      <c r="MPF4" s="617"/>
      <c r="MPG4" s="617"/>
      <c r="MPH4" s="617"/>
      <c r="MPI4" s="617"/>
      <c r="MPJ4" s="617"/>
      <c r="MPK4" s="617"/>
      <c r="MPL4" s="617"/>
      <c r="MPM4" s="617"/>
      <c r="MPN4" s="617"/>
      <c r="MPO4" s="617"/>
      <c r="MPP4" s="617"/>
      <c r="MPQ4" s="617"/>
      <c r="MPR4" s="617"/>
      <c r="MPS4" s="617"/>
      <c r="MPT4" s="617"/>
      <c r="MPU4" s="617"/>
      <c r="MPV4" s="617"/>
      <c r="MPW4" s="617"/>
      <c r="MPX4" s="617"/>
      <c r="MPY4" s="617"/>
      <c r="MPZ4" s="617"/>
      <c r="MQA4" s="617"/>
      <c r="MQB4" s="617"/>
      <c r="MQC4" s="617"/>
      <c r="MQD4" s="617"/>
      <c r="MQE4" s="617"/>
      <c r="MQF4" s="617"/>
      <c r="MQG4" s="617"/>
      <c r="MQH4" s="617"/>
      <c r="MQI4" s="617"/>
      <c r="MQJ4" s="617"/>
      <c r="MQK4" s="617"/>
      <c r="MQL4" s="617"/>
      <c r="MQM4" s="617"/>
      <c r="MQN4" s="617"/>
      <c r="MQO4" s="617"/>
      <c r="MQP4" s="617"/>
      <c r="MQQ4" s="617"/>
      <c r="MQR4" s="617"/>
      <c r="MQS4" s="617"/>
      <c r="MQT4" s="617"/>
      <c r="MQU4" s="617"/>
      <c r="MQV4" s="617"/>
      <c r="MQW4" s="617"/>
      <c r="MQX4" s="617"/>
      <c r="MQY4" s="617"/>
      <c r="MQZ4" s="617"/>
      <c r="MRA4" s="617"/>
      <c r="MRB4" s="617"/>
      <c r="MRC4" s="617"/>
      <c r="MRD4" s="617"/>
      <c r="MRE4" s="617"/>
      <c r="MRF4" s="617"/>
      <c r="MRG4" s="617"/>
      <c r="MRH4" s="617"/>
      <c r="MRI4" s="617"/>
      <c r="MRJ4" s="617"/>
      <c r="MRK4" s="617"/>
      <c r="MRL4" s="617"/>
      <c r="MRM4" s="617"/>
      <c r="MRN4" s="617"/>
      <c r="MRO4" s="617"/>
      <c r="MRP4" s="617"/>
      <c r="MRQ4" s="617"/>
      <c r="MRR4" s="617"/>
      <c r="MRS4" s="617"/>
      <c r="MRT4" s="617"/>
      <c r="MRU4" s="617"/>
      <c r="MRV4" s="617"/>
      <c r="MRW4" s="617"/>
      <c r="MRX4" s="617"/>
      <c r="MRY4" s="617"/>
      <c r="MRZ4" s="617"/>
      <c r="MSA4" s="617"/>
      <c r="MSB4" s="617"/>
      <c r="MSC4" s="617"/>
      <c r="MSD4" s="617"/>
      <c r="MSE4" s="617"/>
      <c r="MSF4" s="617"/>
      <c r="MSG4" s="617"/>
      <c r="MSH4" s="617"/>
      <c r="MSI4" s="617"/>
      <c r="MSJ4" s="617"/>
      <c r="MSK4" s="617"/>
      <c r="MSL4" s="617"/>
      <c r="MSM4" s="617"/>
      <c r="MSN4" s="617"/>
      <c r="MSO4" s="617"/>
      <c r="MSP4" s="617"/>
      <c r="MSQ4" s="617"/>
      <c r="MSR4" s="617"/>
      <c r="MSS4" s="617"/>
      <c r="MST4" s="617"/>
      <c r="MSU4" s="617"/>
      <c r="MSV4" s="617"/>
      <c r="MSW4" s="617"/>
      <c r="MSX4" s="617"/>
      <c r="MSY4" s="617"/>
      <c r="MSZ4" s="617"/>
      <c r="MTA4" s="617"/>
      <c r="MTB4" s="617"/>
      <c r="MTC4" s="617"/>
      <c r="MTD4" s="617"/>
      <c r="MTE4" s="617"/>
      <c r="MTF4" s="617"/>
      <c r="MTG4" s="617"/>
      <c r="MTH4" s="617"/>
      <c r="MTI4" s="617"/>
      <c r="MTJ4" s="617"/>
      <c r="MTK4" s="617"/>
      <c r="MTL4" s="617"/>
      <c r="MTM4" s="617"/>
      <c r="MTN4" s="617"/>
      <c r="MTO4" s="617"/>
      <c r="MTP4" s="617"/>
      <c r="MTQ4" s="617"/>
      <c r="MTR4" s="617"/>
      <c r="MTS4" s="617"/>
      <c r="MTT4" s="617"/>
      <c r="MTU4" s="617"/>
      <c r="MTV4" s="617"/>
      <c r="MTW4" s="617"/>
      <c r="MTX4" s="617"/>
      <c r="MTY4" s="617"/>
      <c r="MTZ4" s="617"/>
      <c r="MUA4" s="617"/>
      <c r="MUB4" s="617"/>
      <c r="MUC4" s="617"/>
      <c r="MUD4" s="617"/>
      <c r="MUE4" s="617"/>
      <c r="MUF4" s="617"/>
      <c r="MUG4" s="617"/>
      <c r="MUH4" s="617"/>
      <c r="MUI4" s="617"/>
      <c r="MUJ4" s="617"/>
      <c r="MUK4" s="617"/>
      <c r="MUL4" s="617"/>
      <c r="MUM4" s="617"/>
      <c r="MUN4" s="617"/>
      <c r="MUO4" s="617"/>
      <c r="MUP4" s="617"/>
      <c r="MUQ4" s="617"/>
      <c r="MUR4" s="617"/>
      <c r="MUS4" s="617"/>
      <c r="MUT4" s="617"/>
      <c r="MUU4" s="617"/>
      <c r="MUV4" s="617"/>
      <c r="MUW4" s="617"/>
      <c r="MUX4" s="617"/>
      <c r="MUY4" s="617"/>
      <c r="MUZ4" s="617"/>
      <c r="MVA4" s="617"/>
      <c r="MVB4" s="617"/>
      <c r="MVC4" s="617"/>
      <c r="MVD4" s="617"/>
      <c r="MVE4" s="617"/>
      <c r="MVF4" s="617"/>
      <c r="MVG4" s="617"/>
      <c r="MVH4" s="617"/>
      <c r="MVI4" s="617"/>
      <c r="MVJ4" s="617"/>
      <c r="MVK4" s="617"/>
      <c r="MVL4" s="617"/>
      <c r="MVM4" s="617"/>
      <c r="MVN4" s="617"/>
      <c r="MVO4" s="617"/>
      <c r="MVP4" s="617"/>
      <c r="MVQ4" s="617"/>
      <c r="MVR4" s="617"/>
      <c r="MVS4" s="617"/>
      <c r="MVT4" s="617"/>
      <c r="MVU4" s="617"/>
      <c r="MVV4" s="617"/>
      <c r="MVW4" s="617"/>
      <c r="MVX4" s="617"/>
      <c r="MVY4" s="617"/>
      <c r="MVZ4" s="617"/>
      <c r="MWA4" s="617"/>
      <c r="MWB4" s="617"/>
      <c r="MWC4" s="617"/>
      <c r="MWD4" s="617"/>
      <c r="MWE4" s="617"/>
      <c r="MWF4" s="617"/>
      <c r="MWG4" s="617"/>
      <c r="MWH4" s="617"/>
      <c r="MWI4" s="617"/>
      <c r="MWJ4" s="617"/>
      <c r="MWK4" s="617"/>
      <c r="MWL4" s="617"/>
      <c r="MWM4" s="617"/>
      <c r="MWN4" s="617"/>
      <c r="MWO4" s="617"/>
      <c r="MWP4" s="617"/>
      <c r="MWQ4" s="617"/>
      <c r="MWR4" s="617"/>
      <c r="MWS4" s="617"/>
      <c r="MWT4" s="617"/>
      <c r="MWU4" s="617"/>
      <c r="MWV4" s="617"/>
      <c r="MWW4" s="617"/>
      <c r="MWX4" s="617"/>
      <c r="MWY4" s="617"/>
      <c r="MWZ4" s="617"/>
      <c r="MXA4" s="617"/>
      <c r="MXB4" s="617"/>
      <c r="MXC4" s="617"/>
      <c r="MXD4" s="617"/>
      <c r="MXE4" s="617"/>
      <c r="MXF4" s="617"/>
      <c r="MXG4" s="617"/>
      <c r="MXH4" s="617"/>
      <c r="MXI4" s="617"/>
      <c r="MXJ4" s="617"/>
      <c r="MXK4" s="617"/>
      <c r="MXL4" s="617"/>
      <c r="MXM4" s="617"/>
      <c r="MXN4" s="617"/>
      <c r="MXO4" s="617"/>
      <c r="MXP4" s="617"/>
      <c r="MXQ4" s="617"/>
      <c r="MXR4" s="617"/>
      <c r="MXS4" s="617"/>
      <c r="MXT4" s="617"/>
      <c r="MXU4" s="617"/>
      <c r="MXV4" s="617"/>
      <c r="MXW4" s="617"/>
      <c r="MXX4" s="617"/>
      <c r="MXY4" s="617"/>
      <c r="MXZ4" s="617"/>
      <c r="MYA4" s="617"/>
      <c r="MYB4" s="617"/>
      <c r="MYC4" s="617"/>
      <c r="MYD4" s="617"/>
      <c r="MYE4" s="617"/>
      <c r="MYF4" s="617"/>
      <c r="MYG4" s="617"/>
      <c r="MYH4" s="617"/>
      <c r="MYI4" s="617"/>
      <c r="MYJ4" s="617"/>
      <c r="MYK4" s="617"/>
      <c r="MYL4" s="617"/>
      <c r="MYM4" s="617"/>
      <c r="MYN4" s="617"/>
      <c r="MYO4" s="617"/>
      <c r="MYP4" s="617"/>
      <c r="MYQ4" s="617"/>
      <c r="MYR4" s="617"/>
      <c r="MYS4" s="617"/>
      <c r="MYT4" s="617"/>
      <c r="MYU4" s="617"/>
      <c r="MYV4" s="617"/>
      <c r="MYW4" s="617"/>
      <c r="MYX4" s="617"/>
      <c r="MYY4" s="617"/>
      <c r="MYZ4" s="617"/>
      <c r="MZA4" s="617"/>
      <c r="MZB4" s="617"/>
      <c r="MZC4" s="617"/>
      <c r="MZD4" s="617"/>
      <c r="MZE4" s="617"/>
      <c r="MZF4" s="617"/>
      <c r="MZG4" s="617"/>
      <c r="MZH4" s="617"/>
      <c r="MZI4" s="617"/>
      <c r="MZJ4" s="617"/>
      <c r="MZK4" s="617"/>
      <c r="MZL4" s="617"/>
      <c r="MZM4" s="617"/>
      <c r="MZN4" s="617"/>
      <c r="MZO4" s="617"/>
      <c r="MZP4" s="617"/>
      <c r="MZQ4" s="617"/>
      <c r="MZR4" s="617"/>
      <c r="MZS4" s="617"/>
      <c r="MZT4" s="617"/>
      <c r="MZU4" s="617"/>
      <c r="MZV4" s="617"/>
      <c r="MZW4" s="617"/>
      <c r="MZX4" s="617"/>
      <c r="MZY4" s="617"/>
      <c r="MZZ4" s="617"/>
      <c r="NAA4" s="617"/>
      <c r="NAB4" s="617"/>
      <c r="NAC4" s="617"/>
      <c r="NAD4" s="617"/>
      <c r="NAE4" s="617"/>
      <c r="NAF4" s="617"/>
      <c r="NAG4" s="617"/>
      <c r="NAH4" s="617"/>
      <c r="NAI4" s="617"/>
      <c r="NAJ4" s="617"/>
      <c r="NAK4" s="617"/>
      <c r="NAL4" s="617"/>
      <c r="NAM4" s="617"/>
      <c r="NAN4" s="617"/>
      <c r="NAO4" s="617"/>
      <c r="NAP4" s="617"/>
      <c r="NAQ4" s="617"/>
      <c r="NAR4" s="617"/>
      <c r="NAS4" s="617"/>
      <c r="NAT4" s="617"/>
      <c r="NAU4" s="617"/>
      <c r="NAV4" s="617"/>
      <c r="NAW4" s="617"/>
      <c r="NAX4" s="617"/>
      <c r="NAY4" s="617"/>
      <c r="NAZ4" s="617"/>
      <c r="NBA4" s="617"/>
      <c r="NBB4" s="617"/>
      <c r="NBC4" s="617"/>
      <c r="NBD4" s="617"/>
      <c r="NBE4" s="617"/>
      <c r="NBF4" s="617"/>
      <c r="NBG4" s="617"/>
      <c r="NBH4" s="617"/>
      <c r="NBI4" s="617"/>
      <c r="NBJ4" s="617"/>
      <c r="NBK4" s="617"/>
      <c r="NBL4" s="617"/>
      <c r="NBM4" s="617"/>
      <c r="NBN4" s="617"/>
      <c r="NBO4" s="617"/>
      <c r="NBP4" s="617"/>
      <c r="NBQ4" s="617"/>
      <c r="NBR4" s="617"/>
      <c r="NBS4" s="617"/>
      <c r="NBT4" s="617"/>
      <c r="NBU4" s="617"/>
      <c r="NBV4" s="617"/>
      <c r="NBW4" s="617"/>
      <c r="NBX4" s="617"/>
      <c r="NBY4" s="617"/>
      <c r="NBZ4" s="617"/>
      <c r="NCA4" s="617"/>
      <c r="NCB4" s="617"/>
      <c r="NCC4" s="617"/>
      <c r="NCD4" s="617"/>
      <c r="NCE4" s="617"/>
      <c r="NCF4" s="617"/>
      <c r="NCG4" s="617"/>
      <c r="NCH4" s="617"/>
      <c r="NCI4" s="617"/>
      <c r="NCJ4" s="617"/>
      <c r="NCK4" s="617"/>
      <c r="NCL4" s="617"/>
      <c r="NCM4" s="617"/>
      <c r="NCN4" s="617"/>
      <c r="NCO4" s="617"/>
      <c r="NCP4" s="617"/>
      <c r="NCQ4" s="617"/>
      <c r="NCR4" s="617"/>
      <c r="NCS4" s="617"/>
      <c r="NCT4" s="617"/>
      <c r="NCU4" s="617"/>
      <c r="NCV4" s="617"/>
      <c r="NCW4" s="617"/>
      <c r="NCX4" s="617"/>
      <c r="NCY4" s="617"/>
      <c r="NCZ4" s="617"/>
      <c r="NDA4" s="617"/>
      <c r="NDB4" s="617"/>
      <c r="NDC4" s="617"/>
      <c r="NDD4" s="617"/>
      <c r="NDE4" s="617"/>
      <c r="NDF4" s="617"/>
      <c r="NDG4" s="617"/>
      <c r="NDH4" s="617"/>
      <c r="NDI4" s="617"/>
      <c r="NDJ4" s="617"/>
      <c r="NDK4" s="617"/>
      <c r="NDL4" s="617"/>
      <c r="NDM4" s="617"/>
      <c r="NDN4" s="617"/>
      <c r="NDO4" s="617"/>
      <c r="NDP4" s="617"/>
      <c r="NDQ4" s="617"/>
      <c r="NDR4" s="617"/>
      <c r="NDS4" s="617"/>
      <c r="NDT4" s="617"/>
      <c r="NDU4" s="617"/>
      <c r="NDV4" s="617"/>
      <c r="NDW4" s="617"/>
      <c r="NDX4" s="617"/>
      <c r="NDY4" s="617"/>
      <c r="NDZ4" s="617"/>
      <c r="NEA4" s="617"/>
      <c r="NEB4" s="617"/>
      <c r="NEC4" s="617"/>
      <c r="NED4" s="617"/>
      <c r="NEE4" s="617"/>
      <c r="NEF4" s="617"/>
      <c r="NEG4" s="617"/>
      <c r="NEH4" s="617"/>
      <c r="NEI4" s="617"/>
      <c r="NEJ4" s="617"/>
      <c r="NEK4" s="617"/>
      <c r="NEL4" s="617"/>
      <c r="NEM4" s="617"/>
      <c r="NEN4" s="617"/>
      <c r="NEO4" s="617"/>
      <c r="NEP4" s="617"/>
      <c r="NEQ4" s="617"/>
      <c r="NER4" s="617"/>
      <c r="NES4" s="617"/>
      <c r="NET4" s="617"/>
      <c r="NEU4" s="617"/>
      <c r="NEV4" s="617"/>
      <c r="NEW4" s="617"/>
      <c r="NEX4" s="617"/>
      <c r="NEY4" s="617"/>
      <c r="NEZ4" s="617"/>
      <c r="NFA4" s="617"/>
      <c r="NFB4" s="617"/>
      <c r="NFC4" s="617"/>
      <c r="NFD4" s="617"/>
      <c r="NFE4" s="617"/>
      <c r="NFF4" s="617"/>
      <c r="NFG4" s="617"/>
      <c r="NFH4" s="617"/>
      <c r="NFI4" s="617"/>
      <c r="NFJ4" s="617"/>
      <c r="NFK4" s="617"/>
      <c r="NFL4" s="617"/>
      <c r="NFM4" s="617"/>
      <c r="NFN4" s="617"/>
      <c r="NFO4" s="617"/>
      <c r="NFP4" s="617"/>
      <c r="NFQ4" s="617"/>
      <c r="NFR4" s="617"/>
      <c r="NFS4" s="617"/>
      <c r="NFT4" s="617"/>
      <c r="NFU4" s="617"/>
      <c r="NFV4" s="617"/>
      <c r="NFW4" s="617"/>
      <c r="NFX4" s="617"/>
      <c r="NFY4" s="617"/>
      <c r="NFZ4" s="617"/>
      <c r="NGA4" s="617"/>
      <c r="NGB4" s="617"/>
      <c r="NGC4" s="617"/>
      <c r="NGD4" s="617"/>
      <c r="NGE4" s="617"/>
      <c r="NGF4" s="617"/>
      <c r="NGG4" s="617"/>
      <c r="NGH4" s="617"/>
      <c r="NGI4" s="617"/>
      <c r="NGJ4" s="617"/>
      <c r="NGK4" s="617"/>
      <c r="NGL4" s="617"/>
      <c r="NGM4" s="617"/>
      <c r="NGN4" s="617"/>
      <c r="NGO4" s="617"/>
      <c r="NGP4" s="617"/>
      <c r="NGQ4" s="617"/>
      <c r="NGR4" s="617"/>
      <c r="NGS4" s="617"/>
      <c r="NGT4" s="617"/>
      <c r="NGU4" s="617"/>
      <c r="NGV4" s="617"/>
      <c r="NGW4" s="617"/>
      <c r="NGX4" s="617"/>
      <c r="NGY4" s="617"/>
      <c r="NGZ4" s="617"/>
      <c r="NHA4" s="617"/>
      <c r="NHB4" s="617"/>
      <c r="NHC4" s="617"/>
      <c r="NHD4" s="617"/>
      <c r="NHE4" s="617"/>
      <c r="NHF4" s="617"/>
      <c r="NHG4" s="617"/>
      <c r="NHH4" s="617"/>
      <c r="NHI4" s="617"/>
      <c r="NHJ4" s="617"/>
      <c r="NHK4" s="617"/>
      <c r="NHL4" s="617"/>
      <c r="NHM4" s="617"/>
      <c r="NHN4" s="617"/>
      <c r="NHO4" s="617"/>
      <c r="NHP4" s="617"/>
      <c r="NHQ4" s="617"/>
      <c r="NHR4" s="617"/>
      <c r="NHS4" s="617"/>
      <c r="NHT4" s="617"/>
      <c r="NHU4" s="617"/>
      <c r="NHV4" s="617"/>
      <c r="NHW4" s="617"/>
      <c r="NHX4" s="617"/>
      <c r="NHY4" s="617"/>
      <c r="NHZ4" s="617"/>
      <c r="NIA4" s="617"/>
      <c r="NIB4" s="617"/>
      <c r="NIC4" s="617"/>
      <c r="NID4" s="617"/>
      <c r="NIE4" s="617"/>
      <c r="NIF4" s="617"/>
      <c r="NIG4" s="617"/>
      <c r="NIH4" s="617"/>
      <c r="NII4" s="617"/>
      <c r="NIJ4" s="617"/>
      <c r="NIK4" s="617"/>
      <c r="NIL4" s="617"/>
      <c r="NIM4" s="617"/>
      <c r="NIN4" s="617"/>
      <c r="NIO4" s="617"/>
      <c r="NIP4" s="617"/>
      <c r="NIQ4" s="617"/>
      <c r="NIR4" s="617"/>
      <c r="NIS4" s="617"/>
      <c r="NIT4" s="617"/>
      <c r="NIU4" s="617"/>
      <c r="NIV4" s="617"/>
      <c r="NIW4" s="617"/>
      <c r="NIX4" s="617"/>
      <c r="NIY4" s="617"/>
      <c r="NIZ4" s="617"/>
      <c r="NJA4" s="617"/>
      <c r="NJB4" s="617"/>
      <c r="NJC4" s="617"/>
      <c r="NJD4" s="617"/>
      <c r="NJE4" s="617"/>
      <c r="NJF4" s="617"/>
      <c r="NJG4" s="617"/>
      <c r="NJH4" s="617"/>
      <c r="NJI4" s="617"/>
      <c r="NJJ4" s="617"/>
      <c r="NJK4" s="617"/>
      <c r="NJL4" s="617"/>
      <c r="NJM4" s="617"/>
      <c r="NJN4" s="617"/>
      <c r="NJO4" s="617"/>
      <c r="NJP4" s="617"/>
      <c r="NJQ4" s="617"/>
      <c r="NJR4" s="617"/>
      <c r="NJS4" s="617"/>
      <c r="NJT4" s="617"/>
      <c r="NJU4" s="617"/>
      <c r="NJV4" s="617"/>
      <c r="NJW4" s="617"/>
      <c r="NJX4" s="617"/>
      <c r="NJY4" s="617"/>
      <c r="NJZ4" s="617"/>
      <c r="NKA4" s="617"/>
      <c r="NKB4" s="617"/>
      <c r="NKC4" s="617"/>
      <c r="NKD4" s="617"/>
      <c r="NKE4" s="617"/>
      <c r="NKF4" s="617"/>
      <c r="NKG4" s="617"/>
      <c r="NKH4" s="617"/>
      <c r="NKI4" s="617"/>
      <c r="NKJ4" s="617"/>
      <c r="NKK4" s="617"/>
      <c r="NKL4" s="617"/>
      <c r="NKM4" s="617"/>
      <c r="NKN4" s="617"/>
      <c r="NKO4" s="617"/>
      <c r="NKP4" s="617"/>
      <c r="NKQ4" s="617"/>
      <c r="NKR4" s="617"/>
      <c r="NKS4" s="617"/>
      <c r="NKT4" s="617"/>
      <c r="NKU4" s="617"/>
      <c r="NKV4" s="617"/>
      <c r="NKW4" s="617"/>
      <c r="NKX4" s="617"/>
      <c r="NKY4" s="617"/>
      <c r="NKZ4" s="617"/>
      <c r="NLA4" s="617"/>
      <c r="NLB4" s="617"/>
      <c r="NLC4" s="617"/>
      <c r="NLD4" s="617"/>
      <c r="NLE4" s="617"/>
      <c r="NLF4" s="617"/>
      <c r="NLG4" s="617"/>
      <c r="NLH4" s="617"/>
      <c r="NLI4" s="617"/>
      <c r="NLJ4" s="617"/>
      <c r="NLK4" s="617"/>
      <c r="NLL4" s="617"/>
      <c r="NLM4" s="617"/>
      <c r="NLN4" s="617"/>
      <c r="NLO4" s="617"/>
      <c r="NLP4" s="617"/>
      <c r="NLQ4" s="617"/>
      <c r="NLR4" s="617"/>
      <c r="NLS4" s="617"/>
      <c r="NLT4" s="617"/>
      <c r="NLU4" s="617"/>
      <c r="NLV4" s="617"/>
      <c r="NLW4" s="617"/>
      <c r="NLX4" s="617"/>
      <c r="NLY4" s="617"/>
      <c r="NLZ4" s="617"/>
      <c r="NMA4" s="617"/>
      <c r="NMB4" s="617"/>
      <c r="NMC4" s="617"/>
      <c r="NMD4" s="617"/>
      <c r="NME4" s="617"/>
      <c r="NMF4" s="617"/>
      <c r="NMG4" s="617"/>
      <c r="NMH4" s="617"/>
      <c r="NMI4" s="617"/>
      <c r="NMJ4" s="617"/>
      <c r="NMK4" s="617"/>
      <c r="NML4" s="617"/>
      <c r="NMM4" s="617"/>
      <c r="NMN4" s="617"/>
      <c r="NMO4" s="617"/>
      <c r="NMP4" s="617"/>
      <c r="NMQ4" s="617"/>
      <c r="NMR4" s="617"/>
      <c r="NMS4" s="617"/>
      <c r="NMT4" s="617"/>
      <c r="NMU4" s="617"/>
      <c r="NMV4" s="617"/>
      <c r="NMW4" s="617"/>
      <c r="NMX4" s="617"/>
      <c r="NMY4" s="617"/>
      <c r="NMZ4" s="617"/>
      <c r="NNA4" s="617"/>
      <c r="NNB4" s="617"/>
      <c r="NNC4" s="617"/>
      <c r="NND4" s="617"/>
      <c r="NNE4" s="617"/>
      <c r="NNF4" s="617"/>
      <c r="NNG4" s="617"/>
      <c r="NNH4" s="617"/>
      <c r="NNI4" s="617"/>
      <c r="NNJ4" s="617"/>
      <c r="NNK4" s="617"/>
      <c r="NNL4" s="617"/>
      <c r="NNM4" s="617"/>
      <c r="NNN4" s="617"/>
      <c r="NNO4" s="617"/>
      <c r="NNP4" s="617"/>
      <c r="NNQ4" s="617"/>
      <c r="NNR4" s="617"/>
      <c r="NNS4" s="617"/>
      <c r="NNT4" s="617"/>
      <c r="NNU4" s="617"/>
      <c r="NNV4" s="617"/>
      <c r="NNW4" s="617"/>
      <c r="NNX4" s="617"/>
      <c r="NNY4" s="617"/>
      <c r="NNZ4" s="617"/>
      <c r="NOA4" s="617"/>
      <c r="NOB4" s="617"/>
      <c r="NOC4" s="617"/>
      <c r="NOD4" s="617"/>
      <c r="NOE4" s="617"/>
      <c r="NOF4" s="617"/>
      <c r="NOG4" s="617"/>
      <c r="NOH4" s="617"/>
      <c r="NOI4" s="617"/>
      <c r="NOJ4" s="617"/>
      <c r="NOK4" s="617"/>
      <c r="NOL4" s="617"/>
      <c r="NOM4" s="617"/>
      <c r="NON4" s="617"/>
      <c r="NOO4" s="617"/>
      <c r="NOP4" s="617"/>
      <c r="NOQ4" s="617"/>
      <c r="NOR4" s="617"/>
      <c r="NOS4" s="617"/>
      <c r="NOT4" s="617"/>
      <c r="NOU4" s="617"/>
      <c r="NOV4" s="617"/>
      <c r="NOW4" s="617"/>
      <c r="NOX4" s="617"/>
      <c r="NOY4" s="617"/>
      <c r="NOZ4" s="617"/>
      <c r="NPA4" s="617"/>
      <c r="NPB4" s="617"/>
      <c r="NPC4" s="617"/>
      <c r="NPD4" s="617"/>
      <c r="NPE4" s="617"/>
      <c r="NPF4" s="617"/>
      <c r="NPG4" s="617"/>
      <c r="NPH4" s="617"/>
      <c r="NPI4" s="617"/>
      <c r="NPJ4" s="617"/>
      <c r="NPK4" s="617"/>
      <c r="NPL4" s="617"/>
      <c r="NPM4" s="617"/>
      <c r="NPN4" s="617"/>
      <c r="NPO4" s="617"/>
      <c r="NPP4" s="617"/>
      <c r="NPQ4" s="617"/>
      <c r="NPR4" s="617"/>
      <c r="NPS4" s="617"/>
      <c r="NPT4" s="617"/>
      <c r="NPU4" s="617"/>
      <c r="NPV4" s="617"/>
      <c r="NPW4" s="617"/>
      <c r="NPX4" s="617"/>
      <c r="NPY4" s="617"/>
      <c r="NPZ4" s="617"/>
      <c r="NQA4" s="617"/>
      <c r="NQB4" s="617"/>
      <c r="NQC4" s="617"/>
      <c r="NQD4" s="617"/>
      <c r="NQE4" s="617"/>
      <c r="NQF4" s="617"/>
      <c r="NQG4" s="617"/>
      <c r="NQH4" s="617"/>
      <c r="NQI4" s="617"/>
      <c r="NQJ4" s="617"/>
      <c r="NQK4" s="617"/>
      <c r="NQL4" s="617"/>
      <c r="NQM4" s="617"/>
      <c r="NQN4" s="617"/>
      <c r="NQO4" s="617"/>
      <c r="NQP4" s="617"/>
      <c r="NQQ4" s="617"/>
      <c r="NQR4" s="617"/>
      <c r="NQS4" s="617"/>
      <c r="NQT4" s="617"/>
      <c r="NQU4" s="617"/>
      <c r="NQV4" s="617"/>
      <c r="NQW4" s="617"/>
      <c r="NQX4" s="617"/>
      <c r="NQY4" s="617"/>
      <c r="NQZ4" s="617"/>
      <c r="NRA4" s="617"/>
      <c r="NRB4" s="617"/>
      <c r="NRC4" s="617"/>
      <c r="NRD4" s="617"/>
      <c r="NRE4" s="617"/>
      <c r="NRF4" s="617"/>
      <c r="NRG4" s="617"/>
      <c r="NRH4" s="617"/>
      <c r="NRI4" s="617"/>
      <c r="NRJ4" s="617"/>
      <c r="NRK4" s="617"/>
      <c r="NRL4" s="617"/>
      <c r="NRM4" s="617"/>
      <c r="NRN4" s="617"/>
      <c r="NRO4" s="617"/>
      <c r="NRP4" s="617"/>
      <c r="NRQ4" s="617"/>
      <c r="NRR4" s="617"/>
      <c r="NRS4" s="617"/>
      <c r="NRT4" s="617"/>
      <c r="NRU4" s="617"/>
      <c r="NRV4" s="617"/>
      <c r="NRW4" s="617"/>
      <c r="NRX4" s="617"/>
      <c r="NRY4" s="617"/>
      <c r="NRZ4" s="617"/>
      <c r="NSA4" s="617"/>
      <c r="NSB4" s="617"/>
      <c r="NSC4" s="617"/>
      <c r="NSD4" s="617"/>
      <c r="NSE4" s="617"/>
      <c r="NSF4" s="617"/>
      <c r="NSG4" s="617"/>
      <c r="NSH4" s="617"/>
      <c r="NSI4" s="617"/>
      <c r="NSJ4" s="617"/>
      <c r="NSK4" s="617"/>
      <c r="NSL4" s="617"/>
      <c r="NSM4" s="617"/>
      <c r="NSN4" s="617"/>
      <c r="NSO4" s="617"/>
      <c r="NSP4" s="617"/>
      <c r="NSQ4" s="617"/>
      <c r="NSR4" s="617"/>
      <c r="NSS4" s="617"/>
      <c r="NST4" s="617"/>
      <c r="NSU4" s="617"/>
      <c r="NSV4" s="617"/>
      <c r="NSW4" s="617"/>
      <c r="NSX4" s="617"/>
      <c r="NSY4" s="617"/>
      <c r="NSZ4" s="617"/>
      <c r="NTA4" s="617"/>
      <c r="NTB4" s="617"/>
      <c r="NTC4" s="617"/>
      <c r="NTD4" s="617"/>
      <c r="NTE4" s="617"/>
      <c r="NTF4" s="617"/>
      <c r="NTG4" s="617"/>
      <c r="NTH4" s="617"/>
      <c r="NTI4" s="617"/>
      <c r="NTJ4" s="617"/>
      <c r="NTK4" s="617"/>
      <c r="NTL4" s="617"/>
      <c r="NTM4" s="617"/>
      <c r="NTN4" s="617"/>
      <c r="NTO4" s="617"/>
      <c r="NTP4" s="617"/>
      <c r="NTQ4" s="617"/>
      <c r="NTR4" s="617"/>
      <c r="NTS4" s="617"/>
      <c r="NTT4" s="617"/>
      <c r="NTU4" s="617"/>
      <c r="NTV4" s="617"/>
      <c r="NTW4" s="617"/>
      <c r="NTX4" s="617"/>
      <c r="NTY4" s="617"/>
      <c r="NTZ4" s="617"/>
      <c r="NUA4" s="617"/>
      <c r="NUB4" s="617"/>
      <c r="NUC4" s="617"/>
      <c r="NUD4" s="617"/>
      <c r="NUE4" s="617"/>
      <c r="NUF4" s="617"/>
      <c r="NUG4" s="617"/>
      <c r="NUH4" s="617"/>
      <c r="NUI4" s="617"/>
      <c r="NUJ4" s="617"/>
      <c r="NUK4" s="617"/>
      <c r="NUL4" s="617"/>
      <c r="NUM4" s="617"/>
      <c r="NUN4" s="617"/>
      <c r="NUO4" s="617"/>
      <c r="NUP4" s="617"/>
      <c r="NUQ4" s="617"/>
      <c r="NUR4" s="617"/>
      <c r="NUS4" s="617"/>
      <c r="NUT4" s="617"/>
      <c r="NUU4" s="617"/>
      <c r="NUV4" s="617"/>
      <c r="NUW4" s="617"/>
      <c r="NUX4" s="617"/>
      <c r="NUY4" s="617"/>
      <c r="NUZ4" s="617"/>
      <c r="NVA4" s="617"/>
      <c r="NVB4" s="617"/>
      <c r="NVC4" s="617"/>
      <c r="NVD4" s="617"/>
      <c r="NVE4" s="617"/>
      <c r="NVF4" s="617"/>
      <c r="NVG4" s="617"/>
      <c r="NVH4" s="617"/>
      <c r="NVI4" s="617"/>
      <c r="NVJ4" s="617"/>
      <c r="NVK4" s="617"/>
      <c r="NVL4" s="617"/>
      <c r="NVM4" s="617"/>
      <c r="NVN4" s="617"/>
      <c r="NVO4" s="617"/>
      <c r="NVP4" s="617"/>
      <c r="NVQ4" s="617"/>
      <c r="NVR4" s="617"/>
      <c r="NVS4" s="617"/>
      <c r="NVT4" s="617"/>
      <c r="NVU4" s="617"/>
      <c r="NVV4" s="617"/>
      <c r="NVW4" s="617"/>
      <c r="NVX4" s="617"/>
      <c r="NVY4" s="617"/>
      <c r="NVZ4" s="617"/>
      <c r="NWA4" s="617"/>
      <c r="NWB4" s="617"/>
      <c r="NWC4" s="617"/>
      <c r="NWD4" s="617"/>
      <c r="NWE4" s="617"/>
      <c r="NWF4" s="617"/>
      <c r="NWG4" s="617"/>
      <c r="NWH4" s="617"/>
      <c r="NWI4" s="617"/>
      <c r="NWJ4" s="617"/>
      <c r="NWK4" s="617"/>
      <c r="NWL4" s="617"/>
      <c r="NWM4" s="617"/>
      <c r="NWN4" s="617"/>
      <c r="NWO4" s="617"/>
      <c r="NWP4" s="617"/>
      <c r="NWQ4" s="617"/>
      <c r="NWR4" s="617"/>
      <c r="NWS4" s="617"/>
      <c r="NWT4" s="617"/>
      <c r="NWU4" s="617"/>
      <c r="NWV4" s="617"/>
      <c r="NWW4" s="617"/>
      <c r="NWX4" s="617"/>
      <c r="NWY4" s="617"/>
      <c r="NWZ4" s="617"/>
      <c r="NXA4" s="617"/>
      <c r="NXB4" s="617"/>
      <c r="NXC4" s="617"/>
      <c r="NXD4" s="617"/>
      <c r="NXE4" s="617"/>
      <c r="NXF4" s="617"/>
      <c r="NXG4" s="617"/>
      <c r="NXH4" s="617"/>
      <c r="NXI4" s="617"/>
      <c r="NXJ4" s="617"/>
      <c r="NXK4" s="617"/>
      <c r="NXL4" s="617"/>
      <c r="NXM4" s="617"/>
      <c r="NXN4" s="617"/>
      <c r="NXO4" s="617"/>
      <c r="NXP4" s="617"/>
      <c r="NXQ4" s="617"/>
      <c r="NXR4" s="617"/>
      <c r="NXS4" s="617"/>
      <c r="NXT4" s="617"/>
      <c r="NXU4" s="617"/>
      <c r="NXV4" s="617"/>
      <c r="NXW4" s="617"/>
      <c r="NXX4" s="617"/>
      <c r="NXY4" s="617"/>
      <c r="NXZ4" s="617"/>
      <c r="NYA4" s="617"/>
      <c r="NYB4" s="617"/>
      <c r="NYC4" s="617"/>
      <c r="NYD4" s="617"/>
      <c r="NYE4" s="617"/>
      <c r="NYF4" s="617"/>
      <c r="NYG4" s="617"/>
      <c r="NYH4" s="617"/>
      <c r="NYI4" s="617"/>
      <c r="NYJ4" s="617"/>
      <c r="NYK4" s="617"/>
      <c r="NYL4" s="617"/>
      <c r="NYM4" s="617"/>
      <c r="NYN4" s="617"/>
      <c r="NYO4" s="617"/>
      <c r="NYP4" s="617"/>
      <c r="NYQ4" s="617"/>
      <c r="NYR4" s="617"/>
      <c r="NYS4" s="617"/>
      <c r="NYT4" s="617"/>
      <c r="NYU4" s="617"/>
      <c r="NYV4" s="617"/>
      <c r="NYW4" s="617"/>
      <c r="NYX4" s="617"/>
      <c r="NYY4" s="617"/>
      <c r="NYZ4" s="617"/>
      <c r="NZA4" s="617"/>
      <c r="NZB4" s="617"/>
      <c r="NZC4" s="617"/>
      <c r="NZD4" s="617"/>
      <c r="NZE4" s="617"/>
      <c r="NZF4" s="617"/>
      <c r="NZG4" s="617"/>
      <c r="NZH4" s="617"/>
      <c r="NZI4" s="617"/>
      <c r="NZJ4" s="617"/>
      <c r="NZK4" s="617"/>
      <c r="NZL4" s="617"/>
      <c r="NZM4" s="617"/>
      <c r="NZN4" s="617"/>
      <c r="NZO4" s="617"/>
      <c r="NZP4" s="617"/>
      <c r="NZQ4" s="617"/>
      <c r="NZR4" s="617"/>
      <c r="NZS4" s="617"/>
      <c r="NZT4" s="617"/>
      <c r="NZU4" s="617"/>
      <c r="NZV4" s="617"/>
      <c r="NZW4" s="617"/>
      <c r="NZX4" s="617"/>
      <c r="NZY4" s="617"/>
      <c r="NZZ4" s="617"/>
      <c r="OAA4" s="617"/>
      <c r="OAB4" s="617"/>
      <c r="OAC4" s="617"/>
      <c r="OAD4" s="617"/>
      <c r="OAE4" s="617"/>
      <c r="OAF4" s="617"/>
      <c r="OAG4" s="617"/>
      <c r="OAH4" s="617"/>
      <c r="OAI4" s="617"/>
      <c r="OAJ4" s="617"/>
      <c r="OAK4" s="617"/>
      <c r="OAL4" s="617"/>
      <c r="OAM4" s="617"/>
      <c r="OAN4" s="617"/>
      <c r="OAO4" s="617"/>
      <c r="OAP4" s="617"/>
      <c r="OAQ4" s="617"/>
      <c r="OAR4" s="617"/>
      <c r="OAS4" s="617"/>
      <c r="OAT4" s="617"/>
      <c r="OAU4" s="617"/>
      <c r="OAV4" s="617"/>
      <c r="OAW4" s="617"/>
      <c r="OAX4" s="617"/>
      <c r="OAY4" s="617"/>
      <c r="OAZ4" s="617"/>
      <c r="OBA4" s="617"/>
      <c r="OBB4" s="617"/>
      <c r="OBC4" s="617"/>
      <c r="OBD4" s="617"/>
      <c r="OBE4" s="617"/>
      <c r="OBF4" s="617"/>
      <c r="OBG4" s="617"/>
      <c r="OBH4" s="617"/>
      <c r="OBI4" s="617"/>
      <c r="OBJ4" s="617"/>
      <c r="OBK4" s="617"/>
      <c r="OBL4" s="617"/>
      <c r="OBM4" s="617"/>
      <c r="OBN4" s="617"/>
      <c r="OBO4" s="617"/>
      <c r="OBP4" s="617"/>
      <c r="OBQ4" s="617"/>
      <c r="OBR4" s="617"/>
      <c r="OBS4" s="617"/>
      <c r="OBT4" s="617"/>
      <c r="OBU4" s="617"/>
      <c r="OBV4" s="617"/>
      <c r="OBW4" s="617"/>
      <c r="OBX4" s="617"/>
      <c r="OBY4" s="617"/>
      <c r="OBZ4" s="617"/>
      <c r="OCA4" s="617"/>
      <c r="OCB4" s="617"/>
      <c r="OCC4" s="617"/>
      <c r="OCD4" s="617"/>
      <c r="OCE4" s="617"/>
      <c r="OCF4" s="617"/>
      <c r="OCG4" s="617"/>
      <c r="OCH4" s="617"/>
      <c r="OCI4" s="617"/>
      <c r="OCJ4" s="617"/>
      <c r="OCK4" s="617"/>
      <c r="OCL4" s="617"/>
      <c r="OCM4" s="617"/>
      <c r="OCN4" s="617"/>
      <c r="OCO4" s="617"/>
      <c r="OCP4" s="617"/>
      <c r="OCQ4" s="617"/>
      <c r="OCR4" s="617"/>
      <c r="OCS4" s="617"/>
      <c r="OCT4" s="617"/>
      <c r="OCU4" s="617"/>
      <c r="OCV4" s="617"/>
      <c r="OCW4" s="617"/>
      <c r="OCX4" s="617"/>
      <c r="OCY4" s="617"/>
      <c r="OCZ4" s="617"/>
      <c r="ODA4" s="617"/>
      <c r="ODB4" s="617"/>
      <c r="ODC4" s="617"/>
      <c r="ODD4" s="617"/>
      <c r="ODE4" s="617"/>
      <c r="ODF4" s="617"/>
      <c r="ODG4" s="617"/>
      <c r="ODH4" s="617"/>
      <c r="ODI4" s="617"/>
      <c r="ODJ4" s="617"/>
      <c r="ODK4" s="617"/>
      <c r="ODL4" s="617"/>
      <c r="ODM4" s="617"/>
      <c r="ODN4" s="617"/>
      <c r="ODO4" s="617"/>
      <c r="ODP4" s="617"/>
      <c r="ODQ4" s="617"/>
      <c r="ODR4" s="617"/>
      <c r="ODS4" s="617"/>
      <c r="ODT4" s="617"/>
      <c r="ODU4" s="617"/>
      <c r="ODV4" s="617"/>
      <c r="ODW4" s="617"/>
      <c r="ODX4" s="617"/>
      <c r="ODY4" s="617"/>
      <c r="ODZ4" s="617"/>
      <c r="OEA4" s="617"/>
      <c r="OEB4" s="617"/>
      <c r="OEC4" s="617"/>
      <c r="OED4" s="617"/>
      <c r="OEE4" s="617"/>
      <c r="OEF4" s="617"/>
      <c r="OEG4" s="617"/>
      <c r="OEH4" s="617"/>
      <c r="OEI4" s="617"/>
      <c r="OEJ4" s="617"/>
      <c r="OEK4" s="617"/>
      <c r="OEL4" s="617"/>
      <c r="OEM4" s="617"/>
      <c r="OEN4" s="617"/>
      <c r="OEO4" s="617"/>
      <c r="OEP4" s="617"/>
      <c r="OEQ4" s="617"/>
      <c r="OER4" s="617"/>
      <c r="OES4" s="617"/>
      <c r="OET4" s="617"/>
      <c r="OEU4" s="617"/>
      <c r="OEV4" s="617"/>
      <c r="OEW4" s="617"/>
      <c r="OEX4" s="617"/>
      <c r="OEY4" s="617"/>
      <c r="OEZ4" s="617"/>
      <c r="OFA4" s="617"/>
      <c r="OFB4" s="617"/>
      <c r="OFC4" s="617"/>
      <c r="OFD4" s="617"/>
      <c r="OFE4" s="617"/>
      <c r="OFF4" s="617"/>
      <c r="OFG4" s="617"/>
      <c r="OFH4" s="617"/>
      <c r="OFI4" s="617"/>
      <c r="OFJ4" s="617"/>
      <c r="OFK4" s="617"/>
      <c r="OFL4" s="617"/>
      <c r="OFM4" s="617"/>
      <c r="OFN4" s="617"/>
      <c r="OFO4" s="617"/>
      <c r="OFP4" s="617"/>
      <c r="OFQ4" s="617"/>
      <c r="OFR4" s="617"/>
      <c r="OFS4" s="617"/>
      <c r="OFT4" s="617"/>
      <c r="OFU4" s="617"/>
      <c r="OFV4" s="617"/>
      <c r="OFW4" s="617"/>
      <c r="OFX4" s="617"/>
      <c r="OFY4" s="617"/>
      <c r="OFZ4" s="617"/>
      <c r="OGA4" s="617"/>
      <c r="OGB4" s="617"/>
      <c r="OGC4" s="617"/>
      <c r="OGD4" s="617"/>
      <c r="OGE4" s="617"/>
      <c r="OGF4" s="617"/>
      <c r="OGG4" s="617"/>
      <c r="OGH4" s="617"/>
      <c r="OGI4" s="617"/>
      <c r="OGJ4" s="617"/>
      <c r="OGK4" s="617"/>
      <c r="OGL4" s="617"/>
      <c r="OGM4" s="617"/>
      <c r="OGN4" s="617"/>
      <c r="OGO4" s="617"/>
      <c r="OGP4" s="617"/>
      <c r="OGQ4" s="617"/>
      <c r="OGR4" s="617"/>
      <c r="OGS4" s="617"/>
      <c r="OGT4" s="617"/>
      <c r="OGU4" s="617"/>
      <c r="OGV4" s="617"/>
      <c r="OGW4" s="617"/>
      <c r="OGX4" s="617"/>
      <c r="OGY4" s="617"/>
      <c r="OGZ4" s="617"/>
      <c r="OHA4" s="617"/>
      <c r="OHB4" s="617"/>
      <c r="OHC4" s="617"/>
      <c r="OHD4" s="617"/>
      <c r="OHE4" s="617"/>
      <c r="OHF4" s="617"/>
      <c r="OHG4" s="617"/>
      <c r="OHH4" s="617"/>
      <c r="OHI4" s="617"/>
      <c r="OHJ4" s="617"/>
      <c r="OHK4" s="617"/>
      <c r="OHL4" s="617"/>
      <c r="OHM4" s="617"/>
      <c r="OHN4" s="617"/>
      <c r="OHO4" s="617"/>
      <c r="OHP4" s="617"/>
      <c r="OHQ4" s="617"/>
      <c r="OHR4" s="617"/>
      <c r="OHS4" s="617"/>
      <c r="OHT4" s="617"/>
      <c r="OHU4" s="617"/>
      <c r="OHV4" s="617"/>
      <c r="OHW4" s="617"/>
      <c r="OHX4" s="617"/>
      <c r="OHY4" s="617"/>
      <c r="OHZ4" s="617"/>
      <c r="OIA4" s="617"/>
      <c r="OIB4" s="617"/>
      <c r="OIC4" s="617"/>
      <c r="OID4" s="617"/>
      <c r="OIE4" s="617"/>
      <c r="OIF4" s="617"/>
      <c r="OIG4" s="617"/>
      <c r="OIH4" s="617"/>
      <c r="OII4" s="617"/>
      <c r="OIJ4" s="617"/>
      <c r="OIK4" s="617"/>
      <c r="OIL4" s="617"/>
      <c r="OIM4" s="617"/>
      <c r="OIN4" s="617"/>
      <c r="OIO4" s="617"/>
      <c r="OIP4" s="617"/>
      <c r="OIQ4" s="617"/>
      <c r="OIR4" s="617"/>
      <c r="OIS4" s="617"/>
      <c r="OIT4" s="617"/>
      <c r="OIU4" s="617"/>
      <c r="OIV4" s="617"/>
      <c r="OIW4" s="617"/>
      <c r="OIX4" s="617"/>
      <c r="OIY4" s="617"/>
      <c r="OIZ4" s="617"/>
      <c r="OJA4" s="617"/>
      <c r="OJB4" s="617"/>
      <c r="OJC4" s="617"/>
      <c r="OJD4" s="617"/>
      <c r="OJE4" s="617"/>
      <c r="OJF4" s="617"/>
      <c r="OJG4" s="617"/>
      <c r="OJH4" s="617"/>
      <c r="OJI4" s="617"/>
      <c r="OJJ4" s="617"/>
      <c r="OJK4" s="617"/>
      <c r="OJL4" s="617"/>
      <c r="OJM4" s="617"/>
      <c r="OJN4" s="617"/>
      <c r="OJO4" s="617"/>
      <c r="OJP4" s="617"/>
      <c r="OJQ4" s="617"/>
      <c r="OJR4" s="617"/>
      <c r="OJS4" s="617"/>
      <c r="OJT4" s="617"/>
      <c r="OJU4" s="617"/>
      <c r="OJV4" s="617"/>
      <c r="OJW4" s="617"/>
      <c r="OJX4" s="617"/>
      <c r="OJY4" s="617"/>
      <c r="OJZ4" s="617"/>
      <c r="OKA4" s="617"/>
      <c r="OKB4" s="617"/>
      <c r="OKC4" s="617"/>
      <c r="OKD4" s="617"/>
      <c r="OKE4" s="617"/>
      <c r="OKF4" s="617"/>
      <c r="OKG4" s="617"/>
      <c r="OKH4" s="617"/>
      <c r="OKI4" s="617"/>
      <c r="OKJ4" s="617"/>
      <c r="OKK4" s="617"/>
      <c r="OKL4" s="617"/>
      <c r="OKM4" s="617"/>
      <c r="OKN4" s="617"/>
      <c r="OKO4" s="617"/>
      <c r="OKP4" s="617"/>
      <c r="OKQ4" s="617"/>
      <c r="OKR4" s="617"/>
      <c r="OKS4" s="617"/>
      <c r="OKT4" s="617"/>
      <c r="OKU4" s="617"/>
      <c r="OKV4" s="617"/>
      <c r="OKW4" s="617"/>
      <c r="OKX4" s="617"/>
      <c r="OKY4" s="617"/>
      <c r="OKZ4" s="617"/>
      <c r="OLA4" s="617"/>
      <c r="OLB4" s="617"/>
      <c r="OLC4" s="617"/>
      <c r="OLD4" s="617"/>
      <c r="OLE4" s="617"/>
      <c r="OLF4" s="617"/>
      <c r="OLG4" s="617"/>
      <c r="OLH4" s="617"/>
      <c r="OLI4" s="617"/>
      <c r="OLJ4" s="617"/>
      <c r="OLK4" s="617"/>
      <c r="OLL4" s="617"/>
      <c r="OLM4" s="617"/>
      <c r="OLN4" s="617"/>
      <c r="OLO4" s="617"/>
      <c r="OLP4" s="617"/>
      <c r="OLQ4" s="617"/>
      <c r="OLR4" s="617"/>
      <c r="OLS4" s="617"/>
      <c r="OLT4" s="617"/>
      <c r="OLU4" s="617"/>
      <c r="OLV4" s="617"/>
      <c r="OLW4" s="617"/>
      <c r="OLX4" s="617"/>
      <c r="OLY4" s="617"/>
      <c r="OLZ4" s="617"/>
      <c r="OMA4" s="617"/>
      <c r="OMB4" s="617"/>
      <c r="OMC4" s="617"/>
      <c r="OMD4" s="617"/>
      <c r="OME4" s="617"/>
      <c r="OMF4" s="617"/>
      <c r="OMG4" s="617"/>
      <c r="OMH4" s="617"/>
      <c r="OMI4" s="617"/>
      <c r="OMJ4" s="617"/>
      <c r="OMK4" s="617"/>
      <c r="OML4" s="617"/>
      <c r="OMM4" s="617"/>
      <c r="OMN4" s="617"/>
      <c r="OMO4" s="617"/>
      <c r="OMP4" s="617"/>
      <c r="OMQ4" s="617"/>
      <c r="OMR4" s="617"/>
      <c r="OMS4" s="617"/>
      <c r="OMT4" s="617"/>
      <c r="OMU4" s="617"/>
      <c r="OMV4" s="617"/>
      <c r="OMW4" s="617"/>
      <c r="OMX4" s="617"/>
      <c r="OMY4" s="617"/>
      <c r="OMZ4" s="617"/>
      <c r="ONA4" s="617"/>
      <c r="ONB4" s="617"/>
      <c r="ONC4" s="617"/>
      <c r="OND4" s="617"/>
      <c r="ONE4" s="617"/>
      <c r="ONF4" s="617"/>
      <c r="ONG4" s="617"/>
      <c r="ONH4" s="617"/>
      <c r="ONI4" s="617"/>
      <c r="ONJ4" s="617"/>
      <c r="ONK4" s="617"/>
      <c r="ONL4" s="617"/>
      <c r="ONM4" s="617"/>
      <c r="ONN4" s="617"/>
      <c r="ONO4" s="617"/>
      <c r="ONP4" s="617"/>
      <c r="ONQ4" s="617"/>
      <c r="ONR4" s="617"/>
      <c r="ONS4" s="617"/>
      <c r="ONT4" s="617"/>
      <c r="ONU4" s="617"/>
      <c r="ONV4" s="617"/>
      <c r="ONW4" s="617"/>
      <c r="ONX4" s="617"/>
      <c r="ONY4" s="617"/>
      <c r="ONZ4" s="617"/>
      <c r="OOA4" s="617"/>
      <c r="OOB4" s="617"/>
      <c r="OOC4" s="617"/>
      <c r="OOD4" s="617"/>
      <c r="OOE4" s="617"/>
      <c r="OOF4" s="617"/>
      <c r="OOG4" s="617"/>
      <c r="OOH4" s="617"/>
      <c r="OOI4" s="617"/>
      <c r="OOJ4" s="617"/>
      <c r="OOK4" s="617"/>
      <c r="OOL4" s="617"/>
      <c r="OOM4" s="617"/>
      <c r="OON4" s="617"/>
      <c r="OOO4" s="617"/>
      <c r="OOP4" s="617"/>
      <c r="OOQ4" s="617"/>
      <c r="OOR4" s="617"/>
      <c r="OOS4" s="617"/>
      <c r="OOT4" s="617"/>
      <c r="OOU4" s="617"/>
      <c r="OOV4" s="617"/>
      <c r="OOW4" s="617"/>
      <c r="OOX4" s="617"/>
      <c r="OOY4" s="617"/>
      <c r="OOZ4" s="617"/>
      <c r="OPA4" s="617"/>
      <c r="OPB4" s="617"/>
      <c r="OPC4" s="617"/>
      <c r="OPD4" s="617"/>
      <c r="OPE4" s="617"/>
      <c r="OPF4" s="617"/>
      <c r="OPG4" s="617"/>
      <c r="OPH4" s="617"/>
      <c r="OPI4" s="617"/>
      <c r="OPJ4" s="617"/>
      <c r="OPK4" s="617"/>
      <c r="OPL4" s="617"/>
      <c r="OPM4" s="617"/>
      <c r="OPN4" s="617"/>
      <c r="OPO4" s="617"/>
      <c r="OPP4" s="617"/>
      <c r="OPQ4" s="617"/>
      <c r="OPR4" s="617"/>
      <c r="OPS4" s="617"/>
      <c r="OPT4" s="617"/>
      <c r="OPU4" s="617"/>
      <c r="OPV4" s="617"/>
      <c r="OPW4" s="617"/>
      <c r="OPX4" s="617"/>
      <c r="OPY4" s="617"/>
      <c r="OPZ4" s="617"/>
      <c r="OQA4" s="617"/>
      <c r="OQB4" s="617"/>
      <c r="OQC4" s="617"/>
      <c r="OQD4" s="617"/>
      <c r="OQE4" s="617"/>
      <c r="OQF4" s="617"/>
      <c r="OQG4" s="617"/>
      <c r="OQH4" s="617"/>
      <c r="OQI4" s="617"/>
      <c r="OQJ4" s="617"/>
      <c r="OQK4" s="617"/>
      <c r="OQL4" s="617"/>
      <c r="OQM4" s="617"/>
      <c r="OQN4" s="617"/>
      <c r="OQO4" s="617"/>
      <c r="OQP4" s="617"/>
      <c r="OQQ4" s="617"/>
      <c r="OQR4" s="617"/>
      <c r="OQS4" s="617"/>
      <c r="OQT4" s="617"/>
      <c r="OQU4" s="617"/>
      <c r="OQV4" s="617"/>
      <c r="OQW4" s="617"/>
      <c r="OQX4" s="617"/>
      <c r="OQY4" s="617"/>
      <c r="OQZ4" s="617"/>
      <c r="ORA4" s="617"/>
      <c r="ORB4" s="617"/>
      <c r="ORC4" s="617"/>
      <c r="ORD4" s="617"/>
      <c r="ORE4" s="617"/>
      <c r="ORF4" s="617"/>
      <c r="ORG4" s="617"/>
      <c r="ORH4" s="617"/>
      <c r="ORI4" s="617"/>
      <c r="ORJ4" s="617"/>
      <c r="ORK4" s="617"/>
      <c r="ORL4" s="617"/>
      <c r="ORM4" s="617"/>
      <c r="ORN4" s="617"/>
      <c r="ORO4" s="617"/>
      <c r="ORP4" s="617"/>
      <c r="ORQ4" s="617"/>
      <c r="ORR4" s="617"/>
      <c r="ORS4" s="617"/>
      <c r="ORT4" s="617"/>
      <c r="ORU4" s="617"/>
      <c r="ORV4" s="617"/>
      <c r="ORW4" s="617"/>
      <c r="ORX4" s="617"/>
      <c r="ORY4" s="617"/>
      <c r="ORZ4" s="617"/>
      <c r="OSA4" s="617"/>
      <c r="OSB4" s="617"/>
      <c r="OSC4" s="617"/>
      <c r="OSD4" s="617"/>
      <c r="OSE4" s="617"/>
      <c r="OSF4" s="617"/>
      <c r="OSG4" s="617"/>
      <c r="OSH4" s="617"/>
      <c r="OSI4" s="617"/>
      <c r="OSJ4" s="617"/>
      <c r="OSK4" s="617"/>
      <c r="OSL4" s="617"/>
      <c r="OSM4" s="617"/>
      <c r="OSN4" s="617"/>
      <c r="OSO4" s="617"/>
      <c r="OSP4" s="617"/>
      <c r="OSQ4" s="617"/>
      <c r="OSR4" s="617"/>
      <c r="OSS4" s="617"/>
      <c r="OST4" s="617"/>
      <c r="OSU4" s="617"/>
      <c r="OSV4" s="617"/>
      <c r="OSW4" s="617"/>
      <c r="OSX4" s="617"/>
      <c r="OSY4" s="617"/>
      <c r="OSZ4" s="617"/>
      <c r="OTA4" s="617"/>
      <c r="OTB4" s="617"/>
      <c r="OTC4" s="617"/>
      <c r="OTD4" s="617"/>
      <c r="OTE4" s="617"/>
      <c r="OTF4" s="617"/>
      <c r="OTG4" s="617"/>
      <c r="OTH4" s="617"/>
      <c r="OTI4" s="617"/>
      <c r="OTJ4" s="617"/>
      <c r="OTK4" s="617"/>
      <c r="OTL4" s="617"/>
      <c r="OTM4" s="617"/>
      <c r="OTN4" s="617"/>
      <c r="OTO4" s="617"/>
      <c r="OTP4" s="617"/>
      <c r="OTQ4" s="617"/>
      <c r="OTR4" s="617"/>
      <c r="OTS4" s="617"/>
      <c r="OTT4" s="617"/>
      <c r="OTU4" s="617"/>
      <c r="OTV4" s="617"/>
      <c r="OTW4" s="617"/>
      <c r="OTX4" s="617"/>
      <c r="OTY4" s="617"/>
      <c r="OTZ4" s="617"/>
      <c r="OUA4" s="617"/>
      <c r="OUB4" s="617"/>
      <c r="OUC4" s="617"/>
      <c r="OUD4" s="617"/>
      <c r="OUE4" s="617"/>
      <c r="OUF4" s="617"/>
      <c r="OUG4" s="617"/>
      <c r="OUH4" s="617"/>
      <c r="OUI4" s="617"/>
      <c r="OUJ4" s="617"/>
      <c r="OUK4" s="617"/>
      <c r="OUL4" s="617"/>
      <c r="OUM4" s="617"/>
      <c r="OUN4" s="617"/>
      <c r="OUO4" s="617"/>
      <c r="OUP4" s="617"/>
      <c r="OUQ4" s="617"/>
      <c r="OUR4" s="617"/>
      <c r="OUS4" s="617"/>
      <c r="OUT4" s="617"/>
      <c r="OUU4" s="617"/>
      <c r="OUV4" s="617"/>
      <c r="OUW4" s="617"/>
      <c r="OUX4" s="617"/>
      <c r="OUY4" s="617"/>
      <c r="OUZ4" s="617"/>
      <c r="OVA4" s="617"/>
      <c r="OVB4" s="617"/>
      <c r="OVC4" s="617"/>
      <c r="OVD4" s="617"/>
      <c r="OVE4" s="617"/>
      <c r="OVF4" s="617"/>
      <c r="OVG4" s="617"/>
      <c r="OVH4" s="617"/>
      <c r="OVI4" s="617"/>
      <c r="OVJ4" s="617"/>
      <c r="OVK4" s="617"/>
      <c r="OVL4" s="617"/>
      <c r="OVM4" s="617"/>
      <c r="OVN4" s="617"/>
      <c r="OVO4" s="617"/>
      <c r="OVP4" s="617"/>
      <c r="OVQ4" s="617"/>
      <c r="OVR4" s="617"/>
      <c r="OVS4" s="617"/>
      <c r="OVT4" s="617"/>
      <c r="OVU4" s="617"/>
      <c r="OVV4" s="617"/>
      <c r="OVW4" s="617"/>
      <c r="OVX4" s="617"/>
      <c r="OVY4" s="617"/>
      <c r="OVZ4" s="617"/>
      <c r="OWA4" s="617"/>
      <c r="OWB4" s="617"/>
      <c r="OWC4" s="617"/>
      <c r="OWD4" s="617"/>
      <c r="OWE4" s="617"/>
      <c r="OWF4" s="617"/>
      <c r="OWG4" s="617"/>
      <c r="OWH4" s="617"/>
      <c r="OWI4" s="617"/>
      <c r="OWJ4" s="617"/>
      <c r="OWK4" s="617"/>
      <c r="OWL4" s="617"/>
      <c r="OWM4" s="617"/>
      <c r="OWN4" s="617"/>
      <c r="OWO4" s="617"/>
      <c r="OWP4" s="617"/>
      <c r="OWQ4" s="617"/>
      <c r="OWR4" s="617"/>
      <c r="OWS4" s="617"/>
      <c r="OWT4" s="617"/>
      <c r="OWU4" s="617"/>
      <c r="OWV4" s="617"/>
      <c r="OWW4" s="617"/>
      <c r="OWX4" s="617"/>
      <c r="OWY4" s="617"/>
      <c r="OWZ4" s="617"/>
      <c r="OXA4" s="617"/>
      <c r="OXB4" s="617"/>
      <c r="OXC4" s="617"/>
      <c r="OXD4" s="617"/>
      <c r="OXE4" s="617"/>
      <c r="OXF4" s="617"/>
      <c r="OXG4" s="617"/>
      <c r="OXH4" s="617"/>
      <c r="OXI4" s="617"/>
      <c r="OXJ4" s="617"/>
      <c r="OXK4" s="617"/>
      <c r="OXL4" s="617"/>
      <c r="OXM4" s="617"/>
      <c r="OXN4" s="617"/>
      <c r="OXO4" s="617"/>
      <c r="OXP4" s="617"/>
      <c r="OXQ4" s="617"/>
      <c r="OXR4" s="617"/>
      <c r="OXS4" s="617"/>
      <c r="OXT4" s="617"/>
      <c r="OXU4" s="617"/>
      <c r="OXV4" s="617"/>
      <c r="OXW4" s="617"/>
      <c r="OXX4" s="617"/>
      <c r="OXY4" s="617"/>
      <c r="OXZ4" s="617"/>
      <c r="OYA4" s="617"/>
      <c r="OYB4" s="617"/>
      <c r="OYC4" s="617"/>
      <c r="OYD4" s="617"/>
      <c r="OYE4" s="617"/>
      <c r="OYF4" s="617"/>
      <c r="OYG4" s="617"/>
      <c r="OYH4" s="617"/>
      <c r="OYI4" s="617"/>
      <c r="OYJ4" s="617"/>
      <c r="OYK4" s="617"/>
      <c r="OYL4" s="617"/>
      <c r="OYM4" s="617"/>
      <c r="OYN4" s="617"/>
      <c r="OYO4" s="617"/>
      <c r="OYP4" s="617"/>
      <c r="OYQ4" s="617"/>
      <c r="OYR4" s="617"/>
      <c r="OYS4" s="617"/>
      <c r="OYT4" s="617"/>
      <c r="OYU4" s="617"/>
      <c r="OYV4" s="617"/>
      <c r="OYW4" s="617"/>
      <c r="OYX4" s="617"/>
      <c r="OYY4" s="617"/>
      <c r="OYZ4" s="617"/>
      <c r="OZA4" s="617"/>
      <c r="OZB4" s="617"/>
      <c r="OZC4" s="617"/>
      <c r="OZD4" s="617"/>
      <c r="OZE4" s="617"/>
      <c r="OZF4" s="617"/>
      <c r="OZG4" s="617"/>
      <c r="OZH4" s="617"/>
      <c r="OZI4" s="617"/>
      <c r="OZJ4" s="617"/>
      <c r="OZK4" s="617"/>
      <c r="OZL4" s="617"/>
      <c r="OZM4" s="617"/>
      <c r="OZN4" s="617"/>
      <c r="OZO4" s="617"/>
      <c r="OZP4" s="617"/>
      <c r="OZQ4" s="617"/>
      <c r="OZR4" s="617"/>
      <c r="OZS4" s="617"/>
      <c r="OZT4" s="617"/>
      <c r="OZU4" s="617"/>
      <c r="OZV4" s="617"/>
      <c r="OZW4" s="617"/>
      <c r="OZX4" s="617"/>
      <c r="OZY4" s="617"/>
      <c r="OZZ4" s="617"/>
      <c r="PAA4" s="617"/>
      <c r="PAB4" s="617"/>
      <c r="PAC4" s="617"/>
      <c r="PAD4" s="617"/>
      <c r="PAE4" s="617"/>
      <c r="PAF4" s="617"/>
      <c r="PAG4" s="617"/>
      <c r="PAH4" s="617"/>
      <c r="PAI4" s="617"/>
      <c r="PAJ4" s="617"/>
      <c r="PAK4" s="617"/>
      <c r="PAL4" s="617"/>
      <c r="PAM4" s="617"/>
      <c r="PAN4" s="617"/>
      <c r="PAO4" s="617"/>
      <c r="PAP4" s="617"/>
      <c r="PAQ4" s="617"/>
      <c r="PAR4" s="617"/>
      <c r="PAS4" s="617"/>
      <c r="PAT4" s="617"/>
      <c r="PAU4" s="617"/>
      <c r="PAV4" s="617"/>
      <c r="PAW4" s="617"/>
      <c r="PAX4" s="617"/>
      <c r="PAY4" s="617"/>
      <c r="PAZ4" s="617"/>
      <c r="PBA4" s="617"/>
      <c r="PBB4" s="617"/>
      <c r="PBC4" s="617"/>
      <c r="PBD4" s="617"/>
      <c r="PBE4" s="617"/>
      <c r="PBF4" s="617"/>
      <c r="PBG4" s="617"/>
      <c r="PBH4" s="617"/>
      <c r="PBI4" s="617"/>
      <c r="PBJ4" s="617"/>
      <c r="PBK4" s="617"/>
      <c r="PBL4" s="617"/>
      <c r="PBM4" s="617"/>
      <c r="PBN4" s="617"/>
      <c r="PBO4" s="617"/>
      <c r="PBP4" s="617"/>
      <c r="PBQ4" s="617"/>
      <c r="PBR4" s="617"/>
      <c r="PBS4" s="617"/>
      <c r="PBT4" s="617"/>
      <c r="PBU4" s="617"/>
      <c r="PBV4" s="617"/>
      <c r="PBW4" s="617"/>
      <c r="PBX4" s="617"/>
      <c r="PBY4" s="617"/>
      <c r="PBZ4" s="617"/>
      <c r="PCA4" s="617"/>
      <c r="PCB4" s="617"/>
      <c r="PCC4" s="617"/>
      <c r="PCD4" s="617"/>
      <c r="PCE4" s="617"/>
      <c r="PCF4" s="617"/>
      <c r="PCG4" s="617"/>
      <c r="PCH4" s="617"/>
      <c r="PCI4" s="617"/>
      <c r="PCJ4" s="617"/>
      <c r="PCK4" s="617"/>
      <c r="PCL4" s="617"/>
      <c r="PCM4" s="617"/>
      <c r="PCN4" s="617"/>
      <c r="PCO4" s="617"/>
      <c r="PCP4" s="617"/>
      <c r="PCQ4" s="617"/>
      <c r="PCR4" s="617"/>
      <c r="PCS4" s="617"/>
      <c r="PCT4" s="617"/>
      <c r="PCU4" s="617"/>
      <c r="PCV4" s="617"/>
      <c r="PCW4" s="617"/>
      <c r="PCX4" s="617"/>
      <c r="PCY4" s="617"/>
      <c r="PCZ4" s="617"/>
      <c r="PDA4" s="617"/>
      <c r="PDB4" s="617"/>
      <c r="PDC4" s="617"/>
      <c r="PDD4" s="617"/>
      <c r="PDE4" s="617"/>
      <c r="PDF4" s="617"/>
      <c r="PDG4" s="617"/>
      <c r="PDH4" s="617"/>
      <c r="PDI4" s="617"/>
      <c r="PDJ4" s="617"/>
      <c r="PDK4" s="617"/>
      <c r="PDL4" s="617"/>
      <c r="PDM4" s="617"/>
      <c r="PDN4" s="617"/>
      <c r="PDO4" s="617"/>
      <c r="PDP4" s="617"/>
      <c r="PDQ4" s="617"/>
      <c r="PDR4" s="617"/>
      <c r="PDS4" s="617"/>
      <c r="PDT4" s="617"/>
      <c r="PDU4" s="617"/>
      <c r="PDV4" s="617"/>
      <c r="PDW4" s="617"/>
      <c r="PDX4" s="617"/>
      <c r="PDY4" s="617"/>
      <c r="PDZ4" s="617"/>
      <c r="PEA4" s="617"/>
      <c r="PEB4" s="617"/>
      <c r="PEC4" s="617"/>
      <c r="PED4" s="617"/>
      <c r="PEE4" s="617"/>
      <c r="PEF4" s="617"/>
      <c r="PEG4" s="617"/>
      <c r="PEH4" s="617"/>
      <c r="PEI4" s="617"/>
      <c r="PEJ4" s="617"/>
      <c r="PEK4" s="617"/>
      <c r="PEL4" s="617"/>
      <c r="PEM4" s="617"/>
      <c r="PEN4" s="617"/>
      <c r="PEO4" s="617"/>
      <c r="PEP4" s="617"/>
      <c r="PEQ4" s="617"/>
      <c r="PER4" s="617"/>
      <c r="PES4" s="617"/>
      <c r="PET4" s="617"/>
      <c r="PEU4" s="617"/>
      <c r="PEV4" s="617"/>
      <c r="PEW4" s="617"/>
      <c r="PEX4" s="617"/>
      <c r="PEY4" s="617"/>
      <c r="PEZ4" s="617"/>
      <c r="PFA4" s="617"/>
      <c r="PFB4" s="617"/>
      <c r="PFC4" s="617"/>
      <c r="PFD4" s="617"/>
      <c r="PFE4" s="617"/>
      <c r="PFF4" s="617"/>
      <c r="PFG4" s="617"/>
      <c r="PFH4" s="617"/>
      <c r="PFI4" s="617"/>
      <c r="PFJ4" s="617"/>
      <c r="PFK4" s="617"/>
      <c r="PFL4" s="617"/>
      <c r="PFM4" s="617"/>
      <c r="PFN4" s="617"/>
      <c r="PFO4" s="617"/>
      <c r="PFP4" s="617"/>
      <c r="PFQ4" s="617"/>
      <c r="PFR4" s="617"/>
      <c r="PFS4" s="617"/>
      <c r="PFT4" s="617"/>
      <c r="PFU4" s="617"/>
      <c r="PFV4" s="617"/>
      <c r="PFW4" s="617"/>
      <c r="PFX4" s="617"/>
      <c r="PFY4" s="617"/>
      <c r="PFZ4" s="617"/>
      <c r="PGA4" s="617"/>
      <c r="PGB4" s="617"/>
      <c r="PGC4" s="617"/>
      <c r="PGD4" s="617"/>
      <c r="PGE4" s="617"/>
      <c r="PGF4" s="617"/>
      <c r="PGG4" s="617"/>
      <c r="PGH4" s="617"/>
      <c r="PGI4" s="617"/>
      <c r="PGJ4" s="617"/>
      <c r="PGK4" s="617"/>
      <c r="PGL4" s="617"/>
      <c r="PGM4" s="617"/>
      <c r="PGN4" s="617"/>
      <c r="PGO4" s="617"/>
      <c r="PGP4" s="617"/>
      <c r="PGQ4" s="617"/>
      <c r="PGR4" s="617"/>
      <c r="PGS4" s="617"/>
      <c r="PGT4" s="617"/>
      <c r="PGU4" s="617"/>
      <c r="PGV4" s="617"/>
      <c r="PGW4" s="617"/>
      <c r="PGX4" s="617"/>
      <c r="PGY4" s="617"/>
      <c r="PGZ4" s="617"/>
      <c r="PHA4" s="617"/>
      <c r="PHB4" s="617"/>
      <c r="PHC4" s="617"/>
      <c r="PHD4" s="617"/>
      <c r="PHE4" s="617"/>
      <c r="PHF4" s="617"/>
      <c r="PHG4" s="617"/>
      <c r="PHH4" s="617"/>
      <c r="PHI4" s="617"/>
      <c r="PHJ4" s="617"/>
      <c r="PHK4" s="617"/>
      <c r="PHL4" s="617"/>
      <c r="PHM4" s="617"/>
      <c r="PHN4" s="617"/>
      <c r="PHO4" s="617"/>
      <c r="PHP4" s="617"/>
      <c r="PHQ4" s="617"/>
      <c r="PHR4" s="617"/>
      <c r="PHS4" s="617"/>
      <c r="PHT4" s="617"/>
      <c r="PHU4" s="617"/>
      <c r="PHV4" s="617"/>
      <c r="PHW4" s="617"/>
      <c r="PHX4" s="617"/>
      <c r="PHY4" s="617"/>
      <c r="PHZ4" s="617"/>
      <c r="PIA4" s="617"/>
      <c r="PIB4" s="617"/>
      <c r="PIC4" s="617"/>
      <c r="PID4" s="617"/>
      <c r="PIE4" s="617"/>
      <c r="PIF4" s="617"/>
      <c r="PIG4" s="617"/>
      <c r="PIH4" s="617"/>
      <c r="PII4" s="617"/>
      <c r="PIJ4" s="617"/>
      <c r="PIK4" s="617"/>
      <c r="PIL4" s="617"/>
      <c r="PIM4" s="617"/>
      <c r="PIN4" s="617"/>
      <c r="PIO4" s="617"/>
      <c r="PIP4" s="617"/>
      <c r="PIQ4" s="617"/>
      <c r="PIR4" s="617"/>
      <c r="PIS4" s="617"/>
      <c r="PIT4" s="617"/>
      <c r="PIU4" s="617"/>
      <c r="PIV4" s="617"/>
      <c r="PIW4" s="617"/>
      <c r="PIX4" s="617"/>
      <c r="PIY4" s="617"/>
      <c r="PIZ4" s="617"/>
      <c r="PJA4" s="617"/>
      <c r="PJB4" s="617"/>
      <c r="PJC4" s="617"/>
      <c r="PJD4" s="617"/>
      <c r="PJE4" s="617"/>
      <c r="PJF4" s="617"/>
      <c r="PJG4" s="617"/>
      <c r="PJH4" s="617"/>
      <c r="PJI4" s="617"/>
      <c r="PJJ4" s="617"/>
      <c r="PJK4" s="617"/>
      <c r="PJL4" s="617"/>
      <c r="PJM4" s="617"/>
      <c r="PJN4" s="617"/>
      <c r="PJO4" s="617"/>
      <c r="PJP4" s="617"/>
      <c r="PJQ4" s="617"/>
      <c r="PJR4" s="617"/>
      <c r="PJS4" s="617"/>
      <c r="PJT4" s="617"/>
      <c r="PJU4" s="617"/>
      <c r="PJV4" s="617"/>
      <c r="PJW4" s="617"/>
      <c r="PJX4" s="617"/>
      <c r="PJY4" s="617"/>
      <c r="PJZ4" s="617"/>
      <c r="PKA4" s="617"/>
      <c r="PKB4" s="617"/>
      <c r="PKC4" s="617"/>
      <c r="PKD4" s="617"/>
      <c r="PKE4" s="617"/>
      <c r="PKF4" s="617"/>
      <c r="PKG4" s="617"/>
      <c r="PKH4" s="617"/>
      <c r="PKI4" s="617"/>
      <c r="PKJ4" s="617"/>
      <c r="PKK4" s="617"/>
      <c r="PKL4" s="617"/>
      <c r="PKM4" s="617"/>
      <c r="PKN4" s="617"/>
      <c r="PKO4" s="617"/>
      <c r="PKP4" s="617"/>
      <c r="PKQ4" s="617"/>
      <c r="PKR4" s="617"/>
      <c r="PKS4" s="617"/>
      <c r="PKT4" s="617"/>
      <c r="PKU4" s="617"/>
      <c r="PKV4" s="617"/>
      <c r="PKW4" s="617"/>
      <c r="PKX4" s="617"/>
      <c r="PKY4" s="617"/>
      <c r="PKZ4" s="617"/>
      <c r="PLA4" s="617"/>
      <c r="PLB4" s="617"/>
      <c r="PLC4" s="617"/>
      <c r="PLD4" s="617"/>
      <c r="PLE4" s="617"/>
      <c r="PLF4" s="617"/>
      <c r="PLG4" s="617"/>
      <c r="PLH4" s="617"/>
      <c r="PLI4" s="617"/>
      <c r="PLJ4" s="617"/>
      <c r="PLK4" s="617"/>
      <c r="PLL4" s="617"/>
      <c r="PLM4" s="617"/>
      <c r="PLN4" s="617"/>
      <c r="PLO4" s="617"/>
      <c r="PLP4" s="617"/>
      <c r="PLQ4" s="617"/>
      <c r="PLR4" s="617"/>
      <c r="PLS4" s="617"/>
      <c r="PLT4" s="617"/>
      <c r="PLU4" s="617"/>
      <c r="PLV4" s="617"/>
      <c r="PLW4" s="617"/>
      <c r="PLX4" s="617"/>
      <c r="PLY4" s="617"/>
      <c r="PLZ4" s="617"/>
      <c r="PMA4" s="617"/>
      <c r="PMB4" s="617"/>
      <c r="PMC4" s="617"/>
      <c r="PMD4" s="617"/>
      <c r="PME4" s="617"/>
      <c r="PMF4" s="617"/>
      <c r="PMG4" s="617"/>
      <c r="PMH4" s="617"/>
      <c r="PMI4" s="617"/>
      <c r="PMJ4" s="617"/>
      <c r="PMK4" s="617"/>
      <c r="PML4" s="617"/>
      <c r="PMM4" s="617"/>
      <c r="PMN4" s="617"/>
      <c r="PMO4" s="617"/>
      <c r="PMP4" s="617"/>
      <c r="PMQ4" s="617"/>
      <c r="PMR4" s="617"/>
      <c r="PMS4" s="617"/>
      <c r="PMT4" s="617"/>
      <c r="PMU4" s="617"/>
      <c r="PMV4" s="617"/>
      <c r="PMW4" s="617"/>
      <c r="PMX4" s="617"/>
      <c r="PMY4" s="617"/>
      <c r="PMZ4" s="617"/>
      <c r="PNA4" s="617"/>
      <c r="PNB4" s="617"/>
      <c r="PNC4" s="617"/>
      <c r="PND4" s="617"/>
      <c r="PNE4" s="617"/>
      <c r="PNF4" s="617"/>
      <c r="PNG4" s="617"/>
      <c r="PNH4" s="617"/>
      <c r="PNI4" s="617"/>
      <c r="PNJ4" s="617"/>
      <c r="PNK4" s="617"/>
      <c r="PNL4" s="617"/>
      <c r="PNM4" s="617"/>
      <c r="PNN4" s="617"/>
      <c r="PNO4" s="617"/>
      <c r="PNP4" s="617"/>
      <c r="PNQ4" s="617"/>
      <c r="PNR4" s="617"/>
      <c r="PNS4" s="617"/>
      <c r="PNT4" s="617"/>
      <c r="PNU4" s="617"/>
      <c r="PNV4" s="617"/>
      <c r="PNW4" s="617"/>
      <c r="PNX4" s="617"/>
      <c r="PNY4" s="617"/>
      <c r="PNZ4" s="617"/>
      <c r="POA4" s="617"/>
      <c r="POB4" s="617"/>
      <c r="POC4" s="617"/>
      <c r="POD4" s="617"/>
      <c r="POE4" s="617"/>
      <c r="POF4" s="617"/>
      <c r="POG4" s="617"/>
      <c r="POH4" s="617"/>
      <c r="POI4" s="617"/>
      <c r="POJ4" s="617"/>
      <c r="POK4" s="617"/>
      <c r="POL4" s="617"/>
      <c r="POM4" s="617"/>
      <c r="PON4" s="617"/>
      <c r="POO4" s="617"/>
      <c r="POP4" s="617"/>
      <c r="POQ4" s="617"/>
      <c r="POR4" s="617"/>
      <c r="POS4" s="617"/>
      <c r="POT4" s="617"/>
      <c r="POU4" s="617"/>
      <c r="POV4" s="617"/>
      <c r="POW4" s="617"/>
      <c r="POX4" s="617"/>
      <c r="POY4" s="617"/>
      <c r="POZ4" s="617"/>
      <c r="PPA4" s="617"/>
      <c r="PPB4" s="617"/>
      <c r="PPC4" s="617"/>
      <c r="PPD4" s="617"/>
      <c r="PPE4" s="617"/>
      <c r="PPF4" s="617"/>
      <c r="PPG4" s="617"/>
      <c r="PPH4" s="617"/>
      <c r="PPI4" s="617"/>
      <c r="PPJ4" s="617"/>
      <c r="PPK4" s="617"/>
      <c r="PPL4" s="617"/>
      <c r="PPM4" s="617"/>
      <c r="PPN4" s="617"/>
      <c r="PPO4" s="617"/>
      <c r="PPP4" s="617"/>
      <c r="PPQ4" s="617"/>
      <c r="PPR4" s="617"/>
      <c r="PPS4" s="617"/>
      <c r="PPT4" s="617"/>
      <c r="PPU4" s="617"/>
      <c r="PPV4" s="617"/>
      <c r="PPW4" s="617"/>
      <c r="PPX4" s="617"/>
      <c r="PPY4" s="617"/>
      <c r="PPZ4" s="617"/>
      <c r="PQA4" s="617"/>
      <c r="PQB4" s="617"/>
      <c r="PQC4" s="617"/>
      <c r="PQD4" s="617"/>
      <c r="PQE4" s="617"/>
      <c r="PQF4" s="617"/>
      <c r="PQG4" s="617"/>
      <c r="PQH4" s="617"/>
      <c r="PQI4" s="617"/>
      <c r="PQJ4" s="617"/>
      <c r="PQK4" s="617"/>
      <c r="PQL4" s="617"/>
      <c r="PQM4" s="617"/>
      <c r="PQN4" s="617"/>
      <c r="PQO4" s="617"/>
      <c r="PQP4" s="617"/>
      <c r="PQQ4" s="617"/>
      <c r="PQR4" s="617"/>
      <c r="PQS4" s="617"/>
      <c r="PQT4" s="617"/>
      <c r="PQU4" s="617"/>
      <c r="PQV4" s="617"/>
      <c r="PQW4" s="617"/>
      <c r="PQX4" s="617"/>
      <c r="PQY4" s="617"/>
      <c r="PQZ4" s="617"/>
      <c r="PRA4" s="617"/>
      <c r="PRB4" s="617"/>
      <c r="PRC4" s="617"/>
      <c r="PRD4" s="617"/>
      <c r="PRE4" s="617"/>
      <c r="PRF4" s="617"/>
      <c r="PRG4" s="617"/>
      <c r="PRH4" s="617"/>
      <c r="PRI4" s="617"/>
      <c r="PRJ4" s="617"/>
      <c r="PRK4" s="617"/>
      <c r="PRL4" s="617"/>
      <c r="PRM4" s="617"/>
      <c r="PRN4" s="617"/>
      <c r="PRO4" s="617"/>
      <c r="PRP4" s="617"/>
      <c r="PRQ4" s="617"/>
      <c r="PRR4" s="617"/>
      <c r="PRS4" s="617"/>
      <c r="PRT4" s="617"/>
      <c r="PRU4" s="617"/>
      <c r="PRV4" s="617"/>
      <c r="PRW4" s="617"/>
      <c r="PRX4" s="617"/>
      <c r="PRY4" s="617"/>
      <c r="PRZ4" s="617"/>
      <c r="PSA4" s="617"/>
      <c r="PSB4" s="617"/>
      <c r="PSC4" s="617"/>
      <c r="PSD4" s="617"/>
      <c r="PSE4" s="617"/>
      <c r="PSF4" s="617"/>
      <c r="PSG4" s="617"/>
      <c r="PSH4" s="617"/>
      <c r="PSI4" s="617"/>
      <c r="PSJ4" s="617"/>
      <c r="PSK4" s="617"/>
      <c r="PSL4" s="617"/>
      <c r="PSM4" s="617"/>
      <c r="PSN4" s="617"/>
      <c r="PSO4" s="617"/>
      <c r="PSP4" s="617"/>
      <c r="PSQ4" s="617"/>
      <c r="PSR4" s="617"/>
      <c r="PSS4" s="617"/>
      <c r="PST4" s="617"/>
      <c r="PSU4" s="617"/>
      <c r="PSV4" s="617"/>
      <c r="PSW4" s="617"/>
      <c r="PSX4" s="617"/>
      <c r="PSY4" s="617"/>
      <c r="PSZ4" s="617"/>
      <c r="PTA4" s="617"/>
      <c r="PTB4" s="617"/>
      <c r="PTC4" s="617"/>
      <c r="PTD4" s="617"/>
      <c r="PTE4" s="617"/>
      <c r="PTF4" s="617"/>
      <c r="PTG4" s="617"/>
      <c r="PTH4" s="617"/>
      <c r="PTI4" s="617"/>
      <c r="PTJ4" s="617"/>
      <c r="PTK4" s="617"/>
      <c r="PTL4" s="617"/>
      <c r="PTM4" s="617"/>
      <c r="PTN4" s="617"/>
      <c r="PTO4" s="617"/>
      <c r="PTP4" s="617"/>
      <c r="PTQ4" s="617"/>
      <c r="PTR4" s="617"/>
      <c r="PTS4" s="617"/>
      <c r="PTT4" s="617"/>
      <c r="PTU4" s="617"/>
      <c r="PTV4" s="617"/>
      <c r="PTW4" s="617"/>
      <c r="PTX4" s="617"/>
      <c r="PTY4" s="617"/>
      <c r="PTZ4" s="617"/>
      <c r="PUA4" s="617"/>
      <c r="PUB4" s="617"/>
      <c r="PUC4" s="617"/>
      <c r="PUD4" s="617"/>
      <c r="PUE4" s="617"/>
      <c r="PUF4" s="617"/>
      <c r="PUG4" s="617"/>
      <c r="PUH4" s="617"/>
      <c r="PUI4" s="617"/>
      <c r="PUJ4" s="617"/>
      <c r="PUK4" s="617"/>
      <c r="PUL4" s="617"/>
      <c r="PUM4" s="617"/>
      <c r="PUN4" s="617"/>
      <c r="PUO4" s="617"/>
      <c r="PUP4" s="617"/>
      <c r="PUQ4" s="617"/>
      <c r="PUR4" s="617"/>
      <c r="PUS4" s="617"/>
      <c r="PUT4" s="617"/>
      <c r="PUU4" s="617"/>
      <c r="PUV4" s="617"/>
      <c r="PUW4" s="617"/>
      <c r="PUX4" s="617"/>
      <c r="PUY4" s="617"/>
      <c r="PUZ4" s="617"/>
      <c r="PVA4" s="617"/>
      <c r="PVB4" s="617"/>
      <c r="PVC4" s="617"/>
      <c r="PVD4" s="617"/>
      <c r="PVE4" s="617"/>
      <c r="PVF4" s="617"/>
      <c r="PVG4" s="617"/>
      <c r="PVH4" s="617"/>
      <c r="PVI4" s="617"/>
      <c r="PVJ4" s="617"/>
      <c r="PVK4" s="617"/>
      <c r="PVL4" s="617"/>
      <c r="PVM4" s="617"/>
      <c r="PVN4" s="617"/>
      <c r="PVO4" s="617"/>
      <c r="PVP4" s="617"/>
      <c r="PVQ4" s="617"/>
      <c r="PVR4" s="617"/>
      <c r="PVS4" s="617"/>
      <c r="PVT4" s="617"/>
      <c r="PVU4" s="617"/>
      <c r="PVV4" s="617"/>
      <c r="PVW4" s="617"/>
      <c r="PVX4" s="617"/>
      <c r="PVY4" s="617"/>
      <c r="PVZ4" s="617"/>
      <c r="PWA4" s="617"/>
      <c r="PWB4" s="617"/>
      <c r="PWC4" s="617"/>
      <c r="PWD4" s="617"/>
      <c r="PWE4" s="617"/>
      <c r="PWF4" s="617"/>
      <c r="PWG4" s="617"/>
      <c r="PWH4" s="617"/>
      <c r="PWI4" s="617"/>
      <c r="PWJ4" s="617"/>
      <c r="PWK4" s="617"/>
      <c r="PWL4" s="617"/>
      <c r="PWM4" s="617"/>
      <c r="PWN4" s="617"/>
      <c r="PWO4" s="617"/>
      <c r="PWP4" s="617"/>
      <c r="PWQ4" s="617"/>
      <c r="PWR4" s="617"/>
      <c r="PWS4" s="617"/>
      <c r="PWT4" s="617"/>
      <c r="PWU4" s="617"/>
      <c r="PWV4" s="617"/>
      <c r="PWW4" s="617"/>
      <c r="PWX4" s="617"/>
      <c r="PWY4" s="617"/>
      <c r="PWZ4" s="617"/>
      <c r="PXA4" s="617"/>
      <c r="PXB4" s="617"/>
      <c r="PXC4" s="617"/>
      <c r="PXD4" s="617"/>
      <c r="PXE4" s="617"/>
      <c r="PXF4" s="617"/>
      <c r="PXG4" s="617"/>
      <c r="PXH4" s="617"/>
      <c r="PXI4" s="617"/>
      <c r="PXJ4" s="617"/>
      <c r="PXK4" s="617"/>
      <c r="PXL4" s="617"/>
      <c r="PXM4" s="617"/>
      <c r="PXN4" s="617"/>
      <c r="PXO4" s="617"/>
      <c r="PXP4" s="617"/>
      <c r="PXQ4" s="617"/>
      <c r="PXR4" s="617"/>
      <c r="PXS4" s="617"/>
      <c r="PXT4" s="617"/>
      <c r="PXU4" s="617"/>
      <c r="PXV4" s="617"/>
      <c r="PXW4" s="617"/>
      <c r="PXX4" s="617"/>
      <c r="PXY4" s="617"/>
      <c r="PXZ4" s="617"/>
      <c r="PYA4" s="617"/>
      <c r="PYB4" s="617"/>
      <c r="PYC4" s="617"/>
      <c r="PYD4" s="617"/>
      <c r="PYE4" s="617"/>
      <c r="PYF4" s="617"/>
      <c r="PYG4" s="617"/>
      <c r="PYH4" s="617"/>
      <c r="PYI4" s="617"/>
      <c r="PYJ4" s="617"/>
      <c r="PYK4" s="617"/>
      <c r="PYL4" s="617"/>
      <c r="PYM4" s="617"/>
      <c r="PYN4" s="617"/>
      <c r="PYO4" s="617"/>
      <c r="PYP4" s="617"/>
      <c r="PYQ4" s="617"/>
      <c r="PYR4" s="617"/>
      <c r="PYS4" s="617"/>
      <c r="PYT4" s="617"/>
      <c r="PYU4" s="617"/>
      <c r="PYV4" s="617"/>
      <c r="PYW4" s="617"/>
      <c r="PYX4" s="617"/>
      <c r="PYY4" s="617"/>
      <c r="PYZ4" s="617"/>
      <c r="PZA4" s="617"/>
      <c r="PZB4" s="617"/>
      <c r="PZC4" s="617"/>
      <c r="PZD4" s="617"/>
      <c r="PZE4" s="617"/>
      <c r="PZF4" s="617"/>
      <c r="PZG4" s="617"/>
      <c r="PZH4" s="617"/>
      <c r="PZI4" s="617"/>
      <c r="PZJ4" s="617"/>
      <c r="PZK4" s="617"/>
      <c r="PZL4" s="617"/>
      <c r="PZM4" s="617"/>
      <c r="PZN4" s="617"/>
      <c r="PZO4" s="617"/>
      <c r="PZP4" s="617"/>
      <c r="PZQ4" s="617"/>
      <c r="PZR4" s="617"/>
      <c r="PZS4" s="617"/>
      <c r="PZT4" s="617"/>
      <c r="PZU4" s="617"/>
      <c r="PZV4" s="617"/>
      <c r="PZW4" s="617"/>
      <c r="PZX4" s="617"/>
      <c r="PZY4" s="617"/>
      <c r="PZZ4" s="617"/>
      <c r="QAA4" s="617"/>
      <c r="QAB4" s="617"/>
      <c r="QAC4" s="617"/>
      <c r="QAD4" s="617"/>
      <c r="QAE4" s="617"/>
      <c r="QAF4" s="617"/>
      <c r="QAG4" s="617"/>
      <c r="QAH4" s="617"/>
      <c r="QAI4" s="617"/>
      <c r="QAJ4" s="617"/>
      <c r="QAK4" s="617"/>
      <c r="QAL4" s="617"/>
      <c r="QAM4" s="617"/>
      <c r="QAN4" s="617"/>
      <c r="QAO4" s="617"/>
      <c r="QAP4" s="617"/>
      <c r="QAQ4" s="617"/>
      <c r="QAR4" s="617"/>
      <c r="QAS4" s="617"/>
      <c r="QAT4" s="617"/>
      <c r="QAU4" s="617"/>
      <c r="QAV4" s="617"/>
      <c r="QAW4" s="617"/>
      <c r="QAX4" s="617"/>
      <c r="QAY4" s="617"/>
      <c r="QAZ4" s="617"/>
      <c r="QBA4" s="617"/>
      <c r="QBB4" s="617"/>
      <c r="QBC4" s="617"/>
      <c r="QBD4" s="617"/>
      <c r="QBE4" s="617"/>
      <c r="QBF4" s="617"/>
      <c r="QBG4" s="617"/>
      <c r="QBH4" s="617"/>
      <c r="QBI4" s="617"/>
      <c r="QBJ4" s="617"/>
      <c r="QBK4" s="617"/>
      <c r="QBL4" s="617"/>
      <c r="QBM4" s="617"/>
      <c r="QBN4" s="617"/>
      <c r="QBO4" s="617"/>
      <c r="QBP4" s="617"/>
      <c r="QBQ4" s="617"/>
      <c r="QBR4" s="617"/>
      <c r="QBS4" s="617"/>
      <c r="QBT4" s="617"/>
      <c r="QBU4" s="617"/>
      <c r="QBV4" s="617"/>
      <c r="QBW4" s="617"/>
      <c r="QBX4" s="617"/>
      <c r="QBY4" s="617"/>
      <c r="QBZ4" s="617"/>
      <c r="QCA4" s="617"/>
      <c r="QCB4" s="617"/>
      <c r="QCC4" s="617"/>
      <c r="QCD4" s="617"/>
      <c r="QCE4" s="617"/>
      <c r="QCF4" s="617"/>
      <c r="QCG4" s="617"/>
      <c r="QCH4" s="617"/>
      <c r="QCI4" s="617"/>
      <c r="QCJ4" s="617"/>
      <c r="QCK4" s="617"/>
      <c r="QCL4" s="617"/>
      <c r="QCM4" s="617"/>
      <c r="QCN4" s="617"/>
      <c r="QCO4" s="617"/>
      <c r="QCP4" s="617"/>
      <c r="QCQ4" s="617"/>
      <c r="QCR4" s="617"/>
      <c r="QCS4" s="617"/>
      <c r="QCT4" s="617"/>
      <c r="QCU4" s="617"/>
      <c r="QCV4" s="617"/>
      <c r="QCW4" s="617"/>
      <c r="QCX4" s="617"/>
      <c r="QCY4" s="617"/>
      <c r="QCZ4" s="617"/>
      <c r="QDA4" s="617"/>
      <c r="QDB4" s="617"/>
      <c r="QDC4" s="617"/>
      <c r="QDD4" s="617"/>
      <c r="QDE4" s="617"/>
      <c r="QDF4" s="617"/>
      <c r="QDG4" s="617"/>
      <c r="QDH4" s="617"/>
      <c r="QDI4" s="617"/>
      <c r="QDJ4" s="617"/>
      <c r="QDK4" s="617"/>
      <c r="QDL4" s="617"/>
      <c r="QDM4" s="617"/>
      <c r="QDN4" s="617"/>
      <c r="QDO4" s="617"/>
      <c r="QDP4" s="617"/>
      <c r="QDQ4" s="617"/>
      <c r="QDR4" s="617"/>
      <c r="QDS4" s="617"/>
      <c r="QDT4" s="617"/>
      <c r="QDU4" s="617"/>
      <c r="QDV4" s="617"/>
      <c r="QDW4" s="617"/>
      <c r="QDX4" s="617"/>
      <c r="QDY4" s="617"/>
      <c r="QDZ4" s="617"/>
      <c r="QEA4" s="617"/>
      <c r="QEB4" s="617"/>
      <c r="QEC4" s="617"/>
      <c r="QED4" s="617"/>
      <c r="QEE4" s="617"/>
      <c r="QEF4" s="617"/>
      <c r="QEG4" s="617"/>
      <c r="QEH4" s="617"/>
      <c r="QEI4" s="617"/>
      <c r="QEJ4" s="617"/>
      <c r="QEK4" s="617"/>
      <c r="QEL4" s="617"/>
      <c r="QEM4" s="617"/>
      <c r="QEN4" s="617"/>
      <c r="QEO4" s="617"/>
      <c r="QEP4" s="617"/>
      <c r="QEQ4" s="617"/>
      <c r="QER4" s="617"/>
      <c r="QES4" s="617"/>
      <c r="QET4" s="617"/>
      <c r="QEU4" s="617"/>
      <c r="QEV4" s="617"/>
      <c r="QEW4" s="617"/>
      <c r="QEX4" s="617"/>
      <c r="QEY4" s="617"/>
      <c r="QEZ4" s="617"/>
      <c r="QFA4" s="617"/>
      <c r="QFB4" s="617"/>
      <c r="QFC4" s="617"/>
      <c r="QFD4" s="617"/>
      <c r="QFE4" s="617"/>
      <c r="QFF4" s="617"/>
      <c r="QFG4" s="617"/>
      <c r="QFH4" s="617"/>
      <c r="QFI4" s="617"/>
      <c r="QFJ4" s="617"/>
      <c r="QFK4" s="617"/>
      <c r="QFL4" s="617"/>
      <c r="QFM4" s="617"/>
      <c r="QFN4" s="617"/>
      <c r="QFO4" s="617"/>
      <c r="QFP4" s="617"/>
      <c r="QFQ4" s="617"/>
      <c r="QFR4" s="617"/>
      <c r="QFS4" s="617"/>
      <c r="QFT4" s="617"/>
      <c r="QFU4" s="617"/>
      <c r="QFV4" s="617"/>
      <c r="QFW4" s="617"/>
      <c r="QFX4" s="617"/>
      <c r="QFY4" s="617"/>
      <c r="QFZ4" s="617"/>
      <c r="QGA4" s="617"/>
      <c r="QGB4" s="617"/>
      <c r="QGC4" s="617"/>
      <c r="QGD4" s="617"/>
      <c r="QGE4" s="617"/>
      <c r="QGF4" s="617"/>
      <c r="QGG4" s="617"/>
      <c r="QGH4" s="617"/>
      <c r="QGI4" s="617"/>
      <c r="QGJ4" s="617"/>
      <c r="QGK4" s="617"/>
      <c r="QGL4" s="617"/>
      <c r="QGM4" s="617"/>
      <c r="QGN4" s="617"/>
      <c r="QGO4" s="617"/>
      <c r="QGP4" s="617"/>
      <c r="QGQ4" s="617"/>
      <c r="QGR4" s="617"/>
      <c r="QGS4" s="617"/>
      <c r="QGT4" s="617"/>
      <c r="QGU4" s="617"/>
      <c r="QGV4" s="617"/>
      <c r="QGW4" s="617"/>
      <c r="QGX4" s="617"/>
      <c r="QGY4" s="617"/>
      <c r="QGZ4" s="617"/>
      <c r="QHA4" s="617"/>
      <c r="QHB4" s="617"/>
      <c r="QHC4" s="617"/>
      <c r="QHD4" s="617"/>
      <c r="QHE4" s="617"/>
      <c r="QHF4" s="617"/>
      <c r="QHG4" s="617"/>
      <c r="QHH4" s="617"/>
      <c r="QHI4" s="617"/>
      <c r="QHJ4" s="617"/>
      <c r="QHK4" s="617"/>
      <c r="QHL4" s="617"/>
      <c r="QHM4" s="617"/>
      <c r="QHN4" s="617"/>
      <c r="QHO4" s="617"/>
      <c r="QHP4" s="617"/>
      <c r="QHQ4" s="617"/>
      <c r="QHR4" s="617"/>
      <c r="QHS4" s="617"/>
      <c r="QHT4" s="617"/>
      <c r="QHU4" s="617"/>
      <c r="QHV4" s="617"/>
      <c r="QHW4" s="617"/>
      <c r="QHX4" s="617"/>
      <c r="QHY4" s="617"/>
      <c r="QHZ4" s="617"/>
      <c r="QIA4" s="617"/>
      <c r="QIB4" s="617"/>
      <c r="QIC4" s="617"/>
      <c r="QID4" s="617"/>
      <c r="QIE4" s="617"/>
      <c r="QIF4" s="617"/>
      <c r="QIG4" s="617"/>
      <c r="QIH4" s="617"/>
      <c r="QII4" s="617"/>
      <c r="QIJ4" s="617"/>
      <c r="QIK4" s="617"/>
      <c r="QIL4" s="617"/>
      <c r="QIM4" s="617"/>
      <c r="QIN4" s="617"/>
      <c r="QIO4" s="617"/>
      <c r="QIP4" s="617"/>
      <c r="QIQ4" s="617"/>
      <c r="QIR4" s="617"/>
      <c r="QIS4" s="617"/>
      <c r="QIT4" s="617"/>
      <c r="QIU4" s="617"/>
      <c r="QIV4" s="617"/>
      <c r="QIW4" s="617"/>
      <c r="QIX4" s="617"/>
      <c r="QIY4" s="617"/>
      <c r="QIZ4" s="617"/>
      <c r="QJA4" s="617"/>
      <c r="QJB4" s="617"/>
      <c r="QJC4" s="617"/>
      <c r="QJD4" s="617"/>
      <c r="QJE4" s="617"/>
      <c r="QJF4" s="617"/>
      <c r="QJG4" s="617"/>
      <c r="QJH4" s="617"/>
      <c r="QJI4" s="617"/>
      <c r="QJJ4" s="617"/>
      <c r="QJK4" s="617"/>
      <c r="QJL4" s="617"/>
      <c r="QJM4" s="617"/>
      <c r="QJN4" s="617"/>
      <c r="QJO4" s="617"/>
      <c r="QJP4" s="617"/>
      <c r="QJQ4" s="617"/>
      <c r="QJR4" s="617"/>
      <c r="QJS4" s="617"/>
      <c r="QJT4" s="617"/>
      <c r="QJU4" s="617"/>
      <c r="QJV4" s="617"/>
      <c r="QJW4" s="617"/>
      <c r="QJX4" s="617"/>
      <c r="QJY4" s="617"/>
      <c r="QJZ4" s="617"/>
      <c r="QKA4" s="617"/>
      <c r="QKB4" s="617"/>
      <c r="QKC4" s="617"/>
      <c r="QKD4" s="617"/>
      <c r="QKE4" s="617"/>
      <c r="QKF4" s="617"/>
      <c r="QKG4" s="617"/>
      <c r="QKH4" s="617"/>
      <c r="QKI4" s="617"/>
      <c r="QKJ4" s="617"/>
      <c r="QKK4" s="617"/>
      <c r="QKL4" s="617"/>
      <c r="QKM4" s="617"/>
      <c r="QKN4" s="617"/>
      <c r="QKO4" s="617"/>
      <c r="QKP4" s="617"/>
      <c r="QKQ4" s="617"/>
      <c r="QKR4" s="617"/>
      <c r="QKS4" s="617"/>
      <c r="QKT4" s="617"/>
      <c r="QKU4" s="617"/>
      <c r="QKV4" s="617"/>
      <c r="QKW4" s="617"/>
      <c r="QKX4" s="617"/>
      <c r="QKY4" s="617"/>
      <c r="QKZ4" s="617"/>
      <c r="QLA4" s="617"/>
      <c r="QLB4" s="617"/>
      <c r="QLC4" s="617"/>
      <c r="QLD4" s="617"/>
      <c r="QLE4" s="617"/>
      <c r="QLF4" s="617"/>
      <c r="QLG4" s="617"/>
      <c r="QLH4" s="617"/>
      <c r="QLI4" s="617"/>
      <c r="QLJ4" s="617"/>
      <c r="QLK4" s="617"/>
      <c r="QLL4" s="617"/>
      <c r="QLM4" s="617"/>
      <c r="QLN4" s="617"/>
      <c r="QLO4" s="617"/>
      <c r="QLP4" s="617"/>
      <c r="QLQ4" s="617"/>
      <c r="QLR4" s="617"/>
      <c r="QLS4" s="617"/>
      <c r="QLT4" s="617"/>
      <c r="QLU4" s="617"/>
      <c r="QLV4" s="617"/>
      <c r="QLW4" s="617"/>
      <c r="QLX4" s="617"/>
      <c r="QLY4" s="617"/>
      <c r="QLZ4" s="617"/>
      <c r="QMA4" s="617"/>
      <c r="QMB4" s="617"/>
      <c r="QMC4" s="617"/>
      <c r="QMD4" s="617"/>
      <c r="QME4" s="617"/>
      <c r="QMF4" s="617"/>
      <c r="QMG4" s="617"/>
      <c r="QMH4" s="617"/>
      <c r="QMI4" s="617"/>
      <c r="QMJ4" s="617"/>
      <c r="QMK4" s="617"/>
      <c r="QML4" s="617"/>
      <c r="QMM4" s="617"/>
      <c r="QMN4" s="617"/>
      <c r="QMO4" s="617"/>
      <c r="QMP4" s="617"/>
      <c r="QMQ4" s="617"/>
      <c r="QMR4" s="617"/>
      <c r="QMS4" s="617"/>
      <c r="QMT4" s="617"/>
      <c r="QMU4" s="617"/>
      <c r="QMV4" s="617"/>
      <c r="QMW4" s="617"/>
      <c r="QMX4" s="617"/>
      <c r="QMY4" s="617"/>
      <c r="QMZ4" s="617"/>
      <c r="QNA4" s="617"/>
      <c r="QNB4" s="617"/>
      <c r="QNC4" s="617"/>
      <c r="QND4" s="617"/>
      <c r="QNE4" s="617"/>
      <c r="QNF4" s="617"/>
      <c r="QNG4" s="617"/>
      <c r="QNH4" s="617"/>
      <c r="QNI4" s="617"/>
      <c r="QNJ4" s="617"/>
      <c r="QNK4" s="617"/>
      <c r="QNL4" s="617"/>
      <c r="QNM4" s="617"/>
      <c r="QNN4" s="617"/>
      <c r="QNO4" s="617"/>
      <c r="QNP4" s="617"/>
      <c r="QNQ4" s="617"/>
      <c r="QNR4" s="617"/>
      <c r="QNS4" s="617"/>
      <c r="QNT4" s="617"/>
      <c r="QNU4" s="617"/>
      <c r="QNV4" s="617"/>
      <c r="QNW4" s="617"/>
      <c r="QNX4" s="617"/>
      <c r="QNY4" s="617"/>
      <c r="QNZ4" s="617"/>
      <c r="QOA4" s="617"/>
      <c r="QOB4" s="617"/>
      <c r="QOC4" s="617"/>
      <c r="QOD4" s="617"/>
      <c r="QOE4" s="617"/>
      <c r="QOF4" s="617"/>
      <c r="QOG4" s="617"/>
      <c r="QOH4" s="617"/>
      <c r="QOI4" s="617"/>
      <c r="QOJ4" s="617"/>
      <c r="QOK4" s="617"/>
      <c r="QOL4" s="617"/>
      <c r="QOM4" s="617"/>
      <c r="QON4" s="617"/>
      <c r="QOO4" s="617"/>
      <c r="QOP4" s="617"/>
      <c r="QOQ4" s="617"/>
      <c r="QOR4" s="617"/>
      <c r="QOS4" s="617"/>
      <c r="QOT4" s="617"/>
      <c r="QOU4" s="617"/>
      <c r="QOV4" s="617"/>
      <c r="QOW4" s="617"/>
      <c r="QOX4" s="617"/>
      <c r="QOY4" s="617"/>
      <c r="QOZ4" s="617"/>
      <c r="QPA4" s="617"/>
      <c r="QPB4" s="617"/>
      <c r="QPC4" s="617"/>
      <c r="QPD4" s="617"/>
      <c r="QPE4" s="617"/>
      <c r="QPF4" s="617"/>
      <c r="QPG4" s="617"/>
      <c r="QPH4" s="617"/>
      <c r="QPI4" s="617"/>
      <c r="QPJ4" s="617"/>
      <c r="QPK4" s="617"/>
      <c r="QPL4" s="617"/>
      <c r="QPM4" s="617"/>
      <c r="QPN4" s="617"/>
      <c r="QPO4" s="617"/>
      <c r="QPP4" s="617"/>
      <c r="QPQ4" s="617"/>
      <c r="QPR4" s="617"/>
      <c r="QPS4" s="617"/>
      <c r="QPT4" s="617"/>
      <c r="QPU4" s="617"/>
      <c r="QPV4" s="617"/>
      <c r="QPW4" s="617"/>
      <c r="QPX4" s="617"/>
      <c r="QPY4" s="617"/>
      <c r="QPZ4" s="617"/>
      <c r="QQA4" s="617"/>
      <c r="QQB4" s="617"/>
      <c r="QQC4" s="617"/>
      <c r="QQD4" s="617"/>
      <c r="QQE4" s="617"/>
      <c r="QQF4" s="617"/>
      <c r="QQG4" s="617"/>
      <c r="QQH4" s="617"/>
      <c r="QQI4" s="617"/>
      <c r="QQJ4" s="617"/>
      <c r="QQK4" s="617"/>
      <c r="QQL4" s="617"/>
      <c r="QQM4" s="617"/>
      <c r="QQN4" s="617"/>
      <c r="QQO4" s="617"/>
      <c r="QQP4" s="617"/>
      <c r="QQQ4" s="617"/>
      <c r="QQR4" s="617"/>
      <c r="QQS4" s="617"/>
      <c r="QQT4" s="617"/>
      <c r="QQU4" s="617"/>
      <c r="QQV4" s="617"/>
      <c r="QQW4" s="617"/>
      <c r="QQX4" s="617"/>
      <c r="QQY4" s="617"/>
      <c r="QQZ4" s="617"/>
      <c r="QRA4" s="617"/>
      <c r="QRB4" s="617"/>
      <c r="QRC4" s="617"/>
      <c r="QRD4" s="617"/>
      <c r="QRE4" s="617"/>
      <c r="QRF4" s="617"/>
      <c r="QRG4" s="617"/>
      <c r="QRH4" s="617"/>
      <c r="QRI4" s="617"/>
      <c r="QRJ4" s="617"/>
      <c r="QRK4" s="617"/>
      <c r="QRL4" s="617"/>
      <c r="QRM4" s="617"/>
      <c r="QRN4" s="617"/>
      <c r="QRO4" s="617"/>
      <c r="QRP4" s="617"/>
      <c r="QRQ4" s="617"/>
      <c r="QRR4" s="617"/>
      <c r="QRS4" s="617"/>
      <c r="QRT4" s="617"/>
      <c r="QRU4" s="617"/>
      <c r="QRV4" s="617"/>
      <c r="QRW4" s="617"/>
      <c r="QRX4" s="617"/>
      <c r="QRY4" s="617"/>
      <c r="QRZ4" s="617"/>
      <c r="QSA4" s="617"/>
      <c r="QSB4" s="617"/>
      <c r="QSC4" s="617"/>
      <c r="QSD4" s="617"/>
      <c r="QSE4" s="617"/>
      <c r="QSF4" s="617"/>
      <c r="QSG4" s="617"/>
      <c r="QSH4" s="617"/>
      <c r="QSI4" s="617"/>
      <c r="QSJ4" s="617"/>
      <c r="QSK4" s="617"/>
      <c r="QSL4" s="617"/>
      <c r="QSM4" s="617"/>
      <c r="QSN4" s="617"/>
      <c r="QSO4" s="617"/>
      <c r="QSP4" s="617"/>
      <c r="QSQ4" s="617"/>
      <c r="QSR4" s="617"/>
      <c r="QSS4" s="617"/>
      <c r="QST4" s="617"/>
      <c r="QSU4" s="617"/>
      <c r="QSV4" s="617"/>
      <c r="QSW4" s="617"/>
      <c r="QSX4" s="617"/>
      <c r="QSY4" s="617"/>
      <c r="QSZ4" s="617"/>
      <c r="QTA4" s="617"/>
      <c r="QTB4" s="617"/>
      <c r="QTC4" s="617"/>
      <c r="QTD4" s="617"/>
      <c r="QTE4" s="617"/>
      <c r="QTF4" s="617"/>
      <c r="QTG4" s="617"/>
      <c r="QTH4" s="617"/>
      <c r="QTI4" s="617"/>
      <c r="QTJ4" s="617"/>
      <c r="QTK4" s="617"/>
      <c r="QTL4" s="617"/>
      <c r="QTM4" s="617"/>
      <c r="QTN4" s="617"/>
      <c r="QTO4" s="617"/>
      <c r="QTP4" s="617"/>
      <c r="QTQ4" s="617"/>
      <c r="QTR4" s="617"/>
      <c r="QTS4" s="617"/>
      <c r="QTT4" s="617"/>
      <c r="QTU4" s="617"/>
      <c r="QTV4" s="617"/>
      <c r="QTW4" s="617"/>
      <c r="QTX4" s="617"/>
      <c r="QTY4" s="617"/>
      <c r="QTZ4" s="617"/>
      <c r="QUA4" s="617"/>
      <c r="QUB4" s="617"/>
      <c r="QUC4" s="617"/>
      <c r="QUD4" s="617"/>
      <c r="QUE4" s="617"/>
      <c r="QUF4" s="617"/>
      <c r="QUG4" s="617"/>
      <c r="QUH4" s="617"/>
      <c r="QUI4" s="617"/>
      <c r="QUJ4" s="617"/>
      <c r="QUK4" s="617"/>
      <c r="QUL4" s="617"/>
      <c r="QUM4" s="617"/>
      <c r="QUN4" s="617"/>
      <c r="QUO4" s="617"/>
      <c r="QUP4" s="617"/>
      <c r="QUQ4" s="617"/>
      <c r="QUR4" s="617"/>
      <c r="QUS4" s="617"/>
      <c r="QUT4" s="617"/>
      <c r="QUU4" s="617"/>
      <c r="QUV4" s="617"/>
      <c r="QUW4" s="617"/>
      <c r="QUX4" s="617"/>
      <c r="QUY4" s="617"/>
      <c r="QUZ4" s="617"/>
      <c r="QVA4" s="617"/>
      <c r="QVB4" s="617"/>
      <c r="QVC4" s="617"/>
      <c r="QVD4" s="617"/>
      <c r="QVE4" s="617"/>
      <c r="QVF4" s="617"/>
      <c r="QVG4" s="617"/>
      <c r="QVH4" s="617"/>
      <c r="QVI4" s="617"/>
      <c r="QVJ4" s="617"/>
      <c r="QVK4" s="617"/>
      <c r="QVL4" s="617"/>
      <c r="QVM4" s="617"/>
      <c r="QVN4" s="617"/>
      <c r="QVO4" s="617"/>
      <c r="QVP4" s="617"/>
      <c r="QVQ4" s="617"/>
      <c r="QVR4" s="617"/>
      <c r="QVS4" s="617"/>
      <c r="QVT4" s="617"/>
      <c r="QVU4" s="617"/>
      <c r="QVV4" s="617"/>
      <c r="QVW4" s="617"/>
      <c r="QVX4" s="617"/>
      <c r="QVY4" s="617"/>
      <c r="QVZ4" s="617"/>
      <c r="QWA4" s="617"/>
      <c r="QWB4" s="617"/>
      <c r="QWC4" s="617"/>
      <c r="QWD4" s="617"/>
      <c r="QWE4" s="617"/>
      <c r="QWF4" s="617"/>
      <c r="QWG4" s="617"/>
      <c r="QWH4" s="617"/>
      <c r="QWI4" s="617"/>
      <c r="QWJ4" s="617"/>
      <c r="QWK4" s="617"/>
      <c r="QWL4" s="617"/>
      <c r="QWM4" s="617"/>
      <c r="QWN4" s="617"/>
      <c r="QWO4" s="617"/>
      <c r="QWP4" s="617"/>
      <c r="QWQ4" s="617"/>
      <c r="QWR4" s="617"/>
      <c r="QWS4" s="617"/>
      <c r="QWT4" s="617"/>
      <c r="QWU4" s="617"/>
      <c r="QWV4" s="617"/>
      <c r="QWW4" s="617"/>
      <c r="QWX4" s="617"/>
      <c r="QWY4" s="617"/>
      <c r="QWZ4" s="617"/>
      <c r="QXA4" s="617"/>
      <c r="QXB4" s="617"/>
      <c r="QXC4" s="617"/>
      <c r="QXD4" s="617"/>
      <c r="QXE4" s="617"/>
      <c r="QXF4" s="617"/>
      <c r="QXG4" s="617"/>
      <c r="QXH4" s="617"/>
      <c r="QXI4" s="617"/>
      <c r="QXJ4" s="617"/>
      <c r="QXK4" s="617"/>
      <c r="QXL4" s="617"/>
      <c r="QXM4" s="617"/>
      <c r="QXN4" s="617"/>
      <c r="QXO4" s="617"/>
      <c r="QXP4" s="617"/>
      <c r="QXQ4" s="617"/>
      <c r="QXR4" s="617"/>
      <c r="QXS4" s="617"/>
      <c r="QXT4" s="617"/>
      <c r="QXU4" s="617"/>
      <c r="QXV4" s="617"/>
      <c r="QXW4" s="617"/>
      <c r="QXX4" s="617"/>
      <c r="QXY4" s="617"/>
      <c r="QXZ4" s="617"/>
      <c r="QYA4" s="617"/>
      <c r="QYB4" s="617"/>
      <c r="QYC4" s="617"/>
      <c r="QYD4" s="617"/>
      <c r="QYE4" s="617"/>
      <c r="QYF4" s="617"/>
      <c r="QYG4" s="617"/>
      <c r="QYH4" s="617"/>
      <c r="QYI4" s="617"/>
      <c r="QYJ4" s="617"/>
      <c r="QYK4" s="617"/>
      <c r="QYL4" s="617"/>
      <c r="QYM4" s="617"/>
      <c r="QYN4" s="617"/>
      <c r="QYO4" s="617"/>
      <c r="QYP4" s="617"/>
      <c r="QYQ4" s="617"/>
      <c r="QYR4" s="617"/>
      <c r="QYS4" s="617"/>
      <c r="QYT4" s="617"/>
      <c r="QYU4" s="617"/>
      <c r="QYV4" s="617"/>
      <c r="QYW4" s="617"/>
      <c r="QYX4" s="617"/>
      <c r="QYY4" s="617"/>
      <c r="QYZ4" s="617"/>
      <c r="QZA4" s="617"/>
      <c r="QZB4" s="617"/>
      <c r="QZC4" s="617"/>
      <c r="QZD4" s="617"/>
      <c r="QZE4" s="617"/>
      <c r="QZF4" s="617"/>
      <c r="QZG4" s="617"/>
      <c r="QZH4" s="617"/>
      <c r="QZI4" s="617"/>
      <c r="QZJ4" s="617"/>
      <c r="QZK4" s="617"/>
      <c r="QZL4" s="617"/>
      <c r="QZM4" s="617"/>
      <c r="QZN4" s="617"/>
      <c r="QZO4" s="617"/>
      <c r="QZP4" s="617"/>
      <c r="QZQ4" s="617"/>
      <c r="QZR4" s="617"/>
      <c r="QZS4" s="617"/>
      <c r="QZT4" s="617"/>
      <c r="QZU4" s="617"/>
      <c r="QZV4" s="617"/>
      <c r="QZW4" s="617"/>
      <c r="QZX4" s="617"/>
      <c r="QZY4" s="617"/>
      <c r="QZZ4" s="617"/>
      <c r="RAA4" s="617"/>
      <c r="RAB4" s="617"/>
      <c r="RAC4" s="617"/>
      <c r="RAD4" s="617"/>
      <c r="RAE4" s="617"/>
      <c r="RAF4" s="617"/>
      <c r="RAG4" s="617"/>
      <c r="RAH4" s="617"/>
      <c r="RAI4" s="617"/>
      <c r="RAJ4" s="617"/>
      <c r="RAK4" s="617"/>
      <c r="RAL4" s="617"/>
      <c r="RAM4" s="617"/>
      <c r="RAN4" s="617"/>
      <c r="RAO4" s="617"/>
      <c r="RAP4" s="617"/>
      <c r="RAQ4" s="617"/>
      <c r="RAR4" s="617"/>
      <c r="RAS4" s="617"/>
      <c r="RAT4" s="617"/>
      <c r="RAU4" s="617"/>
      <c r="RAV4" s="617"/>
      <c r="RAW4" s="617"/>
      <c r="RAX4" s="617"/>
      <c r="RAY4" s="617"/>
      <c r="RAZ4" s="617"/>
      <c r="RBA4" s="617"/>
      <c r="RBB4" s="617"/>
      <c r="RBC4" s="617"/>
      <c r="RBD4" s="617"/>
      <c r="RBE4" s="617"/>
      <c r="RBF4" s="617"/>
      <c r="RBG4" s="617"/>
      <c r="RBH4" s="617"/>
      <c r="RBI4" s="617"/>
      <c r="RBJ4" s="617"/>
      <c r="RBK4" s="617"/>
      <c r="RBL4" s="617"/>
      <c r="RBM4" s="617"/>
      <c r="RBN4" s="617"/>
      <c r="RBO4" s="617"/>
      <c r="RBP4" s="617"/>
      <c r="RBQ4" s="617"/>
      <c r="RBR4" s="617"/>
      <c r="RBS4" s="617"/>
      <c r="RBT4" s="617"/>
      <c r="RBU4" s="617"/>
      <c r="RBV4" s="617"/>
      <c r="RBW4" s="617"/>
      <c r="RBX4" s="617"/>
      <c r="RBY4" s="617"/>
      <c r="RBZ4" s="617"/>
      <c r="RCA4" s="617"/>
      <c r="RCB4" s="617"/>
      <c r="RCC4" s="617"/>
      <c r="RCD4" s="617"/>
      <c r="RCE4" s="617"/>
      <c r="RCF4" s="617"/>
      <c r="RCG4" s="617"/>
      <c r="RCH4" s="617"/>
      <c r="RCI4" s="617"/>
      <c r="RCJ4" s="617"/>
      <c r="RCK4" s="617"/>
      <c r="RCL4" s="617"/>
      <c r="RCM4" s="617"/>
      <c r="RCN4" s="617"/>
      <c r="RCO4" s="617"/>
      <c r="RCP4" s="617"/>
      <c r="RCQ4" s="617"/>
      <c r="RCR4" s="617"/>
      <c r="RCS4" s="617"/>
      <c r="RCT4" s="617"/>
      <c r="RCU4" s="617"/>
      <c r="RCV4" s="617"/>
      <c r="RCW4" s="617"/>
      <c r="RCX4" s="617"/>
      <c r="RCY4" s="617"/>
      <c r="RCZ4" s="617"/>
      <c r="RDA4" s="617"/>
      <c r="RDB4" s="617"/>
      <c r="RDC4" s="617"/>
      <c r="RDD4" s="617"/>
      <c r="RDE4" s="617"/>
      <c r="RDF4" s="617"/>
      <c r="RDG4" s="617"/>
      <c r="RDH4" s="617"/>
      <c r="RDI4" s="617"/>
      <c r="RDJ4" s="617"/>
      <c r="RDK4" s="617"/>
      <c r="RDL4" s="617"/>
      <c r="RDM4" s="617"/>
      <c r="RDN4" s="617"/>
      <c r="RDO4" s="617"/>
      <c r="RDP4" s="617"/>
      <c r="RDQ4" s="617"/>
      <c r="RDR4" s="617"/>
      <c r="RDS4" s="617"/>
      <c r="RDT4" s="617"/>
      <c r="RDU4" s="617"/>
      <c r="RDV4" s="617"/>
      <c r="RDW4" s="617"/>
      <c r="RDX4" s="617"/>
      <c r="RDY4" s="617"/>
      <c r="RDZ4" s="617"/>
      <c r="REA4" s="617"/>
      <c r="REB4" s="617"/>
      <c r="REC4" s="617"/>
      <c r="RED4" s="617"/>
      <c r="REE4" s="617"/>
      <c r="REF4" s="617"/>
      <c r="REG4" s="617"/>
      <c r="REH4" s="617"/>
      <c r="REI4" s="617"/>
      <c r="REJ4" s="617"/>
      <c r="REK4" s="617"/>
      <c r="REL4" s="617"/>
      <c r="REM4" s="617"/>
      <c r="REN4" s="617"/>
      <c r="REO4" s="617"/>
      <c r="REP4" s="617"/>
      <c r="REQ4" s="617"/>
      <c r="RER4" s="617"/>
      <c r="RES4" s="617"/>
      <c r="RET4" s="617"/>
      <c r="REU4" s="617"/>
      <c r="REV4" s="617"/>
      <c r="REW4" s="617"/>
      <c r="REX4" s="617"/>
      <c r="REY4" s="617"/>
      <c r="REZ4" s="617"/>
      <c r="RFA4" s="617"/>
      <c r="RFB4" s="617"/>
      <c r="RFC4" s="617"/>
      <c r="RFD4" s="617"/>
      <c r="RFE4" s="617"/>
      <c r="RFF4" s="617"/>
      <c r="RFG4" s="617"/>
      <c r="RFH4" s="617"/>
      <c r="RFI4" s="617"/>
      <c r="RFJ4" s="617"/>
      <c r="RFK4" s="617"/>
      <c r="RFL4" s="617"/>
      <c r="RFM4" s="617"/>
      <c r="RFN4" s="617"/>
      <c r="RFO4" s="617"/>
      <c r="RFP4" s="617"/>
      <c r="RFQ4" s="617"/>
      <c r="RFR4" s="617"/>
      <c r="RFS4" s="617"/>
      <c r="RFT4" s="617"/>
      <c r="RFU4" s="617"/>
      <c r="RFV4" s="617"/>
      <c r="RFW4" s="617"/>
      <c r="RFX4" s="617"/>
      <c r="RFY4" s="617"/>
      <c r="RFZ4" s="617"/>
      <c r="RGA4" s="617"/>
      <c r="RGB4" s="617"/>
      <c r="RGC4" s="617"/>
      <c r="RGD4" s="617"/>
      <c r="RGE4" s="617"/>
      <c r="RGF4" s="617"/>
      <c r="RGG4" s="617"/>
      <c r="RGH4" s="617"/>
      <c r="RGI4" s="617"/>
      <c r="RGJ4" s="617"/>
      <c r="RGK4" s="617"/>
      <c r="RGL4" s="617"/>
      <c r="RGM4" s="617"/>
      <c r="RGN4" s="617"/>
      <c r="RGO4" s="617"/>
      <c r="RGP4" s="617"/>
      <c r="RGQ4" s="617"/>
      <c r="RGR4" s="617"/>
      <c r="RGS4" s="617"/>
      <c r="RGT4" s="617"/>
      <c r="RGU4" s="617"/>
      <c r="RGV4" s="617"/>
      <c r="RGW4" s="617"/>
      <c r="RGX4" s="617"/>
      <c r="RGY4" s="617"/>
      <c r="RGZ4" s="617"/>
      <c r="RHA4" s="617"/>
      <c r="RHB4" s="617"/>
      <c r="RHC4" s="617"/>
      <c r="RHD4" s="617"/>
      <c r="RHE4" s="617"/>
      <c r="RHF4" s="617"/>
      <c r="RHG4" s="617"/>
      <c r="RHH4" s="617"/>
      <c r="RHI4" s="617"/>
      <c r="RHJ4" s="617"/>
      <c r="RHK4" s="617"/>
      <c r="RHL4" s="617"/>
      <c r="RHM4" s="617"/>
      <c r="RHN4" s="617"/>
      <c r="RHO4" s="617"/>
      <c r="RHP4" s="617"/>
      <c r="RHQ4" s="617"/>
      <c r="RHR4" s="617"/>
      <c r="RHS4" s="617"/>
      <c r="RHT4" s="617"/>
      <c r="RHU4" s="617"/>
      <c r="RHV4" s="617"/>
      <c r="RHW4" s="617"/>
      <c r="RHX4" s="617"/>
      <c r="RHY4" s="617"/>
      <c r="RHZ4" s="617"/>
      <c r="RIA4" s="617"/>
      <c r="RIB4" s="617"/>
      <c r="RIC4" s="617"/>
      <c r="RID4" s="617"/>
      <c r="RIE4" s="617"/>
      <c r="RIF4" s="617"/>
      <c r="RIG4" s="617"/>
      <c r="RIH4" s="617"/>
      <c r="RII4" s="617"/>
      <c r="RIJ4" s="617"/>
      <c r="RIK4" s="617"/>
      <c r="RIL4" s="617"/>
      <c r="RIM4" s="617"/>
      <c r="RIN4" s="617"/>
      <c r="RIO4" s="617"/>
      <c r="RIP4" s="617"/>
      <c r="RIQ4" s="617"/>
      <c r="RIR4" s="617"/>
      <c r="RIS4" s="617"/>
      <c r="RIT4" s="617"/>
      <c r="RIU4" s="617"/>
      <c r="RIV4" s="617"/>
      <c r="RIW4" s="617"/>
      <c r="RIX4" s="617"/>
      <c r="RIY4" s="617"/>
      <c r="RIZ4" s="617"/>
      <c r="RJA4" s="617"/>
      <c r="RJB4" s="617"/>
      <c r="RJC4" s="617"/>
      <c r="RJD4" s="617"/>
      <c r="RJE4" s="617"/>
      <c r="RJF4" s="617"/>
      <c r="RJG4" s="617"/>
      <c r="RJH4" s="617"/>
      <c r="RJI4" s="617"/>
      <c r="RJJ4" s="617"/>
      <c r="RJK4" s="617"/>
      <c r="RJL4" s="617"/>
      <c r="RJM4" s="617"/>
      <c r="RJN4" s="617"/>
      <c r="RJO4" s="617"/>
      <c r="RJP4" s="617"/>
      <c r="RJQ4" s="617"/>
      <c r="RJR4" s="617"/>
      <c r="RJS4" s="617"/>
      <c r="RJT4" s="617"/>
      <c r="RJU4" s="617"/>
      <c r="RJV4" s="617"/>
      <c r="RJW4" s="617"/>
      <c r="RJX4" s="617"/>
      <c r="RJY4" s="617"/>
      <c r="RJZ4" s="617"/>
      <c r="RKA4" s="617"/>
      <c r="RKB4" s="617"/>
      <c r="RKC4" s="617"/>
      <c r="RKD4" s="617"/>
      <c r="RKE4" s="617"/>
      <c r="RKF4" s="617"/>
      <c r="RKG4" s="617"/>
      <c r="RKH4" s="617"/>
      <c r="RKI4" s="617"/>
      <c r="RKJ4" s="617"/>
      <c r="RKK4" s="617"/>
      <c r="RKL4" s="617"/>
      <c r="RKM4" s="617"/>
      <c r="RKN4" s="617"/>
      <c r="RKO4" s="617"/>
      <c r="RKP4" s="617"/>
      <c r="RKQ4" s="617"/>
      <c r="RKR4" s="617"/>
      <c r="RKS4" s="617"/>
      <c r="RKT4" s="617"/>
      <c r="RKU4" s="617"/>
      <c r="RKV4" s="617"/>
      <c r="RKW4" s="617"/>
      <c r="RKX4" s="617"/>
      <c r="RKY4" s="617"/>
      <c r="RKZ4" s="617"/>
      <c r="RLA4" s="617"/>
      <c r="RLB4" s="617"/>
      <c r="RLC4" s="617"/>
      <c r="RLD4" s="617"/>
      <c r="RLE4" s="617"/>
      <c r="RLF4" s="617"/>
      <c r="RLG4" s="617"/>
      <c r="RLH4" s="617"/>
      <c r="RLI4" s="617"/>
      <c r="RLJ4" s="617"/>
      <c r="RLK4" s="617"/>
      <c r="RLL4" s="617"/>
      <c r="RLM4" s="617"/>
      <c r="RLN4" s="617"/>
      <c r="RLO4" s="617"/>
      <c r="RLP4" s="617"/>
      <c r="RLQ4" s="617"/>
      <c r="RLR4" s="617"/>
      <c r="RLS4" s="617"/>
      <c r="RLT4" s="617"/>
      <c r="RLU4" s="617"/>
      <c r="RLV4" s="617"/>
      <c r="RLW4" s="617"/>
      <c r="RLX4" s="617"/>
      <c r="RLY4" s="617"/>
      <c r="RLZ4" s="617"/>
      <c r="RMA4" s="617"/>
      <c r="RMB4" s="617"/>
      <c r="RMC4" s="617"/>
      <c r="RMD4" s="617"/>
      <c r="RME4" s="617"/>
      <c r="RMF4" s="617"/>
      <c r="RMG4" s="617"/>
      <c r="RMH4" s="617"/>
      <c r="RMI4" s="617"/>
      <c r="RMJ4" s="617"/>
      <c r="RMK4" s="617"/>
      <c r="RML4" s="617"/>
      <c r="RMM4" s="617"/>
      <c r="RMN4" s="617"/>
      <c r="RMO4" s="617"/>
      <c r="RMP4" s="617"/>
      <c r="RMQ4" s="617"/>
      <c r="RMR4" s="617"/>
      <c r="RMS4" s="617"/>
      <c r="RMT4" s="617"/>
      <c r="RMU4" s="617"/>
      <c r="RMV4" s="617"/>
      <c r="RMW4" s="617"/>
      <c r="RMX4" s="617"/>
      <c r="RMY4" s="617"/>
      <c r="RMZ4" s="617"/>
      <c r="RNA4" s="617"/>
      <c r="RNB4" s="617"/>
      <c r="RNC4" s="617"/>
      <c r="RND4" s="617"/>
      <c r="RNE4" s="617"/>
      <c r="RNF4" s="617"/>
      <c r="RNG4" s="617"/>
      <c r="RNH4" s="617"/>
      <c r="RNI4" s="617"/>
      <c r="RNJ4" s="617"/>
      <c r="RNK4" s="617"/>
      <c r="RNL4" s="617"/>
      <c r="RNM4" s="617"/>
      <c r="RNN4" s="617"/>
      <c r="RNO4" s="617"/>
      <c r="RNP4" s="617"/>
      <c r="RNQ4" s="617"/>
      <c r="RNR4" s="617"/>
      <c r="RNS4" s="617"/>
      <c r="RNT4" s="617"/>
      <c r="RNU4" s="617"/>
      <c r="RNV4" s="617"/>
      <c r="RNW4" s="617"/>
      <c r="RNX4" s="617"/>
      <c r="RNY4" s="617"/>
      <c r="RNZ4" s="617"/>
      <c r="ROA4" s="617"/>
      <c r="ROB4" s="617"/>
      <c r="ROC4" s="617"/>
      <c r="ROD4" s="617"/>
      <c r="ROE4" s="617"/>
      <c r="ROF4" s="617"/>
      <c r="ROG4" s="617"/>
      <c r="ROH4" s="617"/>
      <c r="ROI4" s="617"/>
      <c r="ROJ4" s="617"/>
      <c r="ROK4" s="617"/>
      <c r="ROL4" s="617"/>
      <c r="ROM4" s="617"/>
      <c r="RON4" s="617"/>
      <c r="ROO4" s="617"/>
      <c r="ROP4" s="617"/>
      <c r="ROQ4" s="617"/>
      <c r="ROR4" s="617"/>
      <c r="ROS4" s="617"/>
      <c r="ROT4" s="617"/>
      <c r="ROU4" s="617"/>
      <c r="ROV4" s="617"/>
      <c r="ROW4" s="617"/>
      <c r="ROX4" s="617"/>
      <c r="ROY4" s="617"/>
      <c r="ROZ4" s="617"/>
      <c r="RPA4" s="617"/>
      <c r="RPB4" s="617"/>
      <c r="RPC4" s="617"/>
      <c r="RPD4" s="617"/>
      <c r="RPE4" s="617"/>
      <c r="RPF4" s="617"/>
      <c r="RPG4" s="617"/>
      <c r="RPH4" s="617"/>
      <c r="RPI4" s="617"/>
      <c r="RPJ4" s="617"/>
      <c r="RPK4" s="617"/>
      <c r="RPL4" s="617"/>
      <c r="RPM4" s="617"/>
      <c r="RPN4" s="617"/>
      <c r="RPO4" s="617"/>
      <c r="RPP4" s="617"/>
      <c r="RPQ4" s="617"/>
      <c r="RPR4" s="617"/>
      <c r="RPS4" s="617"/>
      <c r="RPT4" s="617"/>
      <c r="RPU4" s="617"/>
      <c r="RPV4" s="617"/>
      <c r="RPW4" s="617"/>
      <c r="RPX4" s="617"/>
      <c r="RPY4" s="617"/>
      <c r="RPZ4" s="617"/>
      <c r="RQA4" s="617"/>
      <c r="RQB4" s="617"/>
      <c r="RQC4" s="617"/>
      <c r="RQD4" s="617"/>
      <c r="RQE4" s="617"/>
      <c r="RQF4" s="617"/>
      <c r="RQG4" s="617"/>
      <c r="RQH4" s="617"/>
      <c r="RQI4" s="617"/>
      <c r="RQJ4" s="617"/>
      <c r="RQK4" s="617"/>
      <c r="RQL4" s="617"/>
      <c r="RQM4" s="617"/>
      <c r="RQN4" s="617"/>
      <c r="RQO4" s="617"/>
      <c r="RQP4" s="617"/>
      <c r="RQQ4" s="617"/>
      <c r="RQR4" s="617"/>
      <c r="RQS4" s="617"/>
      <c r="RQT4" s="617"/>
      <c r="RQU4" s="617"/>
      <c r="RQV4" s="617"/>
      <c r="RQW4" s="617"/>
      <c r="RQX4" s="617"/>
      <c r="RQY4" s="617"/>
      <c r="RQZ4" s="617"/>
      <c r="RRA4" s="617"/>
      <c r="RRB4" s="617"/>
      <c r="RRC4" s="617"/>
      <c r="RRD4" s="617"/>
      <c r="RRE4" s="617"/>
      <c r="RRF4" s="617"/>
      <c r="RRG4" s="617"/>
      <c r="RRH4" s="617"/>
      <c r="RRI4" s="617"/>
      <c r="RRJ4" s="617"/>
      <c r="RRK4" s="617"/>
      <c r="RRL4" s="617"/>
      <c r="RRM4" s="617"/>
      <c r="RRN4" s="617"/>
      <c r="RRO4" s="617"/>
      <c r="RRP4" s="617"/>
      <c r="RRQ4" s="617"/>
      <c r="RRR4" s="617"/>
      <c r="RRS4" s="617"/>
      <c r="RRT4" s="617"/>
      <c r="RRU4" s="617"/>
      <c r="RRV4" s="617"/>
      <c r="RRW4" s="617"/>
      <c r="RRX4" s="617"/>
      <c r="RRY4" s="617"/>
      <c r="RRZ4" s="617"/>
      <c r="RSA4" s="617"/>
      <c r="RSB4" s="617"/>
      <c r="RSC4" s="617"/>
      <c r="RSD4" s="617"/>
      <c r="RSE4" s="617"/>
      <c r="RSF4" s="617"/>
      <c r="RSG4" s="617"/>
      <c r="RSH4" s="617"/>
      <c r="RSI4" s="617"/>
      <c r="RSJ4" s="617"/>
      <c r="RSK4" s="617"/>
      <c r="RSL4" s="617"/>
      <c r="RSM4" s="617"/>
      <c r="RSN4" s="617"/>
      <c r="RSO4" s="617"/>
      <c r="RSP4" s="617"/>
      <c r="RSQ4" s="617"/>
      <c r="RSR4" s="617"/>
      <c r="RSS4" s="617"/>
      <c r="RST4" s="617"/>
      <c r="RSU4" s="617"/>
      <c r="RSV4" s="617"/>
      <c r="RSW4" s="617"/>
      <c r="RSX4" s="617"/>
      <c r="RSY4" s="617"/>
      <c r="RSZ4" s="617"/>
      <c r="RTA4" s="617"/>
      <c r="RTB4" s="617"/>
      <c r="RTC4" s="617"/>
      <c r="RTD4" s="617"/>
      <c r="RTE4" s="617"/>
      <c r="RTF4" s="617"/>
      <c r="RTG4" s="617"/>
      <c r="RTH4" s="617"/>
      <c r="RTI4" s="617"/>
      <c r="RTJ4" s="617"/>
      <c r="RTK4" s="617"/>
      <c r="RTL4" s="617"/>
      <c r="RTM4" s="617"/>
      <c r="RTN4" s="617"/>
      <c r="RTO4" s="617"/>
      <c r="RTP4" s="617"/>
      <c r="RTQ4" s="617"/>
      <c r="RTR4" s="617"/>
      <c r="RTS4" s="617"/>
      <c r="RTT4" s="617"/>
      <c r="RTU4" s="617"/>
      <c r="RTV4" s="617"/>
      <c r="RTW4" s="617"/>
      <c r="RTX4" s="617"/>
      <c r="RTY4" s="617"/>
      <c r="RTZ4" s="617"/>
      <c r="RUA4" s="617"/>
      <c r="RUB4" s="617"/>
      <c r="RUC4" s="617"/>
      <c r="RUD4" s="617"/>
      <c r="RUE4" s="617"/>
      <c r="RUF4" s="617"/>
      <c r="RUG4" s="617"/>
      <c r="RUH4" s="617"/>
      <c r="RUI4" s="617"/>
      <c r="RUJ4" s="617"/>
      <c r="RUK4" s="617"/>
      <c r="RUL4" s="617"/>
      <c r="RUM4" s="617"/>
      <c r="RUN4" s="617"/>
      <c r="RUO4" s="617"/>
      <c r="RUP4" s="617"/>
      <c r="RUQ4" s="617"/>
      <c r="RUR4" s="617"/>
      <c r="RUS4" s="617"/>
      <c r="RUT4" s="617"/>
      <c r="RUU4" s="617"/>
      <c r="RUV4" s="617"/>
      <c r="RUW4" s="617"/>
      <c r="RUX4" s="617"/>
      <c r="RUY4" s="617"/>
      <c r="RUZ4" s="617"/>
      <c r="RVA4" s="617"/>
      <c r="RVB4" s="617"/>
      <c r="RVC4" s="617"/>
      <c r="RVD4" s="617"/>
      <c r="RVE4" s="617"/>
      <c r="RVF4" s="617"/>
      <c r="RVG4" s="617"/>
      <c r="RVH4" s="617"/>
      <c r="RVI4" s="617"/>
      <c r="RVJ4" s="617"/>
      <c r="RVK4" s="617"/>
      <c r="RVL4" s="617"/>
      <c r="RVM4" s="617"/>
      <c r="RVN4" s="617"/>
      <c r="RVO4" s="617"/>
      <c r="RVP4" s="617"/>
      <c r="RVQ4" s="617"/>
      <c r="RVR4" s="617"/>
      <c r="RVS4" s="617"/>
      <c r="RVT4" s="617"/>
      <c r="RVU4" s="617"/>
      <c r="RVV4" s="617"/>
      <c r="RVW4" s="617"/>
      <c r="RVX4" s="617"/>
      <c r="RVY4" s="617"/>
      <c r="RVZ4" s="617"/>
      <c r="RWA4" s="617"/>
      <c r="RWB4" s="617"/>
      <c r="RWC4" s="617"/>
      <c r="RWD4" s="617"/>
      <c r="RWE4" s="617"/>
      <c r="RWF4" s="617"/>
      <c r="RWG4" s="617"/>
      <c r="RWH4" s="617"/>
      <c r="RWI4" s="617"/>
      <c r="RWJ4" s="617"/>
      <c r="RWK4" s="617"/>
      <c r="RWL4" s="617"/>
      <c r="RWM4" s="617"/>
      <c r="RWN4" s="617"/>
      <c r="RWO4" s="617"/>
      <c r="RWP4" s="617"/>
      <c r="RWQ4" s="617"/>
      <c r="RWR4" s="617"/>
      <c r="RWS4" s="617"/>
      <c r="RWT4" s="617"/>
      <c r="RWU4" s="617"/>
      <c r="RWV4" s="617"/>
      <c r="RWW4" s="617"/>
      <c r="RWX4" s="617"/>
      <c r="RWY4" s="617"/>
      <c r="RWZ4" s="617"/>
      <c r="RXA4" s="617"/>
      <c r="RXB4" s="617"/>
      <c r="RXC4" s="617"/>
      <c r="RXD4" s="617"/>
      <c r="RXE4" s="617"/>
      <c r="RXF4" s="617"/>
      <c r="RXG4" s="617"/>
      <c r="RXH4" s="617"/>
      <c r="RXI4" s="617"/>
      <c r="RXJ4" s="617"/>
      <c r="RXK4" s="617"/>
      <c r="RXL4" s="617"/>
      <c r="RXM4" s="617"/>
      <c r="RXN4" s="617"/>
      <c r="RXO4" s="617"/>
      <c r="RXP4" s="617"/>
      <c r="RXQ4" s="617"/>
      <c r="RXR4" s="617"/>
      <c r="RXS4" s="617"/>
      <c r="RXT4" s="617"/>
      <c r="RXU4" s="617"/>
      <c r="RXV4" s="617"/>
      <c r="RXW4" s="617"/>
      <c r="RXX4" s="617"/>
      <c r="RXY4" s="617"/>
      <c r="RXZ4" s="617"/>
      <c r="RYA4" s="617"/>
      <c r="RYB4" s="617"/>
      <c r="RYC4" s="617"/>
      <c r="RYD4" s="617"/>
      <c r="RYE4" s="617"/>
      <c r="RYF4" s="617"/>
      <c r="RYG4" s="617"/>
      <c r="RYH4" s="617"/>
      <c r="RYI4" s="617"/>
      <c r="RYJ4" s="617"/>
      <c r="RYK4" s="617"/>
      <c r="RYL4" s="617"/>
      <c r="RYM4" s="617"/>
      <c r="RYN4" s="617"/>
      <c r="RYO4" s="617"/>
      <c r="RYP4" s="617"/>
      <c r="RYQ4" s="617"/>
      <c r="RYR4" s="617"/>
      <c r="RYS4" s="617"/>
      <c r="RYT4" s="617"/>
      <c r="RYU4" s="617"/>
      <c r="RYV4" s="617"/>
      <c r="RYW4" s="617"/>
      <c r="RYX4" s="617"/>
      <c r="RYY4" s="617"/>
      <c r="RYZ4" s="617"/>
      <c r="RZA4" s="617"/>
      <c r="RZB4" s="617"/>
      <c r="RZC4" s="617"/>
      <c r="RZD4" s="617"/>
      <c r="RZE4" s="617"/>
      <c r="RZF4" s="617"/>
      <c r="RZG4" s="617"/>
      <c r="RZH4" s="617"/>
      <c r="RZI4" s="617"/>
      <c r="RZJ4" s="617"/>
      <c r="RZK4" s="617"/>
      <c r="RZL4" s="617"/>
      <c r="RZM4" s="617"/>
      <c r="RZN4" s="617"/>
      <c r="RZO4" s="617"/>
      <c r="RZP4" s="617"/>
      <c r="RZQ4" s="617"/>
      <c r="RZR4" s="617"/>
      <c r="RZS4" s="617"/>
      <c r="RZT4" s="617"/>
      <c r="RZU4" s="617"/>
      <c r="RZV4" s="617"/>
      <c r="RZW4" s="617"/>
      <c r="RZX4" s="617"/>
      <c r="RZY4" s="617"/>
      <c r="RZZ4" s="617"/>
      <c r="SAA4" s="617"/>
      <c r="SAB4" s="617"/>
      <c r="SAC4" s="617"/>
      <c r="SAD4" s="617"/>
      <c r="SAE4" s="617"/>
      <c r="SAF4" s="617"/>
      <c r="SAG4" s="617"/>
      <c r="SAH4" s="617"/>
      <c r="SAI4" s="617"/>
      <c r="SAJ4" s="617"/>
      <c r="SAK4" s="617"/>
      <c r="SAL4" s="617"/>
      <c r="SAM4" s="617"/>
      <c r="SAN4" s="617"/>
      <c r="SAO4" s="617"/>
      <c r="SAP4" s="617"/>
      <c r="SAQ4" s="617"/>
      <c r="SAR4" s="617"/>
      <c r="SAS4" s="617"/>
      <c r="SAT4" s="617"/>
      <c r="SAU4" s="617"/>
      <c r="SAV4" s="617"/>
      <c r="SAW4" s="617"/>
      <c r="SAX4" s="617"/>
      <c r="SAY4" s="617"/>
      <c r="SAZ4" s="617"/>
      <c r="SBA4" s="617"/>
      <c r="SBB4" s="617"/>
      <c r="SBC4" s="617"/>
      <c r="SBD4" s="617"/>
      <c r="SBE4" s="617"/>
      <c r="SBF4" s="617"/>
      <c r="SBG4" s="617"/>
      <c r="SBH4" s="617"/>
      <c r="SBI4" s="617"/>
      <c r="SBJ4" s="617"/>
      <c r="SBK4" s="617"/>
      <c r="SBL4" s="617"/>
      <c r="SBM4" s="617"/>
      <c r="SBN4" s="617"/>
      <c r="SBO4" s="617"/>
      <c r="SBP4" s="617"/>
      <c r="SBQ4" s="617"/>
      <c r="SBR4" s="617"/>
      <c r="SBS4" s="617"/>
      <c r="SBT4" s="617"/>
      <c r="SBU4" s="617"/>
      <c r="SBV4" s="617"/>
      <c r="SBW4" s="617"/>
      <c r="SBX4" s="617"/>
      <c r="SBY4" s="617"/>
      <c r="SBZ4" s="617"/>
      <c r="SCA4" s="617"/>
      <c r="SCB4" s="617"/>
      <c r="SCC4" s="617"/>
      <c r="SCD4" s="617"/>
      <c r="SCE4" s="617"/>
      <c r="SCF4" s="617"/>
      <c r="SCG4" s="617"/>
      <c r="SCH4" s="617"/>
      <c r="SCI4" s="617"/>
      <c r="SCJ4" s="617"/>
      <c r="SCK4" s="617"/>
      <c r="SCL4" s="617"/>
      <c r="SCM4" s="617"/>
      <c r="SCN4" s="617"/>
      <c r="SCO4" s="617"/>
      <c r="SCP4" s="617"/>
      <c r="SCQ4" s="617"/>
      <c r="SCR4" s="617"/>
      <c r="SCS4" s="617"/>
      <c r="SCT4" s="617"/>
      <c r="SCU4" s="617"/>
      <c r="SCV4" s="617"/>
      <c r="SCW4" s="617"/>
      <c r="SCX4" s="617"/>
      <c r="SCY4" s="617"/>
      <c r="SCZ4" s="617"/>
      <c r="SDA4" s="617"/>
      <c r="SDB4" s="617"/>
      <c r="SDC4" s="617"/>
      <c r="SDD4" s="617"/>
      <c r="SDE4" s="617"/>
      <c r="SDF4" s="617"/>
      <c r="SDG4" s="617"/>
      <c r="SDH4" s="617"/>
      <c r="SDI4" s="617"/>
      <c r="SDJ4" s="617"/>
      <c r="SDK4" s="617"/>
      <c r="SDL4" s="617"/>
      <c r="SDM4" s="617"/>
      <c r="SDN4" s="617"/>
      <c r="SDO4" s="617"/>
      <c r="SDP4" s="617"/>
      <c r="SDQ4" s="617"/>
      <c r="SDR4" s="617"/>
      <c r="SDS4" s="617"/>
      <c r="SDT4" s="617"/>
      <c r="SDU4" s="617"/>
      <c r="SDV4" s="617"/>
      <c r="SDW4" s="617"/>
      <c r="SDX4" s="617"/>
      <c r="SDY4" s="617"/>
      <c r="SDZ4" s="617"/>
      <c r="SEA4" s="617"/>
      <c r="SEB4" s="617"/>
      <c r="SEC4" s="617"/>
      <c r="SED4" s="617"/>
      <c r="SEE4" s="617"/>
      <c r="SEF4" s="617"/>
      <c r="SEG4" s="617"/>
      <c r="SEH4" s="617"/>
      <c r="SEI4" s="617"/>
      <c r="SEJ4" s="617"/>
      <c r="SEK4" s="617"/>
      <c r="SEL4" s="617"/>
      <c r="SEM4" s="617"/>
      <c r="SEN4" s="617"/>
      <c r="SEO4" s="617"/>
      <c r="SEP4" s="617"/>
      <c r="SEQ4" s="617"/>
      <c r="SER4" s="617"/>
      <c r="SES4" s="617"/>
      <c r="SET4" s="617"/>
      <c r="SEU4" s="617"/>
      <c r="SEV4" s="617"/>
      <c r="SEW4" s="617"/>
      <c r="SEX4" s="617"/>
      <c r="SEY4" s="617"/>
      <c r="SEZ4" s="617"/>
      <c r="SFA4" s="617"/>
      <c r="SFB4" s="617"/>
      <c r="SFC4" s="617"/>
      <c r="SFD4" s="617"/>
      <c r="SFE4" s="617"/>
      <c r="SFF4" s="617"/>
      <c r="SFG4" s="617"/>
      <c r="SFH4" s="617"/>
      <c r="SFI4" s="617"/>
      <c r="SFJ4" s="617"/>
      <c r="SFK4" s="617"/>
      <c r="SFL4" s="617"/>
      <c r="SFM4" s="617"/>
      <c r="SFN4" s="617"/>
      <c r="SFO4" s="617"/>
      <c r="SFP4" s="617"/>
      <c r="SFQ4" s="617"/>
      <c r="SFR4" s="617"/>
      <c r="SFS4" s="617"/>
      <c r="SFT4" s="617"/>
      <c r="SFU4" s="617"/>
      <c r="SFV4" s="617"/>
      <c r="SFW4" s="617"/>
      <c r="SFX4" s="617"/>
      <c r="SFY4" s="617"/>
      <c r="SFZ4" s="617"/>
      <c r="SGA4" s="617"/>
      <c r="SGB4" s="617"/>
      <c r="SGC4" s="617"/>
      <c r="SGD4" s="617"/>
      <c r="SGE4" s="617"/>
      <c r="SGF4" s="617"/>
      <c r="SGG4" s="617"/>
      <c r="SGH4" s="617"/>
      <c r="SGI4" s="617"/>
      <c r="SGJ4" s="617"/>
      <c r="SGK4" s="617"/>
      <c r="SGL4" s="617"/>
      <c r="SGM4" s="617"/>
      <c r="SGN4" s="617"/>
      <c r="SGO4" s="617"/>
      <c r="SGP4" s="617"/>
      <c r="SGQ4" s="617"/>
      <c r="SGR4" s="617"/>
      <c r="SGS4" s="617"/>
      <c r="SGT4" s="617"/>
      <c r="SGU4" s="617"/>
      <c r="SGV4" s="617"/>
      <c r="SGW4" s="617"/>
      <c r="SGX4" s="617"/>
      <c r="SGY4" s="617"/>
      <c r="SGZ4" s="617"/>
      <c r="SHA4" s="617"/>
      <c r="SHB4" s="617"/>
      <c r="SHC4" s="617"/>
      <c r="SHD4" s="617"/>
      <c r="SHE4" s="617"/>
      <c r="SHF4" s="617"/>
      <c r="SHG4" s="617"/>
      <c r="SHH4" s="617"/>
      <c r="SHI4" s="617"/>
      <c r="SHJ4" s="617"/>
      <c r="SHK4" s="617"/>
      <c r="SHL4" s="617"/>
      <c r="SHM4" s="617"/>
      <c r="SHN4" s="617"/>
      <c r="SHO4" s="617"/>
      <c r="SHP4" s="617"/>
      <c r="SHQ4" s="617"/>
      <c r="SHR4" s="617"/>
      <c r="SHS4" s="617"/>
      <c r="SHT4" s="617"/>
      <c r="SHU4" s="617"/>
      <c r="SHV4" s="617"/>
      <c r="SHW4" s="617"/>
      <c r="SHX4" s="617"/>
      <c r="SHY4" s="617"/>
      <c r="SHZ4" s="617"/>
      <c r="SIA4" s="617"/>
      <c r="SIB4" s="617"/>
      <c r="SIC4" s="617"/>
      <c r="SID4" s="617"/>
      <c r="SIE4" s="617"/>
      <c r="SIF4" s="617"/>
      <c r="SIG4" s="617"/>
      <c r="SIH4" s="617"/>
      <c r="SII4" s="617"/>
      <c r="SIJ4" s="617"/>
      <c r="SIK4" s="617"/>
      <c r="SIL4" s="617"/>
      <c r="SIM4" s="617"/>
      <c r="SIN4" s="617"/>
      <c r="SIO4" s="617"/>
      <c r="SIP4" s="617"/>
      <c r="SIQ4" s="617"/>
      <c r="SIR4" s="617"/>
      <c r="SIS4" s="617"/>
      <c r="SIT4" s="617"/>
      <c r="SIU4" s="617"/>
      <c r="SIV4" s="617"/>
      <c r="SIW4" s="617"/>
      <c r="SIX4" s="617"/>
      <c r="SIY4" s="617"/>
      <c r="SIZ4" s="617"/>
      <c r="SJA4" s="617"/>
      <c r="SJB4" s="617"/>
      <c r="SJC4" s="617"/>
      <c r="SJD4" s="617"/>
      <c r="SJE4" s="617"/>
      <c r="SJF4" s="617"/>
      <c r="SJG4" s="617"/>
      <c r="SJH4" s="617"/>
      <c r="SJI4" s="617"/>
      <c r="SJJ4" s="617"/>
      <c r="SJK4" s="617"/>
      <c r="SJL4" s="617"/>
      <c r="SJM4" s="617"/>
      <c r="SJN4" s="617"/>
      <c r="SJO4" s="617"/>
      <c r="SJP4" s="617"/>
      <c r="SJQ4" s="617"/>
      <c r="SJR4" s="617"/>
      <c r="SJS4" s="617"/>
      <c r="SJT4" s="617"/>
      <c r="SJU4" s="617"/>
      <c r="SJV4" s="617"/>
      <c r="SJW4" s="617"/>
      <c r="SJX4" s="617"/>
      <c r="SJY4" s="617"/>
      <c r="SJZ4" s="617"/>
      <c r="SKA4" s="617"/>
      <c r="SKB4" s="617"/>
      <c r="SKC4" s="617"/>
      <c r="SKD4" s="617"/>
      <c r="SKE4" s="617"/>
      <c r="SKF4" s="617"/>
      <c r="SKG4" s="617"/>
      <c r="SKH4" s="617"/>
      <c r="SKI4" s="617"/>
      <c r="SKJ4" s="617"/>
      <c r="SKK4" s="617"/>
      <c r="SKL4" s="617"/>
      <c r="SKM4" s="617"/>
      <c r="SKN4" s="617"/>
      <c r="SKO4" s="617"/>
      <c r="SKP4" s="617"/>
      <c r="SKQ4" s="617"/>
      <c r="SKR4" s="617"/>
      <c r="SKS4" s="617"/>
      <c r="SKT4" s="617"/>
      <c r="SKU4" s="617"/>
      <c r="SKV4" s="617"/>
      <c r="SKW4" s="617"/>
      <c r="SKX4" s="617"/>
      <c r="SKY4" s="617"/>
      <c r="SKZ4" s="617"/>
      <c r="SLA4" s="617"/>
      <c r="SLB4" s="617"/>
      <c r="SLC4" s="617"/>
      <c r="SLD4" s="617"/>
      <c r="SLE4" s="617"/>
      <c r="SLF4" s="617"/>
      <c r="SLG4" s="617"/>
      <c r="SLH4" s="617"/>
      <c r="SLI4" s="617"/>
      <c r="SLJ4" s="617"/>
      <c r="SLK4" s="617"/>
      <c r="SLL4" s="617"/>
      <c r="SLM4" s="617"/>
      <c r="SLN4" s="617"/>
      <c r="SLO4" s="617"/>
      <c r="SLP4" s="617"/>
      <c r="SLQ4" s="617"/>
      <c r="SLR4" s="617"/>
      <c r="SLS4" s="617"/>
      <c r="SLT4" s="617"/>
      <c r="SLU4" s="617"/>
      <c r="SLV4" s="617"/>
      <c r="SLW4" s="617"/>
      <c r="SLX4" s="617"/>
      <c r="SLY4" s="617"/>
      <c r="SLZ4" s="617"/>
      <c r="SMA4" s="617"/>
      <c r="SMB4" s="617"/>
      <c r="SMC4" s="617"/>
      <c r="SMD4" s="617"/>
      <c r="SME4" s="617"/>
      <c r="SMF4" s="617"/>
      <c r="SMG4" s="617"/>
      <c r="SMH4" s="617"/>
      <c r="SMI4" s="617"/>
      <c r="SMJ4" s="617"/>
      <c r="SMK4" s="617"/>
      <c r="SML4" s="617"/>
      <c r="SMM4" s="617"/>
      <c r="SMN4" s="617"/>
      <c r="SMO4" s="617"/>
      <c r="SMP4" s="617"/>
      <c r="SMQ4" s="617"/>
      <c r="SMR4" s="617"/>
      <c r="SMS4" s="617"/>
      <c r="SMT4" s="617"/>
      <c r="SMU4" s="617"/>
      <c r="SMV4" s="617"/>
      <c r="SMW4" s="617"/>
      <c r="SMX4" s="617"/>
      <c r="SMY4" s="617"/>
      <c r="SMZ4" s="617"/>
      <c r="SNA4" s="617"/>
      <c r="SNB4" s="617"/>
      <c r="SNC4" s="617"/>
      <c r="SND4" s="617"/>
      <c r="SNE4" s="617"/>
      <c r="SNF4" s="617"/>
      <c r="SNG4" s="617"/>
      <c r="SNH4" s="617"/>
      <c r="SNI4" s="617"/>
      <c r="SNJ4" s="617"/>
      <c r="SNK4" s="617"/>
      <c r="SNL4" s="617"/>
      <c r="SNM4" s="617"/>
      <c r="SNN4" s="617"/>
      <c r="SNO4" s="617"/>
      <c r="SNP4" s="617"/>
      <c r="SNQ4" s="617"/>
      <c r="SNR4" s="617"/>
      <c r="SNS4" s="617"/>
      <c r="SNT4" s="617"/>
      <c r="SNU4" s="617"/>
      <c r="SNV4" s="617"/>
      <c r="SNW4" s="617"/>
      <c r="SNX4" s="617"/>
      <c r="SNY4" s="617"/>
      <c r="SNZ4" s="617"/>
      <c r="SOA4" s="617"/>
      <c r="SOB4" s="617"/>
      <c r="SOC4" s="617"/>
      <c r="SOD4" s="617"/>
      <c r="SOE4" s="617"/>
      <c r="SOF4" s="617"/>
      <c r="SOG4" s="617"/>
      <c r="SOH4" s="617"/>
      <c r="SOI4" s="617"/>
      <c r="SOJ4" s="617"/>
      <c r="SOK4" s="617"/>
      <c r="SOL4" s="617"/>
      <c r="SOM4" s="617"/>
      <c r="SON4" s="617"/>
      <c r="SOO4" s="617"/>
      <c r="SOP4" s="617"/>
      <c r="SOQ4" s="617"/>
      <c r="SOR4" s="617"/>
      <c r="SOS4" s="617"/>
      <c r="SOT4" s="617"/>
      <c r="SOU4" s="617"/>
      <c r="SOV4" s="617"/>
      <c r="SOW4" s="617"/>
      <c r="SOX4" s="617"/>
      <c r="SOY4" s="617"/>
      <c r="SOZ4" s="617"/>
      <c r="SPA4" s="617"/>
      <c r="SPB4" s="617"/>
      <c r="SPC4" s="617"/>
      <c r="SPD4" s="617"/>
      <c r="SPE4" s="617"/>
      <c r="SPF4" s="617"/>
      <c r="SPG4" s="617"/>
      <c r="SPH4" s="617"/>
      <c r="SPI4" s="617"/>
      <c r="SPJ4" s="617"/>
      <c r="SPK4" s="617"/>
      <c r="SPL4" s="617"/>
      <c r="SPM4" s="617"/>
      <c r="SPN4" s="617"/>
      <c r="SPO4" s="617"/>
      <c r="SPP4" s="617"/>
      <c r="SPQ4" s="617"/>
      <c r="SPR4" s="617"/>
      <c r="SPS4" s="617"/>
      <c r="SPT4" s="617"/>
      <c r="SPU4" s="617"/>
      <c r="SPV4" s="617"/>
      <c r="SPW4" s="617"/>
      <c r="SPX4" s="617"/>
      <c r="SPY4" s="617"/>
      <c r="SPZ4" s="617"/>
      <c r="SQA4" s="617"/>
      <c r="SQB4" s="617"/>
      <c r="SQC4" s="617"/>
      <c r="SQD4" s="617"/>
      <c r="SQE4" s="617"/>
      <c r="SQF4" s="617"/>
      <c r="SQG4" s="617"/>
      <c r="SQH4" s="617"/>
      <c r="SQI4" s="617"/>
      <c r="SQJ4" s="617"/>
      <c r="SQK4" s="617"/>
      <c r="SQL4" s="617"/>
      <c r="SQM4" s="617"/>
      <c r="SQN4" s="617"/>
      <c r="SQO4" s="617"/>
      <c r="SQP4" s="617"/>
      <c r="SQQ4" s="617"/>
      <c r="SQR4" s="617"/>
      <c r="SQS4" s="617"/>
      <c r="SQT4" s="617"/>
      <c r="SQU4" s="617"/>
      <c r="SQV4" s="617"/>
      <c r="SQW4" s="617"/>
      <c r="SQX4" s="617"/>
      <c r="SQY4" s="617"/>
      <c r="SQZ4" s="617"/>
      <c r="SRA4" s="617"/>
      <c r="SRB4" s="617"/>
      <c r="SRC4" s="617"/>
      <c r="SRD4" s="617"/>
      <c r="SRE4" s="617"/>
      <c r="SRF4" s="617"/>
      <c r="SRG4" s="617"/>
      <c r="SRH4" s="617"/>
      <c r="SRI4" s="617"/>
      <c r="SRJ4" s="617"/>
      <c r="SRK4" s="617"/>
      <c r="SRL4" s="617"/>
      <c r="SRM4" s="617"/>
      <c r="SRN4" s="617"/>
      <c r="SRO4" s="617"/>
      <c r="SRP4" s="617"/>
      <c r="SRQ4" s="617"/>
      <c r="SRR4" s="617"/>
      <c r="SRS4" s="617"/>
      <c r="SRT4" s="617"/>
      <c r="SRU4" s="617"/>
      <c r="SRV4" s="617"/>
      <c r="SRW4" s="617"/>
      <c r="SRX4" s="617"/>
      <c r="SRY4" s="617"/>
      <c r="SRZ4" s="617"/>
      <c r="SSA4" s="617"/>
      <c r="SSB4" s="617"/>
      <c r="SSC4" s="617"/>
      <c r="SSD4" s="617"/>
      <c r="SSE4" s="617"/>
      <c r="SSF4" s="617"/>
      <c r="SSG4" s="617"/>
      <c r="SSH4" s="617"/>
      <c r="SSI4" s="617"/>
      <c r="SSJ4" s="617"/>
      <c r="SSK4" s="617"/>
      <c r="SSL4" s="617"/>
      <c r="SSM4" s="617"/>
      <c r="SSN4" s="617"/>
      <c r="SSO4" s="617"/>
      <c r="SSP4" s="617"/>
      <c r="SSQ4" s="617"/>
      <c r="SSR4" s="617"/>
      <c r="SSS4" s="617"/>
      <c r="SST4" s="617"/>
      <c r="SSU4" s="617"/>
      <c r="SSV4" s="617"/>
      <c r="SSW4" s="617"/>
      <c r="SSX4" s="617"/>
      <c r="SSY4" s="617"/>
      <c r="SSZ4" s="617"/>
      <c r="STA4" s="617"/>
      <c r="STB4" s="617"/>
      <c r="STC4" s="617"/>
      <c r="STD4" s="617"/>
      <c r="STE4" s="617"/>
      <c r="STF4" s="617"/>
      <c r="STG4" s="617"/>
      <c r="STH4" s="617"/>
      <c r="STI4" s="617"/>
      <c r="STJ4" s="617"/>
      <c r="STK4" s="617"/>
      <c r="STL4" s="617"/>
      <c r="STM4" s="617"/>
      <c r="STN4" s="617"/>
      <c r="STO4" s="617"/>
      <c r="STP4" s="617"/>
      <c r="STQ4" s="617"/>
      <c r="STR4" s="617"/>
      <c r="STS4" s="617"/>
      <c r="STT4" s="617"/>
      <c r="STU4" s="617"/>
      <c r="STV4" s="617"/>
      <c r="STW4" s="617"/>
      <c r="STX4" s="617"/>
      <c r="STY4" s="617"/>
      <c r="STZ4" s="617"/>
      <c r="SUA4" s="617"/>
      <c r="SUB4" s="617"/>
      <c r="SUC4" s="617"/>
      <c r="SUD4" s="617"/>
      <c r="SUE4" s="617"/>
      <c r="SUF4" s="617"/>
      <c r="SUG4" s="617"/>
      <c r="SUH4" s="617"/>
      <c r="SUI4" s="617"/>
      <c r="SUJ4" s="617"/>
      <c r="SUK4" s="617"/>
      <c r="SUL4" s="617"/>
      <c r="SUM4" s="617"/>
      <c r="SUN4" s="617"/>
      <c r="SUO4" s="617"/>
      <c r="SUP4" s="617"/>
      <c r="SUQ4" s="617"/>
      <c r="SUR4" s="617"/>
      <c r="SUS4" s="617"/>
      <c r="SUT4" s="617"/>
      <c r="SUU4" s="617"/>
      <c r="SUV4" s="617"/>
      <c r="SUW4" s="617"/>
      <c r="SUX4" s="617"/>
      <c r="SUY4" s="617"/>
      <c r="SUZ4" s="617"/>
      <c r="SVA4" s="617"/>
      <c r="SVB4" s="617"/>
      <c r="SVC4" s="617"/>
      <c r="SVD4" s="617"/>
      <c r="SVE4" s="617"/>
      <c r="SVF4" s="617"/>
      <c r="SVG4" s="617"/>
      <c r="SVH4" s="617"/>
      <c r="SVI4" s="617"/>
      <c r="SVJ4" s="617"/>
      <c r="SVK4" s="617"/>
      <c r="SVL4" s="617"/>
      <c r="SVM4" s="617"/>
      <c r="SVN4" s="617"/>
      <c r="SVO4" s="617"/>
      <c r="SVP4" s="617"/>
      <c r="SVQ4" s="617"/>
      <c r="SVR4" s="617"/>
      <c r="SVS4" s="617"/>
      <c r="SVT4" s="617"/>
      <c r="SVU4" s="617"/>
      <c r="SVV4" s="617"/>
      <c r="SVW4" s="617"/>
      <c r="SVX4" s="617"/>
      <c r="SVY4" s="617"/>
      <c r="SVZ4" s="617"/>
      <c r="SWA4" s="617"/>
      <c r="SWB4" s="617"/>
      <c r="SWC4" s="617"/>
      <c r="SWD4" s="617"/>
      <c r="SWE4" s="617"/>
      <c r="SWF4" s="617"/>
      <c r="SWG4" s="617"/>
      <c r="SWH4" s="617"/>
      <c r="SWI4" s="617"/>
      <c r="SWJ4" s="617"/>
      <c r="SWK4" s="617"/>
      <c r="SWL4" s="617"/>
      <c r="SWM4" s="617"/>
      <c r="SWN4" s="617"/>
      <c r="SWO4" s="617"/>
      <c r="SWP4" s="617"/>
      <c r="SWQ4" s="617"/>
      <c r="SWR4" s="617"/>
      <c r="SWS4" s="617"/>
      <c r="SWT4" s="617"/>
      <c r="SWU4" s="617"/>
      <c r="SWV4" s="617"/>
      <c r="SWW4" s="617"/>
      <c r="SWX4" s="617"/>
      <c r="SWY4" s="617"/>
      <c r="SWZ4" s="617"/>
      <c r="SXA4" s="617"/>
      <c r="SXB4" s="617"/>
      <c r="SXC4" s="617"/>
      <c r="SXD4" s="617"/>
      <c r="SXE4" s="617"/>
      <c r="SXF4" s="617"/>
      <c r="SXG4" s="617"/>
      <c r="SXH4" s="617"/>
      <c r="SXI4" s="617"/>
      <c r="SXJ4" s="617"/>
      <c r="SXK4" s="617"/>
      <c r="SXL4" s="617"/>
      <c r="SXM4" s="617"/>
      <c r="SXN4" s="617"/>
      <c r="SXO4" s="617"/>
      <c r="SXP4" s="617"/>
      <c r="SXQ4" s="617"/>
      <c r="SXR4" s="617"/>
      <c r="SXS4" s="617"/>
      <c r="SXT4" s="617"/>
      <c r="SXU4" s="617"/>
      <c r="SXV4" s="617"/>
      <c r="SXW4" s="617"/>
      <c r="SXX4" s="617"/>
      <c r="SXY4" s="617"/>
      <c r="SXZ4" s="617"/>
      <c r="SYA4" s="617"/>
      <c r="SYB4" s="617"/>
      <c r="SYC4" s="617"/>
      <c r="SYD4" s="617"/>
      <c r="SYE4" s="617"/>
      <c r="SYF4" s="617"/>
      <c r="SYG4" s="617"/>
      <c r="SYH4" s="617"/>
      <c r="SYI4" s="617"/>
      <c r="SYJ4" s="617"/>
      <c r="SYK4" s="617"/>
      <c r="SYL4" s="617"/>
      <c r="SYM4" s="617"/>
      <c r="SYN4" s="617"/>
      <c r="SYO4" s="617"/>
      <c r="SYP4" s="617"/>
      <c r="SYQ4" s="617"/>
      <c r="SYR4" s="617"/>
      <c r="SYS4" s="617"/>
      <c r="SYT4" s="617"/>
      <c r="SYU4" s="617"/>
      <c r="SYV4" s="617"/>
      <c r="SYW4" s="617"/>
      <c r="SYX4" s="617"/>
      <c r="SYY4" s="617"/>
      <c r="SYZ4" s="617"/>
      <c r="SZA4" s="617"/>
      <c r="SZB4" s="617"/>
      <c r="SZC4" s="617"/>
      <c r="SZD4" s="617"/>
      <c r="SZE4" s="617"/>
      <c r="SZF4" s="617"/>
      <c r="SZG4" s="617"/>
      <c r="SZH4" s="617"/>
      <c r="SZI4" s="617"/>
      <c r="SZJ4" s="617"/>
      <c r="SZK4" s="617"/>
      <c r="SZL4" s="617"/>
      <c r="SZM4" s="617"/>
      <c r="SZN4" s="617"/>
      <c r="SZO4" s="617"/>
      <c r="SZP4" s="617"/>
      <c r="SZQ4" s="617"/>
      <c r="SZR4" s="617"/>
      <c r="SZS4" s="617"/>
      <c r="SZT4" s="617"/>
      <c r="SZU4" s="617"/>
      <c r="SZV4" s="617"/>
      <c r="SZW4" s="617"/>
      <c r="SZX4" s="617"/>
      <c r="SZY4" s="617"/>
      <c r="SZZ4" s="617"/>
      <c r="TAA4" s="617"/>
      <c r="TAB4" s="617"/>
      <c r="TAC4" s="617"/>
      <c r="TAD4" s="617"/>
      <c r="TAE4" s="617"/>
      <c r="TAF4" s="617"/>
      <c r="TAG4" s="617"/>
      <c r="TAH4" s="617"/>
      <c r="TAI4" s="617"/>
      <c r="TAJ4" s="617"/>
      <c r="TAK4" s="617"/>
      <c r="TAL4" s="617"/>
      <c r="TAM4" s="617"/>
      <c r="TAN4" s="617"/>
      <c r="TAO4" s="617"/>
      <c r="TAP4" s="617"/>
      <c r="TAQ4" s="617"/>
      <c r="TAR4" s="617"/>
      <c r="TAS4" s="617"/>
      <c r="TAT4" s="617"/>
      <c r="TAU4" s="617"/>
      <c r="TAV4" s="617"/>
      <c r="TAW4" s="617"/>
      <c r="TAX4" s="617"/>
      <c r="TAY4" s="617"/>
      <c r="TAZ4" s="617"/>
      <c r="TBA4" s="617"/>
      <c r="TBB4" s="617"/>
      <c r="TBC4" s="617"/>
      <c r="TBD4" s="617"/>
      <c r="TBE4" s="617"/>
      <c r="TBF4" s="617"/>
      <c r="TBG4" s="617"/>
      <c r="TBH4" s="617"/>
      <c r="TBI4" s="617"/>
      <c r="TBJ4" s="617"/>
      <c r="TBK4" s="617"/>
      <c r="TBL4" s="617"/>
      <c r="TBM4" s="617"/>
      <c r="TBN4" s="617"/>
      <c r="TBO4" s="617"/>
      <c r="TBP4" s="617"/>
      <c r="TBQ4" s="617"/>
      <c r="TBR4" s="617"/>
      <c r="TBS4" s="617"/>
      <c r="TBT4" s="617"/>
      <c r="TBU4" s="617"/>
      <c r="TBV4" s="617"/>
      <c r="TBW4" s="617"/>
      <c r="TBX4" s="617"/>
      <c r="TBY4" s="617"/>
      <c r="TBZ4" s="617"/>
      <c r="TCA4" s="617"/>
      <c r="TCB4" s="617"/>
      <c r="TCC4" s="617"/>
      <c r="TCD4" s="617"/>
      <c r="TCE4" s="617"/>
      <c r="TCF4" s="617"/>
      <c r="TCG4" s="617"/>
      <c r="TCH4" s="617"/>
      <c r="TCI4" s="617"/>
      <c r="TCJ4" s="617"/>
      <c r="TCK4" s="617"/>
      <c r="TCL4" s="617"/>
      <c r="TCM4" s="617"/>
      <c r="TCN4" s="617"/>
      <c r="TCO4" s="617"/>
      <c r="TCP4" s="617"/>
      <c r="TCQ4" s="617"/>
      <c r="TCR4" s="617"/>
      <c r="TCS4" s="617"/>
      <c r="TCT4" s="617"/>
      <c r="TCU4" s="617"/>
      <c r="TCV4" s="617"/>
      <c r="TCW4" s="617"/>
      <c r="TCX4" s="617"/>
      <c r="TCY4" s="617"/>
      <c r="TCZ4" s="617"/>
      <c r="TDA4" s="617"/>
      <c r="TDB4" s="617"/>
      <c r="TDC4" s="617"/>
      <c r="TDD4" s="617"/>
      <c r="TDE4" s="617"/>
      <c r="TDF4" s="617"/>
      <c r="TDG4" s="617"/>
      <c r="TDH4" s="617"/>
      <c r="TDI4" s="617"/>
      <c r="TDJ4" s="617"/>
      <c r="TDK4" s="617"/>
      <c r="TDL4" s="617"/>
      <c r="TDM4" s="617"/>
      <c r="TDN4" s="617"/>
      <c r="TDO4" s="617"/>
      <c r="TDP4" s="617"/>
      <c r="TDQ4" s="617"/>
      <c r="TDR4" s="617"/>
      <c r="TDS4" s="617"/>
      <c r="TDT4" s="617"/>
      <c r="TDU4" s="617"/>
      <c r="TDV4" s="617"/>
      <c r="TDW4" s="617"/>
      <c r="TDX4" s="617"/>
      <c r="TDY4" s="617"/>
      <c r="TDZ4" s="617"/>
      <c r="TEA4" s="617"/>
      <c r="TEB4" s="617"/>
      <c r="TEC4" s="617"/>
      <c r="TED4" s="617"/>
      <c r="TEE4" s="617"/>
      <c r="TEF4" s="617"/>
      <c r="TEG4" s="617"/>
      <c r="TEH4" s="617"/>
      <c r="TEI4" s="617"/>
      <c r="TEJ4" s="617"/>
      <c r="TEK4" s="617"/>
      <c r="TEL4" s="617"/>
      <c r="TEM4" s="617"/>
      <c r="TEN4" s="617"/>
      <c r="TEO4" s="617"/>
      <c r="TEP4" s="617"/>
      <c r="TEQ4" s="617"/>
      <c r="TER4" s="617"/>
      <c r="TES4" s="617"/>
      <c r="TET4" s="617"/>
      <c r="TEU4" s="617"/>
      <c r="TEV4" s="617"/>
      <c r="TEW4" s="617"/>
      <c r="TEX4" s="617"/>
      <c r="TEY4" s="617"/>
      <c r="TEZ4" s="617"/>
      <c r="TFA4" s="617"/>
      <c r="TFB4" s="617"/>
      <c r="TFC4" s="617"/>
      <c r="TFD4" s="617"/>
      <c r="TFE4" s="617"/>
      <c r="TFF4" s="617"/>
      <c r="TFG4" s="617"/>
      <c r="TFH4" s="617"/>
      <c r="TFI4" s="617"/>
      <c r="TFJ4" s="617"/>
      <c r="TFK4" s="617"/>
      <c r="TFL4" s="617"/>
      <c r="TFM4" s="617"/>
      <c r="TFN4" s="617"/>
      <c r="TFO4" s="617"/>
      <c r="TFP4" s="617"/>
      <c r="TFQ4" s="617"/>
      <c r="TFR4" s="617"/>
      <c r="TFS4" s="617"/>
      <c r="TFT4" s="617"/>
      <c r="TFU4" s="617"/>
      <c r="TFV4" s="617"/>
      <c r="TFW4" s="617"/>
      <c r="TFX4" s="617"/>
      <c r="TFY4" s="617"/>
      <c r="TFZ4" s="617"/>
      <c r="TGA4" s="617"/>
      <c r="TGB4" s="617"/>
      <c r="TGC4" s="617"/>
      <c r="TGD4" s="617"/>
      <c r="TGE4" s="617"/>
      <c r="TGF4" s="617"/>
      <c r="TGG4" s="617"/>
      <c r="TGH4" s="617"/>
      <c r="TGI4" s="617"/>
      <c r="TGJ4" s="617"/>
      <c r="TGK4" s="617"/>
      <c r="TGL4" s="617"/>
      <c r="TGM4" s="617"/>
      <c r="TGN4" s="617"/>
      <c r="TGO4" s="617"/>
      <c r="TGP4" s="617"/>
      <c r="TGQ4" s="617"/>
      <c r="TGR4" s="617"/>
      <c r="TGS4" s="617"/>
      <c r="TGT4" s="617"/>
      <c r="TGU4" s="617"/>
      <c r="TGV4" s="617"/>
      <c r="TGW4" s="617"/>
      <c r="TGX4" s="617"/>
      <c r="TGY4" s="617"/>
      <c r="TGZ4" s="617"/>
      <c r="THA4" s="617"/>
      <c r="THB4" s="617"/>
      <c r="THC4" s="617"/>
      <c r="THD4" s="617"/>
      <c r="THE4" s="617"/>
      <c r="THF4" s="617"/>
      <c r="THG4" s="617"/>
      <c r="THH4" s="617"/>
      <c r="THI4" s="617"/>
      <c r="THJ4" s="617"/>
      <c r="THK4" s="617"/>
      <c r="THL4" s="617"/>
      <c r="THM4" s="617"/>
      <c r="THN4" s="617"/>
      <c r="THO4" s="617"/>
      <c r="THP4" s="617"/>
      <c r="THQ4" s="617"/>
      <c r="THR4" s="617"/>
      <c r="THS4" s="617"/>
      <c r="THT4" s="617"/>
      <c r="THU4" s="617"/>
      <c r="THV4" s="617"/>
      <c r="THW4" s="617"/>
      <c r="THX4" s="617"/>
      <c r="THY4" s="617"/>
      <c r="THZ4" s="617"/>
      <c r="TIA4" s="617"/>
      <c r="TIB4" s="617"/>
      <c r="TIC4" s="617"/>
      <c r="TID4" s="617"/>
      <c r="TIE4" s="617"/>
      <c r="TIF4" s="617"/>
      <c r="TIG4" s="617"/>
      <c r="TIH4" s="617"/>
      <c r="TII4" s="617"/>
      <c r="TIJ4" s="617"/>
      <c r="TIK4" s="617"/>
      <c r="TIL4" s="617"/>
      <c r="TIM4" s="617"/>
      <c r="TIN4" s="617"/>
      <c r="TIO4" s="617"/>
      <c r="TIP4" s="617"/>
      <c r="TIQ4" s="617"/>
      <c r="TIR4" s="617"/>
      <c r="TIS4" s="617"/>
      <c r="TIT4" s="617"/>
      <c r="TIU4" s="617"/>
      <c r="TIV4" s="617"/>
      <c r="TIW4" s="617"/>
      <c r="TIX4" s="617"/>
      <c r="TIY4" s="617"/>
      <c r="TIZ4" s="617"/>
      <c r="TJA4" s="617"/>
      <c r="TJB4" s="617"/>
      <c r="TJC4" s="617"/>
      <c r="TJD4" s="617"/>
      <c r="TJE4" s="617"/>
      <c r="TJF4" s="617"/>
      <c r="TJG4" s="617"/>
      <c r="TJH4" s="617"/>
      <c r="TJI4" s="617"/>
      <c r="TJJ4" s="617"/>
      <c r="TJK4" s="617"/>
      <c r="TJL4" s="617"/>
      <c r="TJM4" s="617"/>
      <c r="TJN4" s="617"/>
      <c r="TJO4" s="617"/>
      <c r="TJP4" s="617"/>
      <c r="TJQ4" s="617"/>
      <c r="TJR4" s="617"/>
      <c r="TJS4" s="617"/>
      <c r="TJT4" s="617"/>
      <c r="TJU4" s="617"/>
      <c r="TJV4" s="617"/>
      <c r="TJW4" s="617"/>
      <c r="TJX4" s="617"/>
      <c r="TJY4" s="617"/>
      <c r="TJZ4" s="617"/>
      <c r="TKA4" s="617"/>
      <c r="TKB4" s="617"/>
      <c r="TKC4" s="617"/>
      <c r="TKD4" s="617"/>
      <c r="TKE4" s="617"/>
      <c r="TKF4" s="617"/>
      <c r="TKG4" s="617"/>
      <c r="TKH4" s="617"/>
      <c r="TKI4" s="617"/>
      <c r="TKJ4" s="617"/>
      <c r="TKK4" s="617"/>
      <c r="TKL4" s="617"/>
      <c r="TKM4" s="617"/>
      <c r="TKN4" s="617"/>
      <c r="TKO4" s="617"/>
      <c r="TKP4" s="617"/>
      <c r="TKQ4" s="617"/>
      <c r="TKR4" s="617"/>
      <c r="TKS4" s="617"/>
      <c r="TKT4" s="617"/>
      <c r="TKU4" s="617"/>
      <c r="TKV4" s="617"/>
      <c r="TKW4" s="617"/>
      <c r="TKX4" s="617"/>
      <c r="TKY4" s="617"/>
      <c r="TKZ4" s="617"/>
      <c r="TLA4" s="617"/>
      <c r="TLB4" s="617"/>
      <c r="TLC4" s="617"/>
      <c r="TLD4" s="617"/>
      <c r="TLE4" s="617"/>
      <c r="TLF4" s="617"/>
      <c r="TLG4" s="617"/>
      <c r="TLH4" s="617"/>
      <c r="TLI4" s="617"/>
      <c r="TLJ4" s="617"/>
      <c r="TLK4" s="617"/>
      <c r="TLL4" s="617"/>
      <c r="TLM4" s="617"/>
      <c r="TLN4" s="617"/>
      <c r="TLO4" s="617"/>
      <c r="TLP4" s="617"/>
      <c r="TLQ4" s="617"/>
      <c r="TLR4" s="617"/>
      <c r="TLS4" s="617"/>
      <c r="TLT4" s="617"/>
      <c r="TLU4" s="617"/>
      <c r="TLV4" s="617"/>
      <c r="TLW4" s="617"/>
      <c r="TLX4" s="617"/>
      <c r="TLY4" s="617"/>
      <c r="TLZ4" s="617"/>
      <c r="TMA4" s="617"/>
      <c r="TMB4" s="617"/>
      <c r="TMC4" s="617"/>
      <c r="TMD4" s="617"/>
      <c r="TME4" s="617"/>
      <c r="TMF4" s="617"/>
      <c r="TMG4" s="617"/>
      <c r="TMH4" s="617"/>
      <c r="TMI4" s="617"/>
      <c r="TMJ4" s="617"/>
      <c r="TMK4" s="617"/>
      <c r="TML4" s="617"/>
      <c r="TMM4" s="617"/>
      <c r="TMN4" s="617"/>
      <c r="TMO4" s="617"/>
      <c r="TMP4" s="617"/>
      <c r="TMQ4" s="617"/>
      <c r="TMR4" s="617"/>
      <c r="TMS4" s="617"/>
      <c r="TMT4" s="617"/>
      <c r="TMU4" s="617"/>
      <c r="TMV4" s="617"/>
      <c r="TMW4" s="617"/>
      <c r="TMX4" s="617"/>
      <c r="TMY4" s="617"/>
      <c r="TMZ4" s="617"/>
      <c r="TNA4" s="617"/>
      <c r="TNB4" s="617"/>
      <c r="TNC4" s="617"/>
      <c r="TND4" s="617"/>
      <c r="TNE4" s="617"/>
      <c r="TNF4" s="617"/>
      <c r="TNG4" s="617"/>
      <c r="TNH4" s="617"/>
      <c r="TNI4" s="617"/>
      <c r="TNJ4" s="617"/>
      <c r="TNK4" s="617"/>
      <c r="TNL4" s="617"/>
      <c r="TNM4" s="617"/>
      <c r="TNN4" s="617"/>
      <c r="TNO4" s="617"/>
      <c r="TNP4" s="617"/>
      <c r="TNQ4" s="617"/>
      <c r="TNR4" s="617"/>
      <c r="TNS4" s="617"/>
      <c r="TNT4" s="617"/>
      <c r="TNU4" s="617"/>
      <c r="TNV4" s="617"/>
      <c r="TNW4" s="617"/>
      <c r="TNX4" s="617"/>
      <c r="TNY4" s="617"/>
      <c r="TNZ4" s="617"/>
      <c r="TOA4" s="617"/>
      <c r="TOB4" s="617"/>
      <c r="TOC4" s="617"/>
      <c r="TOD4" s="617"/>
      <c r="TOE4" s="617"/>
      <c r="TOF4" s="617"/>
      <c r="TOG4" s="617"/>
      <c r="TOH4" s="617"/>
      <c r="TOI4" s="617"/>
      <c r="TOJ4" s="617"/>
      <c r="TOK4" s="617"/>
      <c r="TOL4" s="617"/>
      <c r="TOM4" s="617"/>
      <c r="TON4" s="617"/>
      <c r="TOO4" s="617"/>
      <c r="TOP4" s="617"/>
      <c r="TOQ4" s="617"/>
      <c r="TOR4" s="617"/>
      <c r="TOS4" s="617"/>
      <c r="TOT4" s="617"/>
      <c r="TOU4" s="617"/>
      <c r="TOV4" s="617"/>
      <c r="TOW4" s="617"/>
      <c r="TOX4" s="617"/>
      <c r="TOY4" s="617"/>
      <c r="TOZ4" s="617"/>
      <c r="TPA4" s="617"/>
      <c r="TPB4" s="617"/>
      <c r="TPC4" s="617"/>
      <c r="TPD4" s="617"/>
      <c r="TPE4" s="617"/>
      <c r="TPF4" s="617"/>
      <c r="TPG4" s="617"/>
      <c r="TPH4" s="617"/>
      <c r="TPI4" s="617"/>
      <c r="TPJ4" s="617"/>
      <c r="TPK4" s="617"/>
      <c r="TPL4" s="617"/>
      <c r="TPM4" s="617"/>
      <c r="TPN4" s="617"/>
      <c r="TPO4" s="617"/>
      <c r="TPP4" s="617"/>
      <c r="TPQ4" s="617"/>
      <c r="TPR4" s="617"/>
      <c r="TPS4" s="617"/>
      <c r="TPT4" s="617"/>
      <c r="TPU4" s="617"/>
      <c r="TPV4" s="617"/>
      <c r="TPW4" s="617"/>
      <c r="TPX4" s="617"/>
      <c r="TPY4" s="617"/>
      <c r="TPZ4" s="617"/>
      <c r="TQA4" s="617"/>
      <c r="TQB4" s="617"/>
      <c r="TQC4" s="617"/>
      <c r="TQD4" s="617"/>
      <c r="TQE4" s="617"/>
      <c r="TQF4" s="617"/>
      <c r="TQG4" s="617"/>
      <c r="TQH4" s="617"/>
      <c r="TQI4" s="617"/>
      <c r="TQJ4" s="617"/>
      <c r="TQK4" s="617"/>
      <c r="TQL4" s="617"/>
      <c r="TQM4" s="617"/>
      <c r="TQN4" s="617"/>
      <c r="TQO4" s="617"/>
      <c r="TQP4" s="617"/>
      <c r="TQQ4" s="617"/>
      <c r="TQR4" s="617"/>
      <c r="TQS4" s="617"/>
      <c r="TQT4" s="617"/>
      <c r="TQU4" s="617"/>
      <c r="TQV4" s="617"/>
      <c r="TQW4" s="617"/>
      <c r="TQX4" s="617"/>
      <c r="TQY4" s="617"/>
      <c r="TQZ4" s="617"/>
      <c r="TRA4" s="617"/>
      <c r="TRB4" s="617"/>
      <c r="TRC4" s="617"/>
      <c r="TRD4" s="617"/>
      <c r="TRE4" s="617"/>
      <c r="TRF4" s="617"/>
      <c r="TRG4" s="617"/>
      <c r="TRH4" s="617"/>
      <c r="TRI4" s="617"/>
      <c r="TRJ4" s="617"/>
      <c r="TRK4" s="617"/>
      <c r="TRL4" s="617"/>
      <c r="TRM4" s="617"/>
      <c r="TRN4" s="617"/>
      <c r="TRO4" s="617"/>
      <c r="TRP4" s="617"/>
      <c r="TRQ4" s="617"/>
      <c r="TRR4" s="617"/>
      <c r="TRS4" s="617"/>
      <c r="TRT4" s="617"/>
      <c r="TRU4" s="617"/>
      <c r="TRV4" s="617"/>
      <c r="TRW4" s="617"/>
      <c r="TRX4" s="617"/>
      <c r="TRY4" s="617"/>
      <c r="TRZ4" s="617"/>
      <c r="TSA4" s="617"/>
      <c r="TSB4" s="617"/>
      <c r="TSC4" s="617"/>
      <c r="TSD4" s="617"/>
      <c r="TSE4" s="617"/>
      <c r="TSF4" s="617"/>
      <c r="TSG4" s="617"/>
      <c r="TSH4" s="617"/>
      <c r="TSI4" s="617"/>
      <c r="TSJ4" s="617"/>
      <c r="TSK4" s="617"/>
      <c r="TSL4" s="617"/>
      <c r="TSM4" s="617"/>
      <c r="TSN4" s="617"/>
      <c r="TSO4" s="617"/>
      <c r="TSP4" s="617"/>
      <c r="TSQ4" s="617"/>
      <c r="TSR4" s="617"/>
      <c r="TSS4" s="617"/>
      <c r="TST4" s="617"/>
      <c r="TSU4" s="617"/>
      <c r="TSV4" s="617"/>
      <c r="TSW4" s="617"/>
      <c r="TSX4" s="617"/>
      <c r="TSY4" s="617"/>
      <c r="TSZ4" s="617"/>
      <c r="TTA4" s="617"/>
      <c r="TTB4" s="617"/>
      <c r="TTC4" s="617"/>
      <c r="TTD4" s="617"/>
      <c r="TTE4" s="617"/>
      <c r="TTF4" s="617"/>
      <c r="TTG4" s="617"/>
      <c r="TTH4" s="617"/>
      <c r="TTI4" s="617"/>
      <c r="TTJ4" s="617"/>
      <c r="TTK4" s="617"/>
      <c r="TTL4" s="617"/>
      <c r="TTM4" s="617"/>
      <c r="TTN4" s="617"/>
      <c r="TTO4" s="617"/>
      <c r="TTP4" s="617"/>
      <c r="TTQ4" s="617"/>
      <c r="TTR4" s="617"/>
      <c r="TTS4" s="617"/>
      <c r="TTT4" s="617"/>
      <c r="TTU4" s="617"/>
      <c r="TTV4" s="617"/>
      <c r="TTW4" s="617"/>
      <c r="TTX4" s="617"/>
      <c r="TTY4" s="617"/>
      <c r="TTZ4" s="617"/>
      <c r="TUA4" s="617"/>
      <c r="TUB4" s="617"/>
      <c r="TUC4" s="617"/>
      <c r="TUD4" s="617"/>
      <c r="TUE4" s="617"/>
      <c r="TUF4" s="617"/>
      <c r="TUG4" s="617"/>
      <c r="TUH4" s="617"/>
      <c r="TUI4" s="617"/>
      <c r="TUJ4" s="617"/>
      <c r="TUK4" s="617"/>
      <c r="TUL4" s="617"/>
      <c r="TUM4" s="617"/>
      <c r="TUN4" s="617"/>
      <c r="TUO4" s="617"/>
      <c r="TUP4" s="617"/>
      <c r="TUQ4" s="617"/>
      <c r="TUR4" s="617"/>
      <c r="TUS4" s="617"/>
      <c r="TUT4" s="617"/>
      <c r="TUU4" s="617"/>
      <c r="TUV4" s="617"/>
      <c r="TUW4" s="617"/>
      <c r="TUX4" s="617"/>
      <c r="TUY4" s="617"/>
      <c r="TUZ4" s="617"/>
      <c r="TVA4" s="617"/>
      <c r="TVB4" s="617"/>
      <c r="TVC4" s="617"/>
      <c r="TVD4" s="617"/>
      <c r="TVE4" s="617"/>
      <c r="TVF4" s="617"/>
      <c r="TVG4" s="617"/>
      <c r="TVH4" s="617"/>
      <c r="TVI4" s="617"/>
      <c r="TVJ4" s="617"/>
      <c r="TVK4" s="617"/>
      <c r="TVL4" s="617"/>
      <c r="TVM4" s="617"/>
      <c r="TVN4" s="617"/>
      <c r="TVO4" s="617"/>
      <c r="TVP4" s="617"/>
      <c r="TVQ4" s="617"/>
      <c r="TVR4" s="617"/>
      <c r="TVS4" s="617"/>
      <c r="TVT4" s="617"/>
      <c r="TVU4" s="617"/>
      <c r="TVV4" s="617"/>
      <c r="TVW4" s="617"/>
      <c r="TVX4" s="617"/>
      <c r="TVY4" s="617"/>
      <c r="TVZ4" s="617"/>
      <c r="TWA4" s="617"/>
      <c r="TWB4" s="617"/>
      <c r="TWC4" s="617"/>
      <c r="TWD4" s="617"/>
      <c r="TWE4" s="617"/>
      <c r="TWF4" s="617"/>
      <c r="TWG4" s="617"/>
      <c r="TWH4" s="617"/>
      <c r="TWI4" s="617"/>
      <c r="TWJ4" s="617"/>
      <c r="TWK4" s="617"/>
      <c r="TWL4" s="617"/>
      <c r="TWM4" s="617"/>
      <c r="TWN4" s="617"/>
      <c r="TWO4" s="617"/>
      <c r="TWP4" s="617"/>
      <c r="TWQ4" s="617"/>
      <c r="TWR4" s="617"/>
      <c r="TWS4" s="617"/>
      <c r="TWT4" s="617"/>
      <c r="TWU4" s="617"/>
      <c r="TWV4" s="617"/>
      <c r="TWW4" s="617"/>
      <c r="TWX4" s="617"/>
      <c r="TWY4" s="617"/>
      <c r="TWZ4" s="617"/>
      <c r="TXA4" s="617"/>
      <c r="TXB4" s="617"/>
      <c r="TXC4" s="617"/>
      <c r="TXD4" s="617"/>
      <c r="TXE4" s="617"/>
      <c r="TXF4" s="617"/>
      <c r="TXG4" s="617"/>
      <c r="TXH4" s="617"/>
      <c r="TXI4" s="617"/>
      <c r="TXJ4" s="617"/>
      <c r="TXK4" s="617"/>
      <c r="TXL4" s="617"/>
      <c r="TXM4" s="617"/>
      <c r="TXN4" s="617"/>
      <c r="TXO4" s="617"/>
      <c r="TXP4" s="617"/>
      <c r="TXQ4" s="617"/>
      <c r="TXR4" s="617"/>
      <c r="TXS4" s="617"/>
      <c r="TXT4" s="617"/>
      <c r="TXU4" s="617"/>
      <c r="TXV4" s="617"/>
      <c r="TXW4" s="617"/>
      <c r="TXX4" s="617"/>
      <c r="TXY4" s="617"/>
      <c r="TXZ4" s="617"/>
      <c r="TYA4" s="617"/>
      <c r="TYB4" s="617"/>
      <c r="TYC4" s="617"/>
      <c r="TYD4" s="617"/>
      <c r="TYE4" s="617"/>
      <c r="TYF4" s="617"/>
      <c r="TYG4" s="617"/>
      <c r="TYH4" s="617"/>
      <c r="TYI4" s="617"/>
      <c r="TYJ4" s="617"/>
      <c r="TYK4" s="617"/>
      <c r="TYL4" s="617"/>
      <c r="TYM4" s="617"/>
      <c r="TYN4" s="617"/>
      <c r="TYO4" s="617"/>
      <c r="TYP4" s="617"/>
      <c r="TYQ4" s="617"/>
      <c r="TYR4" s="617"/>
      <c r="TYS4" s="617"/>
      <c r="TYT4" s="617"/>
      <c r="TYU4" s="617"/>
      <c r="TYV4" s="617"/>
      <c r="TYW4" s="617"/>
      <c r="TYX4" s="617"/>
      <c r="TYY4" s="617"/>
      <c r="TYZ4" s="617"/>
      <c r="TZA4" s="617"/>
      <c r="TZB4" s="617"/>
      <c r="TZC4" s="617"/>
      <c r="TZD4" s="617"/>
      <c r="TZE4" s="617"/>
      <c r="TZF4" s="617"/>
      <c r="TZG4" s="617"/>
      <c r="TZH4" s="617"/>
      <c r="TZI4" s="617"/>
      <c r="TZJ4" s="617"/>
      <c r="TZK4" s="617"/>
      <c r="TZL4" s="617"/>
      <c r="TZM4" s="617"/>
      <c r="TZN4" s="617"/>
      <c r="TZO4" s="617"/>
      <c r="TZP4" s="617"/>
      <c r="TZQ4" s="617"/>
      <c r="TZR4" s="617"/>
      <c r="TZS4" s="617"/>
      <c r="TZT4" s="617"/>
      <c r="TZU4" s="617"/>
      <c r="TZV4" s="617"/>
      <c r="TZW4" s="617"/>
      <c r="TZX4" s="617"/>
      <c r="TZY4" s="617"/>
      <c r="TZZ4" s="617"/>
      <c r="UAA4" s="617"/>
      <c r="UAB4" s="617"/>
      <c r="UAC4" s="617"/>
      <c r="UAD4" s="617"/>
      <c r="UAE4" s="617"/>
      <c r="UAF4" s="617"/>
      <c r="UAG4" s="617"/>
      <c r="UAH4" s="617"/>
      <c r="UAI4" s="617"/>
      <c r="UAJ4" s="617"/>
      <c r="UAK4" s="617"/>
      <c r="UAL4" s="617"/>
      <c r="UAM4" s="617"/>
      <c r="UAN4" s="617"/>
      <c r="UAO4" s="617"/>
      <c r="UAP4" s="617"/>
      <c r="UAQ4" s="617"/>
      <c r="UAR4" s="617"/>
      <c r="UAS4" s="617"/>
      <c r="UAT4" s="617"/>
      <c r="UAU4" s="617"/>
      <c r="UAV4" s="617"/>
      <c r="UAW4" s="617"/>
      <c r="UAX4" s="617"/>
      <c r="UAY4" s="617"/>
      <c r="UAZ4" s="617"/>
      <c r="UBA4" s="617"/>
      <c r="UBB4" s="617"/>
      <c r="UBC4" s="617"/>
      <c r="UBD4" s="617"/>
      <c r="UBE4" s="617"/>
      <c r="UBF4" s="617"/>
      <c r="UBG4" s="617"/>
      <c r="UBH4" s="617"/>
      <c r="UBI4" s="617"/>
      <c r="UBJ4" s="617"/>
      <c r="UBK4" s="617"/>
      <c r="UBL4" s="617"/>
      <c r="UBM4" s="617"/>
      <c r="UBN4" s="617"/>
      <c r="UBO4" s="617"/>
      <c r="UBP4" s="617"/>
      <c r="UBQ4" s="617"/>
      <c r="UBR4" s="617"/>
      <c r="UBS4" s="617"/>
      <c r="UBT4" s="617"/>
      <c r="UBU4" s="617"/>
      <c r="UBV4" s="617"/>
      <c r="UBW4" s="617"/>
      <c r="UBX4" s="617"/>
      <c r="UBY4" s="617"/>
      <c r="UBZ4" s="617"/>
      <c r="UCA4" s="617"/>
      <c r="UCB4" s="617"/>
      <c r="UCC4" s="617"/>
      <c r="UCD4" s="617"/>
      <c r="UCE4" s="617"/>
      <c r="UCF4" s="617"/>
      <c r="UCG4" s="617"/>
      <c r="UCH4" s="617"/>
      <c r="UCI4" s="617"/>
      <c r="UCJ4" s="617"/>
      <c r="UCK4" s="617"/>
      <c r="UCL4" s="617"/>
      <c r="UCM4" s="617"/>
      <c r="UCN4" s="617"/>
      <c r="UCO4" s="617"/>
      <c r="UCP4" s="617"/>
      <c r="UCQ4" s="617"/>
      <c r="UCR4" s="617"/>
      <c r="UCS4" s="617"/>
      <c r="UCT4" s="617"/>
      <c r="UCU4" s="617"/>
      <c r="UCV4" s="617"/>
      <c r="UCW4" s="617"/>
      <c r="UCX4" s="617"/>
      <c r="UCY4" s="617"/>
      <c r="UCZ4" s="617"/>
      <c r="UDA4" s="617"/>
      <c r="UDB4" s="617"/>
      <c r="UDC4" s="617"/>
      <c r="UDD4" s="617"/>
      <c r="UDE4" s="617"/>
      <c r="UDF4" s="617"/>
      <c r="UDG4" s="617"/>
      <c r="UDH4" s="617"/>
      <c r="UDI4" s="617"/>
      <c r="UDJ4" s="617"/>
      <c r="UDK4" s="617"/>
      <c r="UDL4" s="617"/>
      <c r="UDM4" s="617"/>
      <c r="UDN4" s="617"/>
      <c r="UDO4" s="617"/>
      <c r="UDP4" s="617"/>
      <c r="UDQ4" s="617"/>
      <c r="UDR4" s="617"/>
      <c r="UDS4" s="617"/>
      <c r="UDT4" s="617"/>
      <c r="UDU4" s="617"/>
      <c r="UDV4" s="617"/>
      <c r="UDW4" s="617"/>
      <c r="UDX4" s="617"/>
      <c r="UDY4" s="617"/>
      <c r="UDZ4" s="617"/>
      <c r="UEA4" s="617"/>
      <c r="UEB4" s="617"/>
      <c r="UEC4" s="617"/>
      <c r="UED4" s="617"/>
      <c r="UEE4" s="617"/>
      <c r="UEF4" s="617"/>
      <c r="UEG4" s="617"/>
      <c r="UEH4" s="617"/>
      <c r="UEI4" s="617"/>
      <c r="UEJ4" s="617"/>
      <c r="UEK4" s="617"/>
      <c r="UEL4" s="617"/>
      <c r="UEM4" s="617"/>
      <c r="UEN4" s="617"/>
      <c r="UEO4" s="617"/>
      <c r="UEP4" s="617"/>
      <c r="UEQ4" s="617"/>
      <c r="UER4" s="617"/>
      <c r="UES4" s="617"/>
      <c r="UET4" s="617"/>
      <c r="UEU4" s="617"/>
      <c r="UEV4" s="617"/>
      <c r="UEW4" s="617"/>
      <c r="UEX4" s="617"/>
      <c r="UEY4" s="617"/>
      <c r="UEZ4" s="617"/>
      <c r="UFA4" s="617"/>
      <c r="UFB4" s="617"/>
      <c r="UFC4" s="617"/>
      <c r="UFD4" s="617"/>
      <c r="UFE4" s="617"/>
      <c r="UFF4" s="617"/>
      <c r="UFG4" s="617"/>
      <c r="UFH4" s="617"/>
      <c r="UFI4" s="617"/>
      <c r="UFJ4" s="617"/>
      <c r="UFK4" s="617"/>
      <c r="UFL4" s="617"/>
      <c r="UFM4" s="617"/>
      <c r="UFN4" s="617"/>
      <c r="UFO4" s="617"/>
      <c r="UFP4" s="617"/>
      <c r="UFQ4" s="617"/>
      <c r="UFR4" s="617"/>
      <c r="UFS4" s="617"/>
      <c r="UFT4" s="617"/>
      <c r="UFU4" s="617"/>
      <c r="UFV4" s="617"/>
      <c r="UFW4" s="617"/>
      <c r="UFX4" s="617"/>
      <c r="UFY4" s="617"/>
      <c r="UFZ4" s="617"/>
      <c r="UGA4" s="617"/>
      <c r="UGB4" s="617"/>
      <c r="UGC4" s="617"/>
      <c r="UGD4" s="617"/>
      <c r="UGE4" s="617"/>
      <c r="UGF4" s="617"/>
      <c r="UGG4" s="617"/>
      <c r="UGH4" s="617"/>
      <c r="UGI4" s="617"/>
      <c r="UGJ4" s="617"/>
      <c r="UGK4" s="617"/>
      <c r="UGL4" s="617"/>
      <c r="UGM4" s="617"/>
      <c r="UGN4" s="617"/>
      <c r="UGO4" s="617"/>
      <c r="UGP4" s="617"/>
      <c r="UGQ4" s="617"/>
      <c r="UGR4" s="617"/>
      <c r="UGS4" s="617"/>
      <c r="UGT4" s="617"/>
      <c r="UGU4" s="617"/>
      <c r="UGV4" s="617"/>
      <c r="UGW4" s="617"/>
      <c r="UGX4" s="617"/>
      <c r="UGY4" s="617"/>
      <c r="UGZ4" s="617"/>
      <c r="UHA4" s="617"/>
      <c r="UHB4" s="617"/>
      <c r="UHC4" s="617"/>
      <c r="UHD4" s="617"/>
      <c r="UHE4" s="617"/>
      <c r="UHF4" s="617"/>
      <c r="UHG4" s="617"/>
      <c r="UHH4" s="617"/>
      <c r="UHI4" s="617"/>
      <c r="UHJ4" s="617"/>
      <c r="UHK4" s="617"/>
      <c r="UHL4" s="617"/>
      <c r="UHM4" s="617"/>
      <c r="UHN4" s="617"/>
      <c r="UHO4" s="617"/>
      <c r="UHP4" s="617"/>
      <c r="UHQ4" s="617"/>
      <c r="UHR4" s="617"/>
      <c r="UHS4" s="617"/>
      <c r="UHT4" s="617"/>
      <c r="UHU4" s="617"/>
      <c r="UHV4" s="617"/>
      <c r="UHW4" s="617"/>
      <c r="UHX4" s="617"/>
      <c r="UHY4" s="617"/>
      <c r="UHZ4" s="617"/>
      <c r="UIA4" s="617"/>
      <c r="UIB4" s="617"/>
      <c r="UIC4" s="617"/>
      <c r="UID4" s="617"/>
      <c r="UIE4" s="617"/>
      <c r="UIF4" s="617"/>
      <c r="UIG4" s="617"/>
      <c r="UIH4" s="617"/>
      <c r="UII4" s="617"/>
      <c r="UIJ4" s="617"/>
      <c r="UIK4" s="617"/>
      <c r="UIL4" s="617"/>
      <c r="UIM4" s="617"/>
      <c r="UIN4" s="617"/>
      <c r="UIO4" s="617"/>
      <c r="UIP4" s="617"/>
      <c r="UIQ4" s="617"/>
      <c r="UIR4" s="617"/>
      <c r="UIS4" s="617"/>
      <c r="UIT4" s="617"/>
      <c r="UIU4" s="617"/>
      <c r="UIV4" s="617"/>
      <c r="UIW4" s="617"/>
      <c r="UIX4" s="617"/>
      <c r="UIY4" s="617"/>
      <c r="UIZ4" s="617"/>
      <c r="UJA4" s="617"/>
      <c r="UJB4" s="617"/>
      <c r="UJC4" s="617"/>
      <c r="UJD4" s="617"/>
      <c r="UJE4" s="617"/>
      <c r="UJF4" s="617"/>
      <c r="UJG4" s="617"/>
      <c r="UJH4" s="617"/>
      <c r="UJI4" s="617"/>
      <c r="UJJ4" s="617"/>
      <c r="UJK4" s="617"/>
      <c r="UJL4" s="617"/>
      <c r="UJM4" s="617"/>
      <c r="UJN4" s="617"/>
      <c r="UJO4" s="617"/>
      <c r="UJP4" s="617"/>
      <c r="UJQ4" s="617"/>
      <c r="UJR4" s="617"/>
      <c r="UJS4" s="617"/>
      <c r="UJT4" s="617"/>
      <c r="UJU4" s="617"/>
      <c r="UJV4" s="617"/>
      <c r="UJW4" s="617"/>
      <c r="UJX4" s="617"/>
      <c r="UJY4" s="617"/>
      <c r="UJZ4" s="617"/>
      <c r="UKA4" s="617"/>
      <c r="UKB4" s="617"/>
      <c r="UKC4" s="617"/>
      <c r="UKD4" s="617"/>
      <c r="UKE4" s="617"/>
      <c r="UKF4" s="617"/>
      <c r="UKG4" s="617"/>
      <c r="UKH4" s="617"/>
      <c r="UKI4" s="617"/>
      <c r="UKJ4" s="617"/>
      <c r="UKK4" s="617"/>
      <c r="UKL4" s="617"/>
      <c r="UKM4" s="617"/>
      <c r="UKN4" s="617"/>
      <c r="UKO4" s="617"/>
      <c r="UKP4" s="617"/>
      <c r="UKQ4" s="617"/>
      <c r="UKR4" s="617"/>
      <c r="UKS4" s="617"/>
      <c r="UKT4" s="617"/>
      <c r="UKU4" s="617"/>
      <c r="UKV4" s="617"/>
      <c r="UKW4" s="617"/>
      <c r="UKX4" s="617"/>
      <c r="UKY4" s="617"/>
      <c r="UKZ4" s="617"/>
      <c r="ULA4" s="617"/>
      <c r="ULB4" s="617"/>
      <c r="ULC4" s="617"/>
      <c r="ULD4" s="617"/>
      <c r="ULE4" s="617"/>
      <c r="ULF4" s="617"/>
      <c r="ULG4" s="617"/>
      <c r="ULH4" s="617"/>
      <c r="ULI4" s="617"/>
      <c r="ULJ4" s="617"/>
      <c r="ULK4" s="617"/>
      <c r="ULL4" s="617"/>
      <c r="ULM4" s="617"/>
      <c r="ULN4" s="617"/>
      <c r="ULO4" s="617"/>
      <c r="ULP4" s="617"/>
      <c r="ULQ4" s="617"/>
      <c r="ULR4" s="617"/>
      <c r="ULS4" s="617"/>
      <c r="ULT4" s="617"/>
      <c r="ULU4" s="617"/>
      <c r="ULV4" s="617"/>
      <c r="ULW4" s="617"/>
      <c r="ULX4" s="617"/>
      <c r="ULY4" s="617"/>
      <c r="ULZ4" s="617"/>
      <c r="UMA4" s="617"/>
      <c r="UMB4" s="617"/>
      <c r="UMC4" s="617"/>
      <c r="UMD4" s="617"/>
      <c r="UME4" s="617"/>
      <c r="UMF4" s="617"/>
      <c r="UMG4" s="617"/>
      <c r="UMH4" s="617"/>
      <c r="UMI4" s="617"/>
      <c r="UMJ4" s="617"/>
      <c r="UMK4" s="617"/>
      <c r="UML4" s="617"/>
      <c r="UMM4" s="617"/>
      <c r="UMN4" s="617"/>
      <c r="UMO4" s="617"/>
      <c r="UMP4" s="617"/>
      <c r="UMQ4" s="617"/>
      <c r="UMR4" s="617"/>
      <c r="UMS4" s="617"/>
      <c r="UMT4" s="617"/>
      <c r="UMU4" s="617"/>
      <c r="UMV4" s="617"/>
      <c r="UMW4" s="617"/>
      <c r="UMX4" s="617"/>
      <c r="UMY4" s="617"/>
      <c r="UMZ4" s="617"/>
      <c r="UNA4" s="617"/>
      <c r="UNB4" s="617"/>
      <c r="UNC4" s="617"/>
      <c r="UND4" s="617"/>
      <c r="UNE4" s="617"/>
      <c r="UNF4" s="617"/>
      <c r="UNG4" s="617"/>
      <c r="UNH4" s="617"/>
      <c r="UNI4" s="617"/>
      <c r="UNJ4" s="617"/>
      <c r="UNK4" s="617"/>
      <c r="UNL4" s="617"/>
      <c r="UNM4" s="617"/>
      <c r="UNN4" s="617"/>
      <c r="UNO4" s="617"/>
      <c r="UNP4" s="617"/>
      <c r="UNQ4" s="617"/>
      <c r="UNR4" s="617"/>
      <c r="UNS4" s="617"/>
      <c r="UNT4" s="617"/>
      <c r="UNU4" s="617"/>
      <c r="UNV4" s="617"/>
      <c r="UNW4" s="617"/>
      <c r="UNX4" s="617"/>
      <c r="UNY4" s="617"/>
      <c r="UNZ4" s="617"/>
      <c r="UOA4" s="617"/>
      <c r="UOB4" s="617"/>
      <c r="UOC4" s="617"/>
      <c r="UOD4" s="617"/>
      <c r="UOE4" s="617"/>
      <c r="UOF4" s="617"/>
      <c r="UOG4" s="617"/>
      <c r="UOH4" s="617"/>
      <c r="UOI4" s="617"/>
      <c r="UOJ4" s="617"/>
      <c r="UOK4" s="617"/>
      <c r="UOL4" s="617"/>
      <c r="UOM4" s="617"/>
      <c r="UON4" s="617"/>
      <c r="UOO4" s="617"/>
      <c r="UOP4" s="617"/>
      <c r="UOQ4" s="617"/>
      <c r="UOR4" s="617"/>
      <c r="UOS4" s="617"/>
      <c r="UOT4" s="617"/>
      <c r="UOU4" s="617"/>
      <c r="UOV4" s="617"/>
      <c r="UOW4" s="617"/>
      <c r="UOX4" s="617"/>
      <c r="UOY4" s="617"/>
      <c r="UOZ4" s="617"/>
      <c r="UPA4" s="617"/>
      <c r="UPB4" s="617"/>
      <c r="UPC4" s="617"/>
      <c r="UPD4" s="617"/>
      <c r="UPE4" s="617"/>
      <c r="UPF4" s="617"/>
      <c r="UPG4" s="617"/>
      <c r="UPH4" s="617"/>
      <c r="UPI4" s="617"/>
      <c r="UPJ4" s="617"/>
      <c r="UPK4" s="617"/>
      <c r="UPL4" s="617"/>
      <c r="UPM4" s="617"/>
      <c r="UPN4" s="617"/>
      <c r="UPO4" s="617"/>
      <c r="UPP4" s="617"/>
      <c r="UPQ4" s="617"/>
      <c r="UPR4" s="617"/>
      <c r="UPS4" s="617"/>
      <c r="UPT4" s="617"/>
      <c r="UPU4" s="617"/>
      <c r="UPV4" s="617"/>
      <c r="UPW4" s="617"/>
      <c r="UPX4" s="617"/>
      <c r="UPY4" s="617"/>
      <c r="UPZ4" s="617"/>
      <c r="UQA4" s="617"/>
      <c r="UQB4" s="617"/>
      <c r="UQC4" s="617"/>
      <c r="UQD4" s="617"/>
      <c r="UQE4" s="617"/>
      <c r="UQF4" s="617"/>
      <c r="UQG4" s="617"/>
      <c r="UQH4" s="617"/>
      <c r="UQI4" s="617"/>
      <c r="UQJ4" s="617"/>
      <c r="UQK4" s="617"/>
      <c r="UQL4" s="617"/>
      <c r="UQM4" s="617"/>
      <c r="UQN4" s="617"/>
      <c r="UQO4" s="617"/>
      <c r="UQP4" s="617"/>
      <c r="UQQ4" s="617"/>
      <c r="UQR4" s="617"/>
      <c r="UQS4" s="617"/>
      <c r="UQT4" s="617"/>
      <c r="UQU4" s="617"/>
      <c r="UQV4" s="617"/>
      <c r="UQW4" s="617"/>
      <c r="UQX4" s="617"/>
      <c r="UQY4" s="617"/>
      <c r="UQZ4" s="617"/>
      <c r="URA4" s="617"/>
      <c r="URB4" s="617"/>
      <c r="URC4" s="617"/>
      <c r="URD4" s="617"/>
      <c r="URE4" s="617"/>
      <c r="URF4" s="617"/>
      <c r="URG4" s="617"/>
      <c r="URH4" s="617"/>
      <c r="URI4" s="617"/>
      <c r="URJ4" s="617"/>
      <c r="URK4" s="617"/>
      <c r="URL4" s="617"/>
      <c r="URM4" s="617"/>
      <c r="URN4" s="617"/>
      <c r="URO4" s="617"/>
      <c r="URP4" s="617"/>
      <c r="URQ4" s="617"/>
      <c r="URR4" s="617"/>
      <c r="URS4" s="617"/>
      <c r="URT4" s="617"/>
      <c r="URU4" s="617"/>
      <c r="URV4" s="617"/>
      <c r="URW4" s="617"/>
      <c r="URX4" s="617"/>
      <c r="URY4" s="617"/>
      <c r="URZ4" s="617"/>
      <c r="USA4" s="617"/>
      <c r="USB4" s="617"/>
      <c r="USC4" s="617"/>
      <c r="USD4" s="617"/>
      <c r="USE4" s="617"/>
      <c r="USF4" s="617"/>
      <c r="USG4" s="617"/>
      <c r="USH4" s="617"/>
      <c r="USI4" s="617"/>
      <c r="USJ4" s="617"/>
      <c r="USK4" s="617"/>
      <c r="USL4" s="617"/>
      <c r="USM4" s="617"/>
      <c r="USN4" s="617"/>
      <c r="USO4" s="617"/>
      <c r="USP4" s="617"/>
      <c r="USQ4" s="617"/>
      <c r="USR4" s="617"/>
      <c r="USS4" s="617"/>
      <c r="UST4" s="617"/>
      <c r="USU4" s="617"/>
      <c r="USV4" s="617"/>
      <c r="USW4" s="617"/>
      <c r="USX4" s="617"/>
      <c r="USY4" s="617"/>
      <c r="USZ4" s="617"/>
      <c r="UTA4" s="617"/>
      <c r="UTB4" s="617"/>
      <c r="UTC4" s="617"/>
      <c r="UTD4" s="617"/>
      <c r="UTE4" s="617"/>
      <c r="UTF4" s="617"/>
      <c r="UTG4" s="617"/>
      <c r="UTH4" s="617"/>
      <c r="UTI4" s="617"/>
      <c r="UTJ4" s="617"/>
      <c r="UTK4" s="617"/>
      <c r="UTL4" s="617"/>
      <c r="UTM4" s="617"/>
      <c r="UTN4" s="617"/>
      <c r="UTO4" s="617"/>
      <c r="UTP4" s="617"/>
      <c r="UTQ4" s="617"/>
      <c r="UTR4" s="617"/>
      <c r="UTS4" s="617"/>
      <c r="UTT4" s="617"/>
      <c r="UTU4" s="617"/>
      <c r="UTV4" s="617"/>
      <c r="UTW4" s="617"/>
      <c r="UTX4" s="617"/>
      <c r="UTY4" s="617"/>
      <c r="UTZ4" s="617"/>
      <c r="UUA4" s="617"/>
      <c r="UUB4" s="617"/>
      <c r="UUC4" s="617"/>
      <c r="UUD4" s="617"/>
      <c r="UUE4" s="617"/>
      <c r="UUF4" s="617"/>
      <c r="UUG4" s="617"/>
      <c r="UUH4" s="617"/>
      <c r="UUI4" s="617"/>
      <c r="UUJ4" s="617"/>
      <c r="UUK4" s="617"/>
      <c r="UUL4" s="617"/>
      <c r="UUM4" s="617"/>
      <c r="UUN4" s="617"/>
      <c r="UUO4" s="617"/>
      <c r="UUP4" s="617"/>
      <c r="UUQ4" s="617"/>
      <c r="UUR4" s="617"/>
      <c r="UUS4" s="617"/>
      <c r="UUT4" s="617"/>
      <c r="UUU4" s="617"/>
      <c r="UUV4" s="617"/>
      <c r="UUW4" s="617"/>
      <c r="UUX4" s="617"/>
      <c r="UUY4" s="617"/>
      <c r="UUZ4" s="617"/>
      <c r="UVA4" s="617"/>
      <c r="UVB4" s="617"/>
      <c r="UVC4" s="617"/>
      <c r="UVD4" s="617"/>
      <c r="UVE4" s="617"/>
      <c r="UVF4" s="617"/>
      <c r="UVG4" s="617"/>
      <c r="UVH4" s="617"/>
      <c r="UVI4" s="617"/>
      <c r="UVJ4" s="617"/>
      <c r="UVK4" s="617"/>
      <c r="UVL4" s="617"/>
      <c r="UVM4" s="617"/>
      <c r="UVN4" s="617"/>
      <c r="UVO4" s="617"/>
      <c r="UVP4" s="617"/>
      <c r="UVQ4" s="617"/>
      <c r="UVR4" s="617"/>
      <c r="UVS4" s="617"/>
      <c r="UVT4" s="617"/>
      <c r="UVU4" s="617"/>
      <c r="UVV4" s="617"/>
      <c r="UVW4" s="617"/>
      <c r="UVX4" s="617"/>
      <c r="UVY4" s="617"/>
      <c r="UVZ4" s="617"/>
      <c r="UWA4" s="617"/>
      <c r="UWB4" s="617"/>
      <c r="UWC4" s="617"/>
      <c r="UWD4" s="617"/>
      <c r="UWE4" s="617"/>
      <c r="UWF4" s="617"/>
      <c r="UWG4" s="617"/>
      <c r="UWH4" s="617"/>
      <c r="UWI4" s="617"/>
      <c r="UWJ4" s="617"/>
      <c r="UWK4" s="617"/>
      <c r="UWL4" s="617"/>
      <c r="UWM4" s="617"/>
      <c r="UWN4" s="617"/>
      <c r="UWO4" s="617"/>
      <c r="UWP4" s="617"/>
      <c r="UWQ4" s="617"/>
      <c r="UWR4" s="617"/>
      <c r="UWS4" s="617"/>
      <c r="UWT4" s="617"/>
      <c r="UWU4" s="617"/>
      <c r="UWV4" s="617"/>
      <c r="UWW4" s="617"/>
      <c r="UWX4" s="617"/>
      <c r="UWY4" s="617"/>
      <c r="UWZ4" s="617"/>
      <c r="UXA4" s="617"/>
      <c r="UXB4" s="617"/>
      <c r="UXC4" s="617"/>
      <c r="UXD4" s="617"/>
      <c r="UXE4" s="617"/>
      <c r="UXF4" s="617"/>
      <c r="UXG4" s="617"/>
      <c r="UXH4" s="617"/>
      <c r="UXI4" s="617"/>
      <c r="UXJ4" s="617"/>
      <c r="UXK4" s="617"/>
      <c r="UXL4" s="617"/>
      <c r="UXM4" s="617"/>
      <c r="UXN4" s="617"/>
      <c r="UXO4" s="617"/>
      <c r="UXP4" s="617"/>
      <c r="UXQ4" s="617"/>
      <c r="UXR4" s="617"/>
      <c r="UXS4" s="617"/>
      <c r="UXT4" s="617"/>
      <c r="UXU4" s="617"/>
      <c r="UXV4" s="617"/>
      <c r="UXW4" s="617"/>
      <c r="UXX4" s="617"/>
      <c r="UXY4" s="617"/>
      <c r="UXZ4" s="617"/>
      <c r="UYA4" s="617"/>
      <c r="UYB4" s="617"/>
      <c r="UYC4" s="617"/>
      <c r="UYD4" s="617"/>
      <c r="UYE4" s="617"/>
      <c r="UYF4" s="617"/>
      <c r="UYG4" s="617"/>
      <c r="UYH4" s="617"/>
      <c r="UYI4" s="617"/>
      <c r="UYJ4" s="617"/>
      <c r="UYK4" s="617"/>
      <c r="UYL4" s="617"/>
      <c r="UYM4" s="617"/>
      <c r="UYN4" s="617"/>
      <c r="UYO4" s="617"/>
      <c r="UYP4" s="617"/>
      <c r="UYQ4" s="617"/>
      <c r="UYR4" s="617"/>
      <c r="UYS4" s="617"/>
      <c r="UYT4" s="617"/>
      <c r="UYU4" s="617"/>
      <c r="UYV4" s="617"/>
      <c r="UYW4" s="617"/>
      <c r="UYX4" s="617"/>
      <c r="UYY4" s="617"/>
      <c r="UYZ4" s="617"/>
      <c r="UZA4" s="617"/>
      <c r="UZB4" s="617"/>
      <c r="UZC4" s="617"/>
      <c r="UZD4" s="617"/>
      <c r="UZE4" s="617"/>
      <c r="UZF4" s="617"/>
      <c r="UZG4" s="617"/>
      <c r="UZH4" s="617"/>
      <c r="UZI4" s="617"/>
      <c r="UZJ4" s="617"/>
      <c r="UZK4" s="617"/>
      <c r="UZL4" s="617"/>
      <c r="UZM4" s="617"/>
      <c r="UZN4" s="617"/>
      <c r="UZO4" s="617"/>
      <c r="UZP4" s="617"/>
      <c r="UZQ4" s="617"/>
      <c r="UZR4" s="617"/>
      <c r="UZS4" s="617"/>
      <c r="UZT4" s="617"/>
      <c r="UZU4" s="617"/>
      <c r="UZV4" s="617"/>
      <c r="UZW4" s="617"/>
      <c r="UZX4" s="617"/>
      <c r="UZY4" s="617"/>
      <c r="UZZ4" s="617"/>
      <c r="VAA4" s="617"/>
      <c r="VAB4" s="617"/>
      <c r="VAC4" s="617"/>
      <c r="VAD4" s="617"/>
      <c r="VAE4" s="617"/>
      <c r="VAF4" s="617"/>
      <c r="VAG4" s="617"/>
      <c r="VAH4" s="617"/>
      <c r="VAI4" s="617"/>
      <c r="VAJ4" s="617"/>
      <c r="VAK4" s="617"/>
      <c r="VAL4" s="617"/>
      <c r="VAM4" s="617"/>
      <c r="VAN4" s="617"/>
      <c r="VAO4" s="617"/>
      <c r="VAP4" s="617"/>
      <c r="VAQ4" s="617"/>
      <c r="VAR4" s="617"/>
      <c r="VAS4" s="617"/>
      <c r="VAT4" s="617"/>
      <c r="VAU4" s="617"/>
      <c r="VAV4" s="617"/>
      <c r="VAW4" s="617"/>
      <c r="VAX4" s="617"/>
      <c r="VAY4" s="617"/>
      <c r="VAZ4" s="617"/>
      <c r="VBA4" s="617"/>
      <c r="VBB4" s="617"/>
      <c r="VBC4" s="617"/>
      <c r="VBD4" s="617"/>
      <c r="VBE4" s="617"/>
      <c r="VBF4" s="617"/>
      <c r="VBG4" s="617"/>
      <c r="VBH4" s="617"/>
      <c r="VBI4" s="617"/>
      <c r="VBJ4" s="617"/>
      <c r="VBK4" s="617"/>
      <c r="VBL4" s="617"/>
      <c r="VBM4" s="617"/>
      <c r="VBN4" s="617"/>
      <c r="VBO4" s="617"/>
      <c r="VBP4" s="617"/>
      <c r="VBQ4" s="617"/>
      <c r="VBR4" s="617"/>
      <c r="VBS4" s="617"/>
      <c r="VBT4" s="617"/>
      <c r="VBU4" s="617"/>
      <c r="VBV4" s="617"/>
      <c r="VBW4" s="617"/>
      <c r="VBX4" s="617"/>
      <c r="VBY4" s="617"/>
      <c r="VBZ4" s="617"/>
      <c r="VCA4" s="617"/>
      <c r="VCB4" s="617"/>
      <c r="VCC4" s="617"/>
      <c r="VCD4" s="617"/>
      <c r="VCE4" s="617"/>
      <c r="VCF4" s="617"/>
      <c r="VCG4" s="617"/>
      <c r="VCH4" s="617"/>
      <c r="VCI4" s="617"/>
      <c r="VCJ4" s="617"/>
      <c r="VCK4" s="617"/>
      <c r="VCL4" s="617"/>
      <c r="VCM4" s="617"/>
      <c r="VCN4" s="617"/>
      <c r="VCO4" s="617"/>
      <c r="VCP4" s="617"/>
      <c r="VCQ4" s="617"/>
      <c r="VCR4" s="617"/>
      <c r="VCS4" s="617"/>
      <c r="VCT4" s="617"/>
      <c r="VCU4" s="617"/>
      <c r="VCV4" s="617"/>
      <c r="VCW4" s="617"/>
      <c r="VCX4" s="617"/>
      <c r="VCY4" s="617"/>
      <c r="VCZ4" s="617"/>
      <c r="VDA4" s="617"/>
      <c r="VDB4" s="617"/>
      <c r="VDC4" s="617"/>
      <c r="VDD4" s="617"/>
      <c r="VDE4" s="617"/>
      <c r="VDF4" s="617"/>
      <c r="VDG4" s="617"/>
      <c r="VDH4" s="617"/>
      <c r="VDI4" s="617"/>
      <c r="VDJ4" s="617"/>
      <c r="VDK4" s="617"/>
      <c r="VDL4" s="617"/>
      <c r="VDM4" s="617"/>
      <c r="VDN4" s="617"/>
      <c r="VDO4" s="617"/>
      <c r="VDP4" s="617"/>
      <c r="VDQ4" s="617"/>
      <c r="VDR4" s="617"/>
      <c r="VDS4" s="617"/>
      <c r="VDT4" s="617"/>
      <c r="VDU4" s="617"/>
      <c r="VDV4" s="617"/>
      <c r="VDW4" s="617"/>
      <c r="VDX4" s="617"/>
      <c r="VDY4" s="617"/>
      <c r="VDZ4" s="617"/>
      <c r="VEA4" s="617"/>
      <c r="VEB4" s="617"/>
      <c r="VEC4" s="617"/>
      <c r="VED4" s="617"/>
      <c r="VEE4" s="617"/>
      <c r="VEF4" s="617"/>
      <c r="VEG4" s="617"/>
      <c r="VEH4" s="617"/>
      <c r="VEI4" s="617"/>
      <c r="VEJ4" s="617"/>
      <c r="VEK4" s="617"/>
      <c r="VEL4" s="617"/>
      <c r="VEM4" s="617"/>
      <c r="VEN4" s="617"/>
      <c r="VEO4" s="617"/>
      <c r="VEP4" s="617"/>
      <c r="VEQ4" s="617"/>
      <c r="VER4" s="617"/>
      <c r="VES4" s="617"/>
      <c r="VET4" s="617"/>
      <c r="VEU4" s="617"/>
      <c r="VEV4" s="617"/>
      <c r="VEW4" s="617"/>
      <c r="VEX4" s="617"/>
      <c r="VEY4" s="617"/>
      <c r="VEZ4" s="617"/>
      <c r="VFA4" s="617"/>
      <c r="VFB4" s="617"/>
      <c r="VFC4" s="617"/>
      <c r="VFD4" s="617"/>
      <c r="VFE4" s="617"/>
      <c r="VFF4" s="617"/>
      <c r="VFG4" s="617"/>
      <c r="VFH4" s="617"/>
      <c r="VFI4" s="617"/>
      <c r="VFJ4" s="617"/>
      <c r="VFK4" s="617"/>
      <c r="VFL4" s="617"/>
      <c r="VFM4" s="617"/>
      <c r="VFN4" s="617"/>
      <c r="VFO4" s="617"/>
      <c r="VFP4" s="617"/>
      <c r="VFQ4" s="617"/>
      <c r="VFR4" s="617"/>
      <c r="VFS4" s="617"/>
      <c r="VFT4" s="617"/>
      <c r="VFU4" s="617"/>
      <c r="VFV4" s="617"/>
      <c r="VFW4" s="617"/>
      <c r="VFX4" s="617"/>
      <c r="VFY4" s="617"/>
      <c r="VFZ4" s="617"/>
      <c r="VGA4" s="617"/>
      <c r="VGB4" s="617"/>
      <c r="VGC4" s="617"/>
      <c r="VGD4" s="617"/>
      <c r="VGE4" s="617"/>
      <c r="VGF4" s="617"/>
      <c r="VGG4" s="617"/>
      <c r="VGH4" s="617"/>
      <c r="VGI4" s="617"/>
      <c r="VGJ4" s="617"/>
      <c r="VGK4" s="617"/>
      <c r="VGL4" s="617"/>
      <c r="VGM4" s="617"/>
      <c r="VGN4" s="617"/>
      <c r="VGO4" s="617"/>
      <c r="VGP4" s="617"/>
      <c r="VGQ4" s="617"/>
      <c r="VGR4" s="617"/>
      <c r="VGS4" s="617"/>
      <c r="VGT4" s="617"/>
      <c r="VGU4" s="617"/>
      <c r="VGV4" s="617"/>
      <c r="VGW4" s="617"/>
      <c r="VGX4" s="617"/>
      <c r="VGY4" s="617"/>
      <c r="VGZ4" s="617"/>
      <c r="VHA4" s="617"/>
      <c r="VHB4" s="617"/>
      <c r="VHC4" s="617"/>
      <c r="VHD4" s="617"/>
      <c r="VHE4" s="617"/>
      <c r="VHF4" s="617"/>
      <c r="VHG4" s="617"/>
      <c r="VHH4" s="617"/>
      <c r="VHI4" s="617"/>
      <c r="VHJ4" s="617"/>
      <c r="VHK4" s="617"/>
      <c r="VHL4" s="617"/>
      <c r="VHM4" s="617"/>
      <c r="VHN4" s="617"/>
      <c r="VHO4" s="617"/>
      <c r="VHP4" s="617"/>
      <c r="VHQ4" s="617"/>
      <c r="VHR4" s="617"/>
      <c r="VHS4" s="617"/>
      <c r="VHT4" s="617"/>
      <c r="VHU4" s="617"/>
      <c r="VHV4" s="617"/>
      <c r="VHW4" s="617"/>
      <c r="VHX4" s="617"/>
      <c r="VHY4" s="617"/>
      <c r="VHZ4" s="617"/>
      <c r="VIA4" s="617"/>
      <c r="VIB4" s="617"/>
      <c r="VIC4" s="617"/>
      <c r="VID4" s="617"/>
      <c r="VIE4" s="617"/>
      <c r="VIF4" s="617"/>
      <c r="VIG4" s="617"/>
      <c r="VIH4" s="617"/>
      <c r="VII4" s="617"/>
      <c r="VIJ4" s="617"/>
      <c r="VIK4" s="617"/>
      <c r="VIL4" s="617"/>
      <c r="VIM4" s="617"/>
      <c r="VIN4" s="617"/>
      <c r="VIO4" s="617"/>
      <c r="VIP4" s="617"/>
      <c r="VIQ4" s="617"/>
      <c r="VIR4" s="617"/>
      <c r="VIS4" s="617"/>
      <c r="VIT4" s="617"/>
      <c r="VIU4" s="617"/>
      <c r="VIV4" s="617"/>
      <c r="VIW4" s="617"/>
      <c r="VIX4" s="617"/>
      <c r="VIY4" s="617"/>
      <c r="VIZ4" s="617"/>
      <c r="VJA4" s="617"/>
      <c r="VJB4" s="617"/>
      <c r="VJC4" s="617"/>
      <c r="VJD4" s="617"/>
      <c r="VJE4" s="617"/>
      <c r="VJF4" s="617"/>
      <c r="VJG4" s="617"/>
      <c r="VJH4" s="617"/>
      <c r="VJI4" s="617"/>
      <c r="VJJ4" s="617"/>
      <c r="VJK4" s="617"/>
      <c r="VJL4" s="617"/>
      <c r="VJM4" s="617"/>
      <c r="VJN4" s="617"/>
      <c r="VJO4" s="617"/>
      <c r="VJP4" s="617"/>
      <c r="VJQ4" s="617"/>
      <c r="VJR4" s="617"/>
      <c r="VJS4" s="617"/>
      <c r="VJT4" s="617"/>
      <c r="VJU4" s="617"/>
      <c r="VJV4" s="617"/>
      <c r="VJW4" s="617"/>
      <c r="VJX4" s="617"/>
      <c r="VJY4" s="617"/>
      <c r="VJZ4" s="617"/>
      <c r="VKA4" s="617"/>
      <c r="VKB4" s="617"/>
      <c r="VKC4" s="617"/>
      <c r="VKD4" s="617"/>
      <c r="VKE4" s="617"/>
      <c r="VKF4" s="617"/>
      <c r="VKG4" s="617"/>
      <c r="VKH4" s="617"/>
      <c r="VKI4" s="617"/>
      <c r="VKJ4" s="617"/>
      <c r="VKK4" s="617"/>
      <c r="VKL4" s="617"/>
      <c r="VKM4" s="617"/>
      <c r="VKN4" s="617"/>
      <c r="VKO4" s="617"/>
      <c r="VKP4" s="617"/>
      <c r="VKQ4" s="617"/>
      <c r="VKR4" s="617"/>
      <c r="VKS4" s="617"/>
      <c r="VKT4" s="617"/>
      <c r="VKU4" s="617"/>
      <c r="VKV4" s="617"/>
      <c r="VKW4" s="617"/>
      <c r="VKX4" s="617"/>
      <c r="VKY4" s="617"/>
      <c r="VKZ4" s="617"/>
      <c r="VLA4" s="617"/>
      <c r="VLB4" s="617"/>
      <c r="VLC4" s="617"/>
      <c r="VLD4" s="617"/>
      <c r="VLE4" s="617"/>
      <c r="VLF4" s="617"/>
      <c r="VLG4" s="617"/>
      <c r="VLH4" s="617"/>
      <c r="VLI4" s="617"/>
      <c r="VLJ4" s="617"/>
      <c r="VLK4" s="617"/>
      <c r="VLL4" s="617"/>
      <c r="VLM4" s="617"/>
      <c r="VLN4" s="617"/>
      <c r="VLO4" s="617"/>
      <c r="VLP4" s="617"/>
      <c r="VLQ4" s="617"/>
      <c r="VLR4" s="617"/>
      <c r="VLS4" s="617"/>
      <c r="VLT4" s="617"/>
      <c r="VLU4" s="617"/>
      <c r="VLV4" s="617"/>
      <c r="VLW4" s="617"/>
      <c r="VLX4" s="617"/>
      <c r="VLY4" s="617"/>
      <c r="VLZ4" s="617"/>
      <c r="VMA4" s="617"/>
      <c r="VMB4" s="617"/>
      <c r="VMC4" s="617"/>
      <c r="VMD4" s="617"/>
      <c r="VME4" s="617"/>
      <c r="VMF4" s="617"/>
      <c r="VMG4" s="617"/>
      <c r="VMH4" s="617"/>
      <c r="VMI4" s="617"/>
      <c r="VMJ4" s="617"/>
      <c r="VMK4" s="617"/>
      <c r="VML4" s="617"/>
      <c r="VMM4" s="617"/>
      <c r="VMN4" s="617"/>
      <c r="VMO4" s="617"/>
      <c r="VMP4" s="617"/>
      <c r="VMQ4" s="617"/>
      <c r="VMR4" s="617"/>
      <c r="VMS4" s="617"/>
      <c r="VMT4" s="617"/>
      <c r="VMU4" s="617"/>
      <c r="VMV4" s="617"/>
      <c r="VMW4" s="617"/>
      <c r="VMX4" s="617"/>
      <c r="VMY4" s="617"/>
      <c r="VMZ4" s="617"/>
      <c r="VNA4" s="617"/>
      <c r="VNB4" s="617"/>
      <c r="VNC4" s="617"/>
      <c r="VND4" s="617"/>
      <c r="VNE4" s="617"/>
      <c r="VNF4" s="617"/>
      <c r="VNG4" s="617"/>
      <c r="VNH4" s="617"/>
      <c r="VNI4" s="617"/>
      <c r="VNJ4" s="617"/>
      <c r="VNK4" s="617"/>
      <c r="VNL4" s="617"/>
      <c r="VNM4" s="617"/>
      <c r="VNN4" s="617"/>
      <c r="VNO4" s="617"/>
      <c r="VNP4" s="617"/>
      <c r="VNQ4" s="617"/>
      <c r="VNR4" s="617"/>
      <c r="VNS4" s="617"/>
      <c r="VNT4" s="617"/>
      <c r="VNU4" s="617"/>
      <c r="VNV4" s="617"/>
      <c r="VNW4" s="617"/>
      <c r="VNX4" s="617"/>
      <c r="VNY4" s="617"/>
      <c r="VNZ4" s="617"/>
      <c r="VOA4" s="617"/>
      <c r="VOB4" s="617"/>
      <c r="VOC4" s="617"/>
      <c r="VOD4" s="617"/>
      <c r="VOE4" s="617"/>
      <c r="VOF4" s="617"/>
      <c r="VOG4" s="617"/>
      <c r="VOH4" s="617"/>
      <c r="VOI4" s="617"/>
      <c r="VOJ4" s="617"/>
      <c r="VOK4" s="617"/>
      <c r="VOL4" s="617"/>
      <c r="VOM4" s="617"/>
      <c r="VON4" s="617"/>
      <c r="VOO4" s="617"/>
      <c r="VOP4" s="617"/>
      <c r="VOQ4" s="617"/>
      <c r="VOR4" s="617"/>
      <c r="VOS4" s="617"/>
      <c r="VOT4" s="617"/>
      <c r="VOU4" s="617"/>
      <c r="VOV4" s="617"/>
      <c r="VOW4" s="617"/>
      <c r="VOX4" s="617"/>
      <c r="VOY4" s="617"/>
      <c r="VOZ4" s="617"/>
      <c r="VPA4" s="617"/>
      <c r="VPB4" s="617"/>
      <c r="VPC4" s="617"/>
      <c r="VPD4" s="617"/>
      <c r="VPE4" s="617"/>
      <c r="VPF4" s="617"/>
      <c r="VPG4" s="617"/>
      <c r="VPH4" s="617"/>
      <c r="VPI4" s="617"/>
      <c r="VPJ4" s="617"/>
      <c r="VPK4" s="617"/>
      <c r="VPL4" s="617"/>
      <c r="VPM4" s="617"/>
      <c r="VPN4" s="617"/>
      <c r="VPO4" s="617"/>
      <c r="VPP4" s="617"/>
      <c r="VPQ4" s="617"/>
      <c r="VPR4" s="617"/>
      <c r="VPS4" s="617"/>
      <c r="VPT4" s="617"/>
      <c r="VPU4" s="617"/>
      <c r="VPV4" s="617"/>
      <c r="VPW4" s="617"/>
      <c r="VPX4" s="617"/>
      <c r="VPY4" s="617"/>
      <c r="VPZ4" s="617"/>
      <c r="VQA4" s="617"/>
      <c r="VQB4" s="617"/>
      <c r="VQC4" s="617"/>
      <c r="VQD4" s="617"/>
      <c r="VQE4" s="617"/>
      <c r="VQF4" s="617"/>
      <c r="VQG4" s="617"/>
      <c r="VQH4" s="617"/>
      <c r="VQI4" s="617"/>
      <c r="VQJ4" s="617"/>
      <c r="VQK4" s="617"/>
      <c r="VQL4" s="617"/>
      <c r="VQM4" s="617"/>
      <c r="VQN4" s="617"/>
      <c r="VQO4" s="617"/>
      <c r="VQP4" s="617"/>
      <c r="VQQ4" s="617"/>
      <c r="VQR4" s="617"/>
      <c r="VQS4" s="617"/>
      <c r="VQT4" s="617"/>
      <c r="VQU4" s="617"/>
      <c r="VQV4" s="617"/>
      <c r="VQW4" s="617"/>
      <c r="VQX4" s="617"/>
      <c r="VQY4" s="617"/>
      <c r="VQZ4" s="617"/>
      <c r="VRA4" s="617"/>
      <c r="VRB4" s="617"/>
      <c r="VRC4" s="617"/>
      <c r="VRD4" s="617"/>
      <c r="VRE4" s="617"/>
      <c r="VRF4" s="617"/>
      <c r="VRG4" s="617"/>
      <c r="VRH4" s="617"/>
      <c r="VRI4" s="617"/>
      <c r="VRJ4" s="617"/>
      <c r="VRK4" s="617"/>
      <c r="VRL4" s="617"/>
      <c r="VRM4" s="617"/>
      <c r="VRN4" s="617"/>
      <c r="VRO4" s="617"/>
      <c r="VRP4" s="617"/>
      <c r="VRQ4" s="617"/>
      <c r="VRR4" s="617"/>
      <c r="VRS4" s="617"/>
      <c r="VRT4" s="617"/>
      <c r="VRU4" s="617"/>
      <c r="VRV4" s="617"/>
      <c r="VRW4" s="617"/>
      <c r="VRX4" s="617"/>
      <c r="VRY4" s="617"/>
      <c r="VRZ4" s="617"/>
      <c r="VSA4" s="617"/>
      <c r="VSB4" s="617"/>
      <c r="VSC4" s="617"/>
      <c r="VSD4" s="617"/>
      <c r="VSE4" s="617"/>
      <c r="VSF4" s="617"/>
      <c r="VSG4" s="617"/>
      <c r="VSH4" s="617"/>
      <c r="VSI4" s="617"/>
      <c r="VSJ4" s="617"/>
      <c r="VSK4" s="617"/>
      <c r="VSL4" s="617"/>
      <c r="VSM4" s="617"/>
      <c r="VSN4" s="617"/>
      <c r="VSO4" s="617"/>
      <c r="VSP4" s="617"/>
      <c r="VSQ4" s="617"/>
      <c r="VSR4" s="617"/>
      <c r="VSS4" s="617"/>
      <c r="VST4" s="617"/>
      <c r="VSU4" s="617"/>
      <c r="VSV4" s="617"/>
      <c r="VSW4" s="617"/>
      <c r="VSX4" s="617"/>
      <c r="VSY4" s="617"/>
      <c r="VSZ4" s="617"/>
      <c r="VTA4" s="617"/>
      <c r="VTB4" s="617"/>
      <c r="VTC4" s="617"/>
      <c r="VTD4" s="617"/>
      <c r="VTE4" s="617"/>
      <c r="VTF4" s="617"/>
      <c r="VTG4" s="617"/>
      <c r="VTH4" s="617"/>
      <c r="VTI4" s="617"/>
      <c r="VTJ4" s="617"/>
      <c r="VTK4" s="617"/>
      <c r="VTL4" s="617"/>
      <c r="VTM4" s="617"/>
      <c r="VTN4" s="617"/>
      <c r="VTO4" s="617"/>
      <c r="VTP4" s="617"/>
      <c r="VTQ4" s="617"/>
      <c r="VTR4" s="617"/>
      <c r="VTS4" s="617"/>
      <c r="VTT4" s="617"/>
      <c r="VTU4" s="617"/>
      <c r="VTV4" s="617"/>
      <c r="VTW4" s="617"/>
      <c r="VTX4" s="617"/>
      <c r="VTY4" s="617"/>
      <c r="VTZ4" s="617"/>
      <c r="VUA4" s="617"/>
      <c r="VUB4" s="617"/>
      <c r="VUC4" s="617"/>
      <c r="VUD4" s="617"/>
      <c r="VUE4" s="617"/>
      <c r="VUF4" s="617"/>
      <c r="VUG4" s="617"/>
      <c r="VUH4" s="617"/>
      <c r="VUI4" s="617"/>
      <c r="VUJ4" s="617"/>
      <c r="VUK4" s="617"/>
      <c r="VUL4" s="617"/>
      <c r="VUM4" s="617"/>
      <c r="VUN4" s="617"/>
      <c r="VUO4" s="617"/>
      <c r="VUP4" s="617"/>
      <c r="VUQ4" s="617"/>
      <c r="VUR4" s="617"/>
      <c r="VUS4" s="617"/>
      <c r="VUT4" s="617"/>
      <c r="VUU4" s="617"/>
      <c r="VUV4" s="617"/>
      <c r="VUW4" s="617"/>
      <c r="VUX4" s="617"/>
      <c r="VUY4" s="617"/>
      <c r="VUZ4" s="617"/>
      <c r="VVA4" s="617"/>
      <c r="VVB4" s="617"/>
      <c r="VVC4" s="617"/>
      <c r="VVD4" s="617"/>
      <c r="VVE4" s="617"/>
      <c r="VVF4" s="617"/>
      <c r="VVG4" s="617"/>
      <c r="VVH4" s="617"/>
      <c r="VVI4" s="617"/>
      <c r="VVJ4" s="617"/>
      <c r="VVK4" s="617"/>
      <c r="VVL4" s="617"/>
      <c r="VVM4" s="617"/>
      <c r="VVN4" s="617"/>
      <c r="VVO4" s="617"/>
      <c r="VVP4" s="617"/>
      <c r="VVQ4" s="617"/>
      <c r="VVR4" s="617"/>
      <c r="VVS4" s="617"/>
      <c r="VVT4" s="617"/>
      <c r="VVU4" s="617"/>
      <c r="VVV4" s="617"/>
      <c r="VVW4" s="617"/>
      <c r="VVX4" s="617"/>
      <c r="VVY4" s="617"/>
      <c r="VVZ4" s="617"/>
      <c r="VWA4" s="617"/>
      <c r="VWB4" s="617"/>
      <c r="VWC4" s="617"/>
      <c r="VWD4" s="617"/>
      <c r="VWE4" s="617"/>
      <c r="VWF4" s="617"/>
      <c r="VWG4" s="617"/>
      <c r="VWH4" s="617"/>
      <c r="VWI4" s="617"/>
      <c r="VWJ4" s="617"/>
      <c r="VWK4" s="617"/>
      <c r="VWL4" s="617"/>
      <c r="VWM4" s="617"/>
      <c r="VWN4" s="617"/>
      <c r="VWO4" s="617"/>
      <c r="VWP4" s="617"/>
      <c r="VWQ4" s="617"/>
      <c r="VWR4" s="617"/>
      <c r="VWS4" s="617"/>
      <c r="VWT4" s="617"/>
      <c r="VWU4" s="617"/>
      <c r="VWV4" s="617"/>
      <c r="VWW4" s="617"/>
      <c r="VWX4" s="617"/>
      <c r="VWY4" s="617"/>
      <c r="VWZ4" s="617"/>
      <c r="VXA4" s="617"/>
      <c r="VXB4" s="617"/>
      <c r="VXC4" s="617"/>
      <c r="VXD4" s="617"/>
      <c r="VXE4" s="617"/>
      <c r="VXF4" s="617"/>
      <c r="VXG4" s="617"/>
      <c r="VXH4" s="617"/>
      <c r="VXI4" s="617"/>
      <c r="VXJ4" s="617"/>
      <c r="VXK4" s="617"/>
      <c r="VXL4" s="617"/>
      <c r="VXM4" s="617"/>
      <c r="VXN4" s="617"/>
      <c r="VXO4" s="617"/>
      <c r="VXP4" s="617"/>
      <c r="VXQ4" s="617"/>
      <c r="VXR4" s="617"/>
      <c r="VXS4" s="617"/>
      <c r="VXT4" s="617"/>
      <c r="VXU4" s="617"/>
      <c r="VXV4" s="617"/>
      <c r="VXW4" s="617"/>
      <c r="VXX4" s="617"/>
      <c r="VXY4" s="617"/>
      <c r="VXZ4" s="617"/>
      <c r="VYA4" s="617"/>
      <c r="VYB4" s="617"/>
      <c r="VYC4" s="617"/>
      <c r="VYD4" s="617"/>
      <c r="VYE4" s="617"/>
      <c r="VYF4" s="617"/>
      <c r="VYG4" s="617"/>
      <c r="VYH4" s="617"/>
      <c r="VYI4" s="617"/>
      <c r="VYJ4" s="617"/>
      <c r="VYK4" s="617"/>
      <c r="VYL4" s="617"/>
      <c r="VYM4" s="617"/>
      <c r="VYN4" s="617"/>
      <c r="VYO4" s="617"/>
      <c r="VYP4" s="617"/>
      <c r="VYQ4" s="617"/>
      <c r="VYR4" s="617"/>
      <c r="VYS4" s="617"/>
      <c r="VYT4" s="617"/>
      <c r="VYU4" s="617"/>
      <c r="VYV4" s="617"/>
      <c r="VYW4" s="617"/>
      <c r="VYX4" s="617"/>
      <c r="VYY4" s="617"/>
      <c r="VYZ4" s="617"/>
      <c r="VZA4" s="617"/>
      <c r="VZB4" s="617"/>
      <c r="VZC4" s="617"/>
      <c r="VZD4" s="617"/>
      <c r="VZE4" s="617"/>
      <c r="VZF4" s="617"/>
      <c r="VZG4" s="617"/>
      <c r="VZH4" s="617"/>
      <c r="VZI4" s="617"/>
      <c r="VZJ4" s="617"/>
      <c r="VZK4" s="617"/>
      <c r="VZL4" s="617"/>
      <c r="VZM4" s="617"/>
      <c r="VZN4" s="617"/>
      <c r="VZO4" s="617"/>
      <c r="VZP4" s="617"/>
      <c r="VZQ4" s="617"/>
      <c r="VZR4" s="617"/>
      <c r="VZS4" s="617"/>
      <c r="VZT4" s="617"/>
      <c r="VZU4" s="617"/>
      <c r="VZV4" s="617"/>
      <c r="VZW4" s="617"/>
      <c r="VZX4" s="617"/>
      <c r="VZY4" s="617"/>
      <c r="VZZ4" s="617"/>
      <c r="WAA4" s="617"/>
      <c r="WAB4" s="617"/>
      <c r="WAC4" s="617"/>
      <c r="WAD4" s="617"/>
      <c r="WAE4" s="617"/>
      <c r="WAF4" s="617"/>
      <c r="WAG4" s="617"/>
      <c r="WAH4" s="617"/>
      <c r="WAI4" s="617"/>
      <c r="WAJ4" s="617"/>
      <c r="WAK4" s="617"/>
      <c r="WAL4" s="617"/>
      <c r="WAM4" s="617"/>
      <c r="WAN4" s="617"/>
      <c r="WAO4" s="617"/>
      <c r="WAP4" s="617"/>
      <c r="WAQ4" s="617"/>
      <c r="WAR4" s="617"/>
      <c r="WAS4" s="617"/>
      <c r="WAT4" s="617"/>
      <c r="WAU4" s="617"/>
      <c r="WAV4" s="617"/>
      <c r="WAW4" s="617"/>
      <c r="WAX4" s="617"/>
      <c r="WAY4" s="617"/>
      <c r="WAZ4" s="617"/>
      <c r="WBA4" s="617"/>
      <c r="WBB4" s="617"/>
      <c r="WBC4" s="617"/>
      <c r="WBD4" s="617"/>
      <c r="WBE4" s="617"/>
      <c r="WBF4" s="617"/>
      <c r="WBG4" s="617"/>
      <c r="WBH4" s="617"/>
      <c r="WBI4" s="617"/>
      <c r="WBJ4" s="617"/>
      <c r="WBK4" s="617"/>
      <c r="WBL4" s="617"/>
      <c r="WBM4" s="617"/>
      <c r="WBN4" s="617"/>
      <c r="WBO4" s="617"/>
      <c r="WBP4" s="617"/>
      <c r="WBQ4" s="617"/>
      <c r="WBR4" s="617"/>
      <c r="WBS4" s="617"/>
      <c r="WBT4" s="617"/>
      <c r="WBU4" s="617"/>
      <c r="WBV4" s="617"/>
      <c r="WBW4" s="617"/>
      <c r="WBX4" s="617"/>
      <c r="WBY4" s="617"/>
      <c r="WBZ4" s="617"/>
      <c r="WCA4" s="617"/>
      <c r="WCB4" s="617"/>
      <c r="WCC4" s="617"/>
      <c r="WCD4" s="617"/>
      <c r="WCE4" s="617"/>
      <c r="WCF4" s="617"/>
      <c r="WCG4" s="617"/>
      <c r="WCH4" s="617"/>
      <c r="WCI4" s="617"/>
      <c r="WCJ4" s="617"/>
      <c r="WCK4" s="617"/>
      <c r="WCL4" s="617"/>
      <c r="WCM4" s="617"/>
      <c r="WCN4" s="617"/>
      <c r="WCO4" s="617"/>
      <c r="WCP4" s="617"/>
      <c r="WCQ4" s="617"/>
      <c r="WCR4" s="617"/>
      <c r="WCS4" s="617"/>
      <c r="WCT4" s="617"/>
      <c r="WCU4" s="617"/>
      <c r="WCV4" s="617"/>
      <c r="WCW4" s="617"/>
      <c r="WCX4" s="617"/>
      <c r="WCY4" s="617"/>
      <c r="WCZ4" s="617"/>
      <c r="WDA4" s="617"/>
      <c r="WDB4" s="617"/>
      <c r="WDC4" s="617"/>
      <c r="WDD4" s="617"/>
      <c r="WDE4" s="617"/>
      <c r="WDF4" s="617"/>
      <c r="WDG4" s="617"/>
      <c r="WDH4" s="617"/>
      <c r="WDI4" s="617"/>
      <c r="WDJ4" s="617"/>
      <c r="WDK4" s="617"/>
      <c r="WDL4" s="617"/>
      <c r="WDM4" s="617"/>
      <c r="WDN4" s="617"/>
      <c r="WDO4" s="617"/>
      <c r="WDP4" s="617"/>
      <c r="WDQ4" s="617"/>
      <c r="WDR4" s="617"/>
      <c r="WDS4" s="617"/>
      <c r="WDT4" s="617"/>
      <c r="WDU4" s="617"/>
      <c r="WDV4" s="617"/>
      <c r="WDW4" s="617"/>
      <c r="WDX4" s="617"/>
      <c r="WDY4" s="617"/>
      <c r="WDZ4" s="617"/>
      <c r="WEA4" s="617"/>
      <c r="WEB4" s="617"/>
      <c r="WEC4" s="617"/>
      <c r="WED4" s="617"/>
      <c r="WEE4" s="617"/>
      <c r="WEF4" s="617"/>
      <c r="WEG4" s="617"/>
      <c r="WEH4" s="617"/>
      <c r="WEI4" s="617"/>
      <c r="WEJ4" s="617"/>
      <c r="WEK4" s="617"/>
      <c r="WEL4" s="617"/>
      <c r="WEM4" s="617"/>
      <c r="WEN4" s="617"/>
      <c r="WEO4" s="617"/>
      <c r="WEP4" s="617"/>
      <c r="WEQ4" s="617"/>
      <c r="WER4" s="617"/>
      <c r="WES4" s="617"/>
      <c r="WET4" s="617"/>
      <c r="WEU4" s="617"/>
      <c r="WEV4" s="617"/>
      <c r="WEW4" s="617"/>
      <c r="WEX4" s="617"/>
      <c r="WEY4" s="617"/>
      <c r="WEZ4" s="617"/>
      <c r="WFA4" s="617"/>
      <c r="WFB4" s="617"/>
      <c r="WFC4" s="617"/>
      <c r="WFD4" s="617"/>
      <c r="WFE4" s="617"/>
      <c r="WFF4" s="617"/>
      <c r="WFG4" s="617"/>
      <c r="WFH4" s="617"/>
      <c r="WFI4" s="617"/>
      <c r="WFJ4" s="617"/>
      <c r="WFK4" s="617"/>
      <c r="WFL4" s="617"/>
      <c r="WFM4" s="617"/>
      <c r="WFN4" s="617"/>
      <c r="WFO4" s="617"/>
      <c r="WFP4" s="617"/>
      <c r="WFQ4" s="617"/>
      <c r="WFR4" s="617"/>
      <c r="WFS4" s="617"/>
      <c r="WFT4" s="617"/>
      <c r="WFU4" s="617"/>
      <c r="WFV4" s="617"/>
      <c r="WFW4" s="617"/>
      <c r="WFX4" s="617"/>
      <c r="WFY4" s="617"/>
      <c r="WFZ4" s="617"/>
      <c r="WGA4" s="617"/>
      <c r="WGB4" s="617"/>
      <c r="WGC4" s="617"/>
      <c r="WGD4" s="617"/>
      <c r="WGE4" s="617"/>
      <c r="WGF4" s="617"/>
      <c r="WGG4" s="617"/>
      <c r="WGH4" s="617"/>
      <c r="WGI4" s="617"/>
      <c r="WGJ4" s="617"/>
      <c r="WGK4" s="617"/>
      <c r="WGL4" s="617"/>
      <c r="WGM4" s="617"/>
      <c r="WGN4" s="617"/>
      <c r="WGO4" s="617"/>
      <c r="WGP4" s="617"/>
      <c r="WGQ4" s="617"/>
      <c r="WGR4" s="617"/>
      <c r="WGS4" s="617"/>
      <c r="WGT4" s="617"/>
      <c r="WGU4" s="617"/>
      <c r="WGV4" s="617"/>
      <c r="WGW4" s="617"/>
      <c r="WGX4" s="617"/>
      <c r="WGY4" s="617"/>
      <c r="WGZ4" s="617"/>
      <c r="WHA4" s="617"/>
      <c r="WHB4" s="617"/>
      <c r="WHC4" s="617"/>
      <c r="WHD4" s="617"/>
      <c r="WHE4" s="617"/>
      <c r="WHF4" s="617"/>
      <c r="WHG4" s="617"/>
      <c r="WHH4" s="617"/>
      <c r="WHI4" s="617"/>
      <c r="WHJ4" s="617"/>
      <c r="WHK4" s="617"/>
      <c r="WHL4" s="617"/>
      <c r="WHM4" s="617"/>
      <c r="WHN4" s="617"/>
      <c r="WHO4" s="617"/>
      <c r="WHP4" s="617"/>
      <c r="WHQ4" s="617"/>
      <c r="WHR4" s="617"/>
      <c r="WHS4" s="617"/>
      <c r="WHT4" s="617"/>
      <c r="WHU4" s="617"/>
      <c r="WHV4" s="617"/>
      <c r="WHW4" s="617"/>
      <c r="WHX4" s="617"/>
      <c r="WHY4" s="617"/>
      <c r="WHZ4" s="617"/>
      <c r="WIA4" s="617"/>
      <c r="WIB4" s="617"/>
      <c r="WIC4" s="617"/>
      <c r="WID4" s="617"/>
      <c r="WIE4" s="617"/>
      <c r="WIF4" s="617"/>
      <c r="WIG4" s="617"/>
      <c r="WIH4" s="617"/>
      <c r="WII4" s="617"/>
      <c r="WIJ4" s="617"/>
      <c r="WIK4" s="617"/>
      <c r="WIL4" s="617"/>
      <c r="WIM4" s="617"/>
      <c r="WIN4" s="617"/>
      <c r="WIO4" s="617"/>
      <c r="WIP4" s="617"/>
      <c r="WIQ4" s="617"/>
      <c r="WIR4" s="617"/>
      <c r="WIS4" s="617"/>
      <c r="WIT4" s="617"/>
      <c r="WIU4" s="617"/>
      <c r="WIV4" s="617"/>
      <c r="WIW4" s="617"/>
      <c r="WIX4" s="617"/>
      <c r="WIY4" s="617"/>
      <c r="WIZ4" s="617"/>
      <c r="WJA4" s="617"/>
      <c r="WJB4" s="617"/>
      <c r="WJC4" s="617"/>
      <c r="WJD4" s="617"/>
      <c r="WJE4" s="617"/>
      <c r="WJF4" s="617"/>
      <c r="WJG4" s="617"/>
      <c r="WJH4" s="617"/>
      <c r="WJI4" s="617"/>
      <c r="WJJ4" s="617"/>
      <c r="WJK4" s="617"/>
      <c r="WJL4" s="617"/>
      <c r="WJM4" s="617"/>
      <c r="WJN4" s="617"/>
      <c r="WJO4" s="617"/>
      <c r="WJP4" s="617"/>
      <c r="WJQ4" s="617"/>
      <c r="WJR4" s="617"/>
      <c r="WJS4" s="617"/>
      <c r="WJT4" s="617"/>
      <c r="WJU4" s="617"/>
      <c r="WJV4" s="617"/>
      <c r="WJW4" s="617"/>
      <c r="WJX4" s="617"/>
      <c r="WJY4" s="617"/>
      <c r="WJZ4" s="617"/>
      <c r="WKA4" s="617"/>
      <c r="WKB4" s="617"/>
      <c r="WKC4" s="617"/>
      <c r="WKD4" s="617"/>
      <c r="WKE4" s="617"/>
      <c r="WKF4" s="617"/>
      <c r="WKG4" s="617"/>
      <c r="WKH4" s="617"/>
      <c r="WKI4" s="617"/>
      <c r="WKJ4" s="617"/>
      <c r="WKK4" s="617"/>
      <c r="WKL4" s="617"/>
      <c r="WKM4" s="617"/>
      <c r="WKN4" s="617"/>
      <c r="WKO4" s="617"/>
      <c r="WKP4" s="617"/>
      <c r="WKQ4" s="617"/>
      <c r="WKR4" s="617"/>
      <c r="WKS4" s="617"/>
      <c r="WKT4" s="617"/>
      <c r="WKU4" s="617"/>
      <c r="WKV4" s="617"/>
      <c r="WKW4" s="617"/>
      <c r="WKX4" s="617"/>
      <c r="WKY4" s="617"/>
      <c r="WKZ4" s="617"/>
      <c r="WLA4" s="617"/>
      <c r="WLB4" s="617"/>
      <c r="WLC4" s="617"/>
      <c r="WLD4" s="617"/>
      <c r="WLE4" s="617"/>
      <c r="WLF4" s="617"/>
      <c r="WLG4" s="617"/>
      <c r="WLH4" s="617"/>
      <c r="WLI4" s="617"/>
      <c r="WLJ4" s="617"/>
      <c r="WLK4" s="617"/>
      <c r="WLL4" s="617"/>
      <c r="WLM4" s="617"/>
      <c r="WLN4" s="617"/>
      <c r="WLO4" s="617"/>
      <c r="WLP4" s="617"/>
      <c r="WLQ4" s="617"/>
      <c r="WLR4" s="617"/>
      <c r="WLS4" s="617"/>
      <c r="WLT4" s="617"/>
      <c r="WLU4" s="617"/>
      <c r="WLV4" s="617"/>
      <c r="WLW4" s="617"/>
      <c r="WLX4" s="617"/>
      <c r="WLY4" s="617"/>
      <c r="WLZ4" s="617"/>
      <c r="WMA4" s="617"/>
      <c r="WMB4" s="617"/>
      <c r="WMC4" s="617"/>
      <c r="WMD4" s="617"/>
      <c r="WME4" s="617"/>
      <c r="WMF4" s="617"/>
      <c r="WMG4" s="617"/>
      <c r="WMH4" s="617"/>
      <c r="WMI4" s="617"/>
      <c r="WMJ4" s="617"/>
      <c r="WMK4" s="617"/>
      <c r="WML4" s="617"/>
      <c r="WMM4" s="617"/>
      <c r="WMN4" s="617"/>
      <c r="WMO4" s="617"/>
      <c r="WMP4" s="617"/>
      <c r="WMQ4" s="617"/>
      <c r="WMR4" s="617"/>
      <c r="WMS4" s="617"/>
      <c r="WMT4" s="617"/>
      <c r="WMU4" s="617"/>
      <c r="WMV4" s="617"/>
      <c r="WMW4" s="617"/>
      <c r="WMX4" s="617"/>
      <c r="WMY4" s="617"/>
      <c r="WMZ4" s="617"/>
      <c r="WNA4" s="617"/>
      <c r="WNB4" s="617"/>
      <c r="WNC4" s="617"/>
      <c r="WND4" s="617"/>
      <c r="WNE4" s="617"/>
      <c r="WNF4" s="617"/>
      <c r="WNG4" s="617"/>
      <c r="WNH4" s="617"/>
      <c r="WNI4" s="617"/>
      <c r="WNJ4" s="617"/>
      <c r="WNK4" s="617"/>
      <c r="WNL4" s="617"/>
      <c r="WNM4" s="617"/>
      <c r="WNN4" s="617"/>
      <c r="WNO4" s="617"/>
      <c r="WNP4" s="617"/>
      <c r="WNQ4" s="617"/>
      <c r="WNR4" s="617"/>
      <c r="WNS4" s="617"/>
      <c r="WNT4" s="617"/>
      <c r="WNU4" s="617"/>
      <c r="WNV4" s="617"/>
      <c r="WNW4" s="617"/>
      <c r="WNX4" s="617"/>
      <c r="WNY4" s="617"/>
      <c r="WNZ4" s="617"/>
      <c r="WOA4" s="617"/>
      <c r="WOB4" s="617"/>
      <c r="WOC4" s="617"/>
      <c r="WOD4" s="617"/>
      <c r="WOE4" s="617"/>
      <c r="WOF4" s="617"/>
      <c r="WOG4" s="617"/>
      <c r="WOH4" s="617"/>
      <c r="WOI4" s="617"/>
      <c r="WOJ4" s="617"/>
      <c r="WOK4" s="617"/>
      <c r="WOL4" s="617"/>
      <c r="WOM4" s="617"/>
      <c r="WON4" s="617"/>
      <c r="WOO4" s="617"/>
      <c r="WOP4" s="617"/>
      <c r="WOQ4" s="617"/>
      <c r="WOR4" s="617"/>
      <c r="WOS4" s="617"/>
      <c r="WOT4" s="617"/>
      <c r="WOU4" s="617"/>
      <c r="WOV4" s="617"/>
      <c r="WOW4" s="617"/>
      <c r="WOX4" s="617"/>
      <c r="WOY4" s="617"/>
      <c r="WOZ4" s="617"/>
      <c r="WPA4" s="617"/>
      <c r="WPB4" s="617"/>
      <c r="WPC4" s="617"/>
      <c r="WPD4" s="617"/>
      <c r="WPE4" s="617"/>
      <c r="WPF4" s="617"/>
      <c r="WPG4" s="617"/>
      <c r="WPH4" s="617"/>
      <c r="WPI4" s="617"/>
      <c r="WPJ4" s="617"/>
      <c r="WPK4" s="617"/>
      <c r="WPL4" s="617"/>
      <c r="WPM4" s="617"/>
      <c r="WPN4" s="617"/>
      <c r="WPO4" s="617"/>
      <c r="WPP4" s="617"/>
      <c r="WPQ4" s="617"/>
      <c r="WPR4" s="617"/>
      <c r="WPS4" s="617"/>
      <c r="WPT4" s="617"/>
      <c r="WPU4" s="617"/>
      <c r="WPV4" s="617"/>
      <c r="WPW4" s="617"/>
      <c r="WPX4" s="617"/>
      <c r="WPY4" s="617"/>
      <c r="WPZ4" s="617"/>
      <c r="WQA4" s="617"/>
      <c r="WQB4" s="617"/>
      <c r="WQC4" s="617"/>
      <c r="WQD4" s="617"/>
      <c r="WQE4" s="617"/>
      <c r="WQF4" s="617"/>
      <c r="WQG4" s="617"/>
      <c r="WQH4" s="617"/>
      <c r="WQI4" s="617"/>
      <c r="WQJ4" s="617"/>
      <c r="WQK4" s="617"/>
      <c r="WQL4" s="617"/>
      <c r="WQM4" s="617"/>
      <c r="WQN4" s="617"/>
      <c r="WQO4" s="617"/>
      <c r="WQP4" s="617"/>
      <c r="WQQ4" s="617"/>
      <c r="WQR4" s="617"/>
      <c r="WQS4" s="617"/>
      <c r="WQT4" s="617"/>
      <c r="WQU4" s="617"/>
      <c r="WQV4" s="617"/>
      <c r="WQW4" s="617"/>
      <c r="WQX4" s="617"/>
      <c r="WQY4" s="617"/>
      <c r="WQZ4" s="617"/>
      <c r="WRA4" s="617"/>
      <c r="WRB4" s="617"/>
      <c r="WRC4" s="617"/>
      <c r="WRD4" s="617"/>
      <c r="WRE4" s="617"/>
      <c r="WRF4" s="617"/>
      <c r="WRG4" s="617"/>
      <c r="WRH4" s="617"/>
      <c r="WRI4" s="617"/>
      <c r="WRJ4" s="617"/>
      <c r="WRK4" s="617"/>
      <c r="WRL4" s="617"/>
      <c r="WRM4" s="617"/>
      <c r="WRN4" s="617"/>
      <c r="WRO4" s="617"/>
      <c r="WRP4" s="617"/>
      <c r="WRQ4" s="617"/>
      <c r="WRR4" s="617"/>
      <c r="WRS4" s="617"/>
      <c r="WRT4" s="617"/>
      <c r="WRU4" s="617"/>
      <c r="WRV4" s="617"/>
      <c r="WRW4" s="617"/>
      <c r="WRX4" s="617"/>
      <c r="WRY4" s="617"/>
      <c r="WRZ4" s="617"/>
      <c r="WSA4" s="617"/>
      <c r="WSB4" s="617"/>
      <c r="WSC4" s="617"/>
      <c r="WSD4" s="617"/>
      <c r="WSE4" s="617"/>
      <c r="WSF4" s="617"/>
      <c r="WSG4" s="617"/>
      <c r="WSH4" s="617"/>
      <c r="WSI4" s="617"/>
      <c r="WSJ4" s="617"/>
      <c r="WSK4" s="617"/>
      <c r="WSL4" s="617"/>
      <c r="WSM4" s="617"/>
      <c r="WSN4" s="617"/>
      <c r="WSO4" s="617"/>
      <c r="WSP4" s="617"/>
      <c r="WSQ4" s="617"/>
      <c r="WSR4" s="617"/>
      <c r="WSS4" s="617"/>
      <c r="WST4" s="617"/>
      <c r="WSU4" s="617"/>
      <c r="WSV4" s="617"/>
      <c r="WSW4" s="617"/>
      <c r="WSX4" s="617"/>
      <c r="WSY4" s="617"/>
      <c r="WSZ4" s="617"/>
      <c r="WTA4" s="617"/>
      <c r="WTB4" s="617"/>
      <c r="WTC4" s="617"/>
      <c r="WTD4" s="617"/>
      <c r="WTE4" s="617"/>
      <c r="WTF4" s="617"/>
      <c r="WTG4" s="617"/>
      <c r="WTH4" s="617"/>
      <c r="WTI4" s="617"/>
      <c r="WTJ4" s="617"/>
      <c r="WTK4" s="617"/>
      <c r="WTL4" s="617"/>
      <c r="WTM4" s="617"/>
      <c r="WTN4" s="617"/>
      <c r="WTO4" s="617"/>
      <c r="WTP4" s="617"/>
      <c r="WTQ4" s="617"/>
      <c r="WTR4" s="617"/>
      <c r="WTS4" s="617"/>
      <c r="WTT4" s="617"/>
      <c r="WTU4" s="617"/>
      <c r="WTV4" s="617"/>
      <c r="WTW4" s="617"/>
      <c r="WTX4" s="617"/>
      <c r="WTY4" s="617"/>
      <c r="WTZ4" s="617"/>
      <c r="WUA4" s="617"/>
      <c r="WUB4" s="617"/>
      <c r="WUC4" s="617"/>
      <c r="WUD4" s="617"/>
      <c r="WUE4" s="617"/>
      <c r="WUF4" s="617"/>
      <c r="WUG4" s="617"/>
      <c r="WUH4" s="617"/>
      <c r="WUI4" s="617"/>
      <c r="WUJ4" s="617"/>
      <c r="WUK4" s="617"/>
      <c r="WUL4" s="617"/>
      <c r="WUM4" s="617"/>
      <c r="WUN4" s="617"/>
      <c r="WUO4" s="617"/>
      <c r="WUP4" s="617"/>
      <c r="WUQ4" s="617"/>
      <c r="WUR4" s="617"/>
      <c r="WUS4" s="617"/>
      <c r="WUT4" s="617"/>
      <c r="WUU4" s="617"/>
      <c r="WUV4" s="617"/>
      <c r="WUW4" s="617"/>
      <c r="WUX4" s="617"/>
      <c r="WUY4" s="617"/>
      <c r="WUZ4" s="617"/>
      <c r="WVA4" s="617"/>
      <c r="WVB4" s="617"/>
      <c r="WVC4" s="617"/>
      <c r="WVD4" s="617"/>
      <c r="WVE4" s="617"/>
      <c r="WVF4" s="617"/>
      <c r="WVG4" s="617"/>
      <c r="WVH4" s="617"/>
      <c r="WVI4" s="617"/>
      <c r="WVJ4" s="617"/>
      <c r="WVK4" s="617"/>
      <c r="WVL4" s="617"/>
      <c r="WVM4" s="617"/>
      <c r="WVN4" s="617"/>
      <c r="WVO4" s="617"/>
      <c r="WVP4" s="617"/>
      <c r="WVQ4" s="617"/>
      <c r="WVR4" s="617"/>
      <c r="WVS4" s="617"/>
      <c r="WVT4" s="617"/>
      <c r="WVU4" s="617"/>
      <c r="WVV4" s="617"/>
      <c r="WVW4" s="617"/>
      <c r="WVX4" s="617"/>
      <c r="WVY4" s="617"/>
      <c r="WVZ4" s="617"/>
      <c r="WWA4" s="617"/>
      <c r="WWB4" s="617"/>
      <c r="WWC4" s="617"/>
      <c r="WWD4" s="617"/>
      <c r="WWE4" s="617"/>
      <c r="WWF4" s="617"/>
      <c r="WWG4" s="617"/>
      <c r="WWH4" s="617"/>
      <c r="WWI4" s="617"/>
      <c r="WWJ4" s="617"/>
      <c r="WWK4" s="617"/>
      <c r="WWL4" s="617"/>
      <c r="WWM4" s="617"/>
      <c r="WWN4" s="617"/>
      <c r="WWO4" s="617"/>
      <c r="WWP4" s="617"/>
      <c r="WWQ4" s="617"/>
      <c r="WWR4" s="617"/>
      <c r="WWS4" s="617"/>
      <c r="WWT4" s="617"/>
      <c r="WWU4" s="617"/>
      <c r="WWV4" s="617"/>
      <c r="WWW4" s="617"/>
      <c r="WWX4" s="617"/>
      <c r="WWY4" s="617"/>
      <c r="WWZ4" s="617"/>
      <c r="WXA4" s="617"/>
      <c r="WXB4" s="617"/>
      <c r="WXC4" s="617"/>
      <c r="WXD4" s="617"/>
      <c r="WXE4" s="617"/>
      <c r="WXF4" s="617"/>
      <c r="WXG4" s="617"/>
      <c r="WXH4" s="617"/>
      <c r="WXI4" s="617"/>
      <c r="WXJ4" s="617"/>
      <c r="WXK4" s="617"/>
      <c r="WXL4" s="617"/>
      <c r="WXM4" s="617"/>
      <c r="WXN4" s="617"/>
      <c r="WXO4" s="617"/>
      <c r="WXP4" s="617"/>
      <c r="WXQ4" s="617"/>
      <c r="WXR4" s="617"/>
      <c r="WXS4" s="617"/>
      <c r="WXT4" s="617"/>
      <c r="WXU4" s="617"/>
      <c r="WXV4" s="617"/>
      <c r="WXW4" s="617"/>
      <c r="WXX4" s="617"/>
      <c r="WXY4" s="617"/>
      <c r="WXZ4" s="617"/>
      <c r="WYA4" s="617"/>
      <c r="WYB4" s="617"/>
      <c r="WYC4" s="617"/>
      <c r="WYD4" s="617"/>
      <c r="WYE4" s="617"/>
      <c r="WYF4" s="617"/>
      <c r="WYG4" s="617"/>
      <c r="WYH4" s="617"/>
      <c r="WYI4" s="617"/>
      <c r="WYJ4" s="617"/>
      <c r="WYK4" s="617"/>
      <c r="WYL4" s="617"/>
      <c r="WYM4" s="617"/>
      <c r="WYN4" s="617"/>
      <c r="WYO4" s="617"/>
      <c r="WYP4" s="617"/>
      <c r="WYQ4" s="617"/>
      <c r="WYR4" s="617"/>
      <c r="WYS4" s="617"/>
      <c r="WYT4" s="617"/>
      <c r="WYU4" s="617"/>
      <c r="WYV4" s="617"/>
      <c r="WYW4" s="617"/>
      <c r="WYX4" s="617"/>
      <c r="WYY4" s="617"/>
      <c r="WYZ4" s="617"/>
      <c r="WZA4" s="617"/>
      <c r="WZB4" s="617"/>
      <c r="WZC4" s="617"/>
      <c r="WZD4" s="617"/>
      <c r="WZE4" s="617"/>
      <c r="WZF4" s="617"/>
      <c r="WZG4" s="617"/>
      <c r="WZH4" s="617"/>
      <c r="WZI4" s="617"/>
      <c r="WZJ4" s="617"/>
      <c r="WZK4" s="617"/>
      <c r="WZL4" s="617"/>
      <c r="WZM4" s="617"/>
      <c r="WZN4" s="617"/>
      <c r="WZO4" s="617"/>
      <c r="WZP4" s="617"/>
      <c r="WZQ4" s="617"/>
      <c r="WZR4" s="617"/>
      <c r="WZS4" s="617"/>
      <c r="WZT4" s="617"/>
      <c r="WZU4" s="617"/>
      <c r="WZV4" s="617"/>
      <c r="WZW4" s="617"/>
      <c r="WZX4" s="617"/>
      <c r="WZY4" s="617"/>
      <c r="WZZ4" s="617"/>
      <c r="XAA4" s="617"/>
      <c r="XAB4" s="617"/>
      <c r="XAC4" s="617"/>
      <c r="XAD4" s="617"/>
      <c r="XAE4" s="617"/>
      <c r="XAF4" s="617"/>
      <c r="XAG4" s="617"/>
      <c r="XAH4" s="617"/>
      <c r="XAI4" s="617"/>
      <c r="XAJ4" s="617"/>
      <c r="XAK4" s="617"/>
      <c r="XAL4" s="617"/>
      <c r="XAM4" s="617"/>
      <c r="XAN4" s="617"/>
      <c r="XAO4" s="617"/>
      <c r="XAP4" s="617"/>
      <c r="XAQ4" s="617"/>
      <c r="XAR4" s="617"/>
      <c r="XAS4" s="617"/>
      <c r="XAT4" s="617"/>
      <c r="XAU4" s="617"/>
      <c r="XAV4" s="617"/>
      <c r="XAW4" s="617"/>
      <c r="XAX4" s="617"/>
      <c r="XAY4" s="617"/>
      <c r="XAZ4" s="617"/>
      <c r="XBA4" s="617"/>
      <c r="XBB4" s="617"/>
      <c r="XBC4" s="617"/>
      <c r="XBD4" s="617"/>
      <c r="XBE4" s="617"/>
      <c r="XBF4" s="617"/>
      <c r="XBG4" s="617"/>
      <c r="XBH4" s="617"/>
      <c r="XBI4" s="617"/>
      <c r="XBJ4" s="617"/>
      <c r="XBK4" s="617"/>
      <c r="XBL4" s="617"/>
      <c r="XBM4" s="617"/>
      <c r="XBN4" s="617"/>
      <c r="XBO4" s="617"/>
      <c r="XBP4" s="617"/>
      <c r="XBQ4" s="617"/>
      <c r="XBR4" s="617"/>
      <c r="XBS4" s="617"/>
      <c r="XBT4" s="617"/>
      <c r="XBU4" s="617"/>
      <c r="XBV4" s="617"/>
      <c r="XBW4" s="617"/>
      <c r="XBX4" s="617"/>
      <c r="XBY4" s="617"/>
      <c r="XBZ4" s="617"/>
      <c r="XCA4" s="617"/>
      <c r="XCB4" s="617"/>
      <c r="XCC4" s="617"/>
      <c r="XCD4" s="617"/>
      <c r="XCE4" s="617"/>
      <c r="XCF4" s="617"/>
      <c r="XCG4" s="617"/>
      <c r="XCH4" s="617"/>
      <c r="XCI4" s="617"/>
      <c r="XCJ4" s="617"/>
      <c r="XCK4" s="617"/>
      <c r="XCL4" s="617"/>
      <c r="XCM4" s="617"/>
      <c r="XCN4" s="617"/>
      <c r="XCO4" s="617"/>
      <c r="XCP4" s="617"/>
      <c r="XCQ4" s="617"/>
      <c r="XCR4" s="617"/>
      <c r="XCS4" s="617"/>
      <c r="XCT4" s="617"/>
      <c r="XCU4" s="617"/>
      <c r="XCV4" s="617"/>
      <c r="XCW4" s="617"/>
      <c r="XCX4" s="617"/>
      <c r="XCY4" s="617"/>
      <c r="XCZ4" s="617"/>
      <c r="XDA4" s="617"/>
      <c r="XDB4" s="617"/>
      <c r="XDC4" s="617"/>
      <c r="XDD4" s="617"/>
      <c r="XDE4" s="617"/>
      <c r="XDF4" s="617"/>
      <c r="XDG4" s="617"/>
      <c r="XDH4" s="617"/>
      <c r="XDI4" s="617"/>
      <c r="XDJ4" s="617"/>
      <c r="XDK4" s="617"/>
      <c r="XDL4" s="617"/>
      <c r="XDM4" s="617"/>
      <c r="XDN4" s="617"/>
      <c r="XDO4" s="617"/>
      <c r="XDP4" s="617"/>
      <c r="XDQ4" s="617"/>
      <c r="XDR4" s="617"/>
      <c r="XDS4" s="617"/>
      <c r="XDT4" s="617"/>
      <c r="XDU4" s="617"/>
      <c r="XDV4" s="617"/>
      <c r="XDW4" s="617"/>
      <c r="XDX4" s="617"/>
      <c r="XDY4" s="617"/>
      <c r="XDZ4" s="617"/>
      <c r="XEA4" s="617"/>
      <c r="XEB4" s="617"/>
      <c r="XEC4" s="617"/>
      <c r="XED4" s="617"/>
      <c r="XEE4" s="617"/>
      <c r="XEF4" s="617"/>
      <c r="XEG4" s="617"/>
      <c r="XEH4" s="617"/>
      <c r="XEI4" s="617"/>
      <c r="XEJ4" s="617"/>
      <c r="XEK4" s="617"/>
      <c r="XEL4" s="617"/>
      <c r="XEM4" s="617"/>
      <c r="XEN4" s="617"/>
      <c r="XEO4" s="617"/>
      <c r="XEP4" s="617"/>
      <c r="XEQ4" s="617"/>
      <c r="XER4" s="617"/>
      <c r="XES4" s="617"/>
      <c r="XET4" s="617"/>
      <c r="XEU4" s="617"/>
      <c r="XEV4" s="617"/>
      <c r="XEW4" s="617"/>
      <c r="XEX4" s="617"/>
      <c r="XEY4" s="617"/>
      <c r="XEZ4" s="617"/>
      <c r="XFA4" s="617"/>
      <c r="XFB4" s="617"/>
      <c r="XFC4" s="617"/>
      <c r="XFD4" s="617"/>
    </row>
    <row r="5" spans="1:16384" ht="7.5" customHeight="1" x14ac:dyDescent="0.2">
      <c r="A5" s="115"/>
      <c r="B5" s="130"/>
      <c r="C5" s="58"/>
      <c r="D5" s="58"/>
      <c r="E5" s="58"/>
      <c r="I5" s="95"/>
      <c r="J5" s="95"/>
    </row>
    <row r="6" spans="1:16384" ht="41.25" customHeight="1" x14ac:dyDescent="0.2">
      <c r="A6" s="574" t="s">
        <v>2</v>
      </c>
      <c r="B6" s="574" t="s">
        <v>3</v>
      </c>
      <c r="C6" s="575" t="s">
        <v>4</v>
      </c>
      <c r="D6" s="575" t="s">
        <v>36</v>
      </c>
      <c r="E6" s="575" t="s">
        <v>6</v>
      </c>
      <c r="F6" s="574" t="s">
        <v>7</v>
      </c>
      <c r="G6" s="574" t="s">
        <v>8</v>
      </c>
      <c r="H6" s="574" t="s">
        <v>9</v>
      </c>
      <c r="I6" s="574" t="s">
        <v>10</v>
      </c>
      <c r="J6" s="574" t="s">
        <v>11</v>
      </c>
      <c r="K6" s="576" t="s">
        <v>37</v>
      </c>
    </row>
    <row r="7" spans="1:16384" s="172" customFormat="1" ht="125.25" customHeight="1" x14ac:dyDescent="0.2">
      <c r="A7" s="513" t="s">
        <v>58</v>
      </c>
      <c r="B7" s="514" t="s">
        <v>59</v>
      </c>
      <c r="C7" s="515">
        <v>0</v>
      </c>
      <c r="D7" s="515">
        <v>29000</v>
      </c>
      <c r="E7" s="577">
        <f>+'Detalle de Aumentos'!$C7+'Detalle de Aumentos'!$D7</f>
        <v>29000</v>
      </c>
      <c r="F7" s="512" t="s">
        <v>874</v>
      </c>
      <c r="G7" s="513" t="s">
        <v>794</v>
      </c>
      <c r="H7" s="513" t="s">
        <v>860</v>
      </c>
      <c r="I7" s="513">
        <v>2</v>
      </c>
      <c r="J7" s="513" t="s">
        <v>730</v>
      </c>
      <c r="K7" s="578" t="s">
        <v>815</v>
      </c>
    </row>
    <row r="8" spans="1:16384" s="172" customFormat="1" ht="181.5" customHeight="1" x14ac:dyDescent="0.2">
      <c r="A8" s="513" t="s">
        <v>15</v>
      </c>
      <c r="B8" s="514" t="s">
        <v>858</v>
      </c>
      <c r="C8" s="515">
        <v>13221802.1</v>
      </c>
      <c r="D8" s="515">
        <v>113600</v>
      </c>
      <c r="E8" s="577">
        <f>+'Detalle de Aumentos'!$C8+'Detalle de Aumentos'!$D8</f>
        <v>13335402.1</v>
      </c>
      <c r="F8" s="512" t="s">
        <v>899</v>
      </c>
      <c r="G8" s="513" t="s">
        <v>794</v>
      </c>
      <c r="H8" s="513" t="s">
        <v>860</v>
      </c>
      <c r="I8" s="513">
        <v>2</v>
      </c>
      <c r="J8" s="513" t="s">
        <v>730</v>
      </c>
      <c r="K8" s="578" t="s">
        <v>815</v>
      </c>
    </row>
    <row r="9" spans="1:16384" s="172" customFormat="1" ht="150.75" customHeight="1" x14ac:dyDescent="0.2">
      <c r="A9" s="513" t="s">
        <v>17</v>
      </c>
      <c r="B9" s="514" t="s">
        <v>857</v>
      </c>
      <c r="C9" s="515">
        <v>14274620.119999999</v>
      </c>
      <c r="D9" s="515">
        <v>470000</v>
      </c>
      <c r="E9" s="577">
        <f>+Tabla1[[#This Row],[Saldo actual disponible]]+Tabla1[[#This Row],[Monto solicitado  aumentar]]</f>
        <v>14744620.119999999</v>
      </c>
      <c r="F9" s="512" t="s">
        <v>879</v>
      </c>
      <c r="G9" s="513" t="s">
        <v>794</v>
      </c>
      <c r="H9" s="513" t="s">
        <v>860</v>
      </c>
      <c r="I9" s="513">
        <v>2</v>
      </c>
      <c r="J9" s="513" t="s">
        <v>730</v>
      </c>
      <c r="K9" s="578" t="s">
        <v>815</v>
      </c>
    </row>
    <row r="10" spans="1:16384" s="172" customFormat="1" ht="95.25" customHeight="1" x14ac:dyDescent="0.2">
      <c r="A10" s="513" t="s">
        <v>19</v>
      </c>
      <c r="B10" s="514" t="s">
        <v>900</v>
      </c>
      <c r="C10" s="515">
        <v>22402381.190000001</v>
      </c>
      <c r="D10" s="515">
        <v>292000</v>
      </c>
      <c r="E10" s="515">
        <f>+'Detalle de Aumentos'!$C10+'Detalle de Aumentos'!$D10</f>
        <v>22694381.190000001</v>
      </c>
      <c r="F10" s="512" t="s">
        <v>875</v>
      </c>
      <c r="G10" s="516" t="s">
        <v>802</v>
      </c>
      <c r="H10" s="516" t="s">
        <v>813</v>
      </c>
      <c r="I10" s="516">
        <v>1</v>
      </c>
      <c r="J10" s="513" t="s">
        <v>730</v>
      </c>
      <c r="K10" s="579" t="s">
        <v>816</v>
      </c>
    </row>
    <row r="11" spans="1:16384" s="172" customFormat="1" ht="120.75" customHeight="1" x14ac:dyDescent="0.2">
      <c r="A11" s="513" t="s">
        <v>20</v>
      </c>
      <c r="B11" s="514" t="s">
        <v>21</v>
      </c>
      <c r="C11" s="515">
        <v>173521.35</v>
      </c>
      <c r="D11" s="515">
        <v>167000</v>
      </c>
      <c r="E11" s="515">
        <f>+'Detalle de Aumentos'!$C11+'Detalle de Aumentos'!$D11</f>
        <v>340521.35</v>
      </c>
      <c r="F11" s="512" t="s">
        <v>876</v>
      </c>
      <c r="G11" s="513" t="s">
        <v>794</v>
      </c>
      <c r="H11" s="513" t="s">
        <v>860</v>
      </c>
      <c r="I11" s="513">
        <v>2</v>
      </c>
      <c r="J11" s="513" t="s">
        <v>730</v>
      </c>
      <c r="K11" s="578" t="s">
        <v>815</v>
      </c>
    </row>
    <row r="12" spans="1:16384" s="172" customFormat="1" ht="105.75" customHeight="1" x14ac:dyDescent="0.2">
      <c r="A12" s="517" t="s">
        <v>90</v>
      </c>
      <c r="B12" s="517" t="s">
        <v>91</v>
      </c>
      <c r="C12" s="515">
        <v>720450</v>
      </c>
      <c r="D12" s="515">
        <v>520000</v>
      </c>
      <c r="E12" s="515">
        <f>+'Detalle de Aumentos'!$C12+'Detalle de Aumentos'!$D12</f>
        <v>1240450</v>
      </c>
      <c r="F12" s="512" t="s">
        <v>877</v>
      </c>
      <c r="G12" s="517" t="s">
        <v>774</v>
      </c>
      <c r="H12" s="513" t="s">
        <v>860</v>
      </c>
      <c r="I12" s="513">
        <v>2</v>
      </c>
      <c r="J12" s="513" t="s">
        <v>730</v>
      </c>
      <c r="K12" s="578" t="s">
        <v>815</v>
      </c>
    </row>
    <row r="13" spans="1:16384" s="172" customFormat="1" ht="92.25" customHeight="1" x14ac:dyDescent="0.2">
      <c r="A13" s="517" t="s">
        <v>26</v>
      </c>
      <c r="B13" s="517" t="s">
        <v>94</v>
      </c>
      <c r="C13" s="515">
        <v>236582.22</v>
      </c>
      <c r="D13" s="515">
        <v>280000</v>
      </c>
      <c r="E13" s="515">
        <f>+'Detalle de Aumentos'!$C13+'Detalle de Aumentos'!$D13</f>
        <v>516582.22</v>
      </c>
      <c r="F13" s="523" t="s">
        <v>878</v>
      </c>
      <c r="G13" s="517" t="s">
        <v>774</v>
      </c>
      <c r="H13" s="513" t="s">
        <v>860</v>
      </c>
      <c r="I13" s="513">
        <v>2</v>
      </c>
      <c r="J13" s="513" t="s">
        <v>730</v>
      </c>
      <c r="K13" s="578" t="s">
        <v>815</v>
      </c>
    </row>
    <row r="14" spans="1:16384" s="172" customFormat="1" ht="110.25" customHeight="1" x14ac:dyDescent="0.2">
      <c r="A14" s="517" t="s">
        <v>26</v>
      </c>
      <c r="B14" s="517" t="s">
        <v>94</v>
      </c>
      <c r="C14" s="515">
        <v>170147.83</v>
      </c>
      <c r="D14" s="515">
        <v>2051973.75</v>
      </c>
      <c r="E14" s="515">
        <f>+'Detalle de Aumentos'!$C14+'Detalle de Aumentos'!$D14</f>
        <v>2222121.58</v>
      </c>
      <c r="F14" s="518" t="s">
        <v>901</v>
      </c>
      <c r="G14" s="519" t="s">
        <v>810</v>
      </c>
      <c r="H14" s="513" t="s">
        <v>860</v>
      </c>
      <c r="I14" s="520">
        <v>2</v>
      </c>
      <c r="J14" s="521" t="s">
        <v>730</v>
      </c>
      <c r="K14" s="580" t="s">
        <v>819</v>
      </c>
    </row>
    <row r="15" spans="1:16384" s="172" customFormat="1" ht="78" customHeight="1" x14ac:dyDescent="0.2">
      <c r="A15" s="517" t="s">
        <v>99</v>
      </c>
      <c r="B15" s="522" t="s">
        <v>100</v>
      </c>
      <c r="C15" s="515">
        <v>8798.2000000000007</v>
      </c>
      <c r="D15" s="515">
        <f>260000-8798.2</f>
        <v>251201.8</v>
      </c>
      <c r="E15" s="515">
        <f>+Tabla1[[#This Row],[Saldo actual disponible]]+Tabla1[[#This Row],[Monto solicitado  aumentar]]</f>
        <v>260000</v>
      </c>
      <c r="F15" s="518" t="s">
        <v>902</v>
      </c>
      <c r="G15" s="519" t="s">
        <v>774</v>
      </c>
      <c r="H15" s="513" t="s">
        <v>860</v>
      </c>
      <c r="I15" s="513">
        <v>2</v>
      </c>
      <c r="J15" s="513" t="s">
        <v>730</v>
      </c>
      <c r="K15" s="578" t="s">
        <v>815</v>
      </c>
    </row>
    <row r="16" spans="1:16384" s="172" customFormat="1" ht="225" customHeight="1" x14ac:dyDescent="0.2">
      <c r="A16" s="517" t="s">
        <v>105</v>
      </c>
      <c r="B16" s="596" t="s">
        <v>106</v>
      </c>
      <c r="C16" s="597">
        <v>0</v>
      </c>
      <c r="D16" s="597">
        <f>800000-D18-D19-288197.85</f>
        <v>102802.15000000002</v>
      </c>
      <c r="E16" s="597">
        <f>+Tabla1[[#This Row],[Saldo actual disponible]]+Tabla1[[#This Row],[Monto solicitado  aumentar]]</f>
        <v>102802.15000000002</v>
      </c>
      <c r="F16" s="598" t="s">
        <v>945</v>
      </c>
      <c r="G16" s="519" t="s">
        <v>774</v>
      </c>
      <c r="H16" s="513" t="s">
        <v>860</v>
      </c>
      <c r="I16" s="513">
        <v>2</v>
      </c>
      <c r="J16" s="513" t="s">
        <v>730</v>
      </c>
      <c r="K16" s="578" t="s">
        <v>815</v>
      </c>
    </row>
    <row r="17" spans="1:15" s="172" customFormat="1" ht="96.75" customHeight="1" x14ac:dyDescent="0.2">
      <c r="A17" s="517" t="s">
        <v>107</v>
      </c>
      <c r="B17" s="596" t="s">
        <v>859</v>
      </c>
      <c r="C17" s="597">
        <v>71171.44</v>
      </c>
      <c r="D17" s="597">
        <v>21825.5</v>
      </c>
      <c r="E17" s="597">
        <f>+Tabla1[[#This Row],[Saldo actual disponible]]+Tabla1[[#This Row],[Monto solicitado  aumentar]]</f>
        <v>92996.94</v>
      </c>
      <c r="F17" s="596" t="s">
        <v>880</v>
      </c>
      <c r="G17" s="519" t="s">
        <v>810</v>
      </c>
      <c r="H17" s="513" t="s">
        <v>860</v>
      </c>
      <c r="I17" s="520">
        <v>2</v>
      </c>
      <c r="J17" s="521" t="s">
        <v>730</v>
      </c>
      <c r="K17" s="580" t="s">
        <v>819</v>
      </c>
    </row>
    <row r="18" spans="1:15" s="172" customFormat="1" ht="102" customHeight="1" x14ac:dyDescent="0.2">
      <c r="A18" s="517" t="s">
        <v>128</v>
      </c>
      <c r="B18" s="596" t="s">
        <v>914</v>
      </c>
      <c r="C18" s="597">
        <f>+calculos!D17</f>
        <v>203600</v>
      </c>
      <c r="D18" s="597">
        <f>-calculos!D20</f>
        <v>179000</v>
      </c>
      <c r="E18" s="597">
        <f>+Tabla1[[#This Row],[Saldo actual disponible]]+Tabla1[[#This Row],[Monto solicitado  aumentar]]</f>
        <v>382600</v>
      </c>
      <c r="F18" s="599" t="s">
        <v>944</v>
      </c>
      <c r="G18" s="519" t="s">
        <v>915</v>
      </c>
      <c r="H18" s="513" t="s">
        <v>860</v>
      </c>
      <c r="I18" s="520">
        <v>2</v>
      </c>
      <c r="J18" s="521" t="s">
        <v>730</v>
      </c>
      <c r="K18" s="580" t="s">
        <v>916</v>
      </c>
      <c r="M18" s="581"/>
      <c r="N18" s="581"/>
      <c r="O18" s="581"/>
    </row>
    <row r="19" spans="1:15" s="172" customFormat="1" ht="225.75" customHeight="1" x14ac:dyDescent="0.2">
      <c r="A19" s="517" t="s">
        <v>130</v>
      </c>
      <c r="B19" s="600" t="s">
        <v>131</v>
      </c>
      <c r="C19" s="601">
        <v>0</v>
      </c>
      <c r="D19" s="597">
        <v>230000</v>
      </c>
      <c r="E19" s="597">
        <f>+Tabla1[[#This Row],[Saldo actual disponible]]+Tabla1[[#This Row],[Monto solicitado  aumentar]]</f>
        <v>230000</v>
      </c>
      <c r="F19" s="599" t="s">
        <v>946</v>
      </c>
      <c r="G19" s="603" t="s">
        <v>947</v>
      </c>
      <c r="H19" s="513" t="s">
        <v>813</v>
      </c>
      <c r="I19" s="520">
        <v>1</v>
      </c>
      <c r="J19" s="521" t="s">
        <v>730</v>
      </c>
      <c r="K19" s="580" t="s">
        <v>943</v>
      </c>
      <c r="O19" s="581"/>
    </row>
    <row r="20" spans="1:15" s="172" customFormat="1" ht="118.5" customHeight="1" x14ac:dyDescent="0.2">
      <c r="A20" s="517" t="s">
        <v>213</v>
      </c>
      <c r="B20" s="600" t="s">
        <v>214</v>
      </c>
      <c r="C20" s="597">
        <v>0</v>
      </c>
      <c r="D20" s="597">
        <v>3000000</v>
      </c>
      <c r="E20" s="597">
        <f>+Tabla1[[#This Row],[Saldo actual disponible]]+Tabla1[[#This Row],[Monto solicitado  aumentar]]</f>
        <v>3000000</v>
      </c>
      <c r="F20" s="599" t="s">
        <v>903</v>
      </c>
      <c r="G20" s="519" t="s">
        <v>802</v>
      </c>
      <c r="H20" s="520" t="s">
        <v>814</v>
      </c>
      <c r="I20" s="520">
        <v>1</v>
      </c>
      <c r="J20" s="521" t="s">
        <v>730</v>
      </c>
      <c r="K20" s="580" t="s">
        <v>816</v>
      </c>
    </row>
    <row r="21" spans="1:15" s="172" customFormat="1" ht="81" customHeight="1" x14ac:dyDescent="0.2">
      <c r="A21" s="517" t="s">
        <v>118</v>
      </c>
      <c r="B21" s="602" t="s">
        <v>343</v>
      </c>
      <c r="C21" s="597">
        <v>0</v>
      </c>
      <c r="D21" s="597">
        <v>400000</v>
      </c>
      <c r="E21" s="597">
        <f>+Tabla1[[#This Row],[Saldo actual disponible]]+Tabla1[[#This Row],[Monto solicitado  aumentar]]</f>
        <v>400000</v>
      </c>
      <c r="F21" s="599" t="s">
        <v>881</v>
      </c>
      <c r="G21" s="519" t="s">
        <v>810</v>
      </c>
      <c r="H21" s="513" t="s">
        <v>860</v>
      </c>
      <c r="I21" s="520">
        <v>2</v>
      </c>
      <c r="J21" s="521" t="s">
        <v>730</v>
      </c>
      <c r="K21" s="580" t="s">
        <v>819</v>
      </c>
    </row>
    <row r="22" spans="1:15" s="172" customFormat="1" ht="115.5" customHeight="1" x14ac:dyDescent="0.2">
      <c r="A22" s="517" t="s">
        <v>120</v>
      </c>
      <c r="B22" s="517" t="s">
        <v>121</v>
      </c>
      <c r="C22" s="515">
        <v>48830.81</v>
      </c>
      <c r="D22" s="515">
        <v>201169.18</v>
      </c>
      <c r="E22" s="515">
        <f>+Tabla1[[#This Row],[Saldo actual disponible]]+Tabla1[[#This Row],[Monto solicitado  aumentar]]</f>
        <v>249999.99</v>
      </c>
      <c r="F22" s="512" t="s">
        <v>882</v>
      </c>
      <c r="G22" s="517" t="s">
        <v>774</v>
      </c>
      <c r="H22" s="513" t="s">
        <v>860</v>
      </c>
      <c r="I22" s="513">
        <v>2</v>
      </c>
      <c r="J22" s="513" t="s">
        <v>730</v>
      </c>
      <c r="K22" s="578" t="s">
        <v>815</v>
      </c>
    </row>
    <row r="23" spans="1:15" s="172" customFormat="1" ht="129.75" customHeight="1" x14ac:dyDescent="0.2">
      <c r="A23" s="517" t="s">
        <v>122</v>
      </c>
      <c r="B23" s="517" t="s">
        <v>123</v>
      </c>
      <c r="C23" s="515">
        <v>24620.82</v>
      </c>
      <c r="D23" s="515">
        <v>126000</v>
      </c>
      <c r="E23" s="515">
        <f>+Tabla1[[#This Row],[Saldo actual disponible]]+Tabla1[[#This Row],[Monto solicitado  aumentar]]</f>
        <v>150620.82</v>
      </c>
      <c r="F23" s="512" t="s">
        <v>883</v>
      </c>
      <c r="G23" s="517" t="s">
        <v>774</v>
      </c>
      <c r="H23" s="513" t="s">
        <v>860</v>
      </c>
      <c r="I23" s="513">
        <v>2</v>
      </c>
      <c r="J23" s="513" t="s">
        <v>730</v>
      </c>
      <c r="K23" s="578" t="s">
        <v>815</v>
      </c>
    </row>
    <row r="24" spans="1:15" s="172" customFormat="1" ht="81" customHeight="1" x14ac:dyDescent="0.2">
      <c r="A24" s="517" t="s">
        <v>136</v>
      </c>
      <c r="B24" s="517" t="s">
        <v>137</v>
      </c>
      <c r="C24" s="515">
        <v>0.01</v>
      </c>
      <c r="D24" s="515">
        <v>160000</v>
      </c>
      <c r="E24" s="515">
        <f>+Tabla1[[#This Row],[Saldo actual disponible]]+Tabla1[[#This Row],[Monto solicitado  aumentar]]</f>
        <v>160000.01</v>
      </c>
      <c r="F24" s="518" t="s">
        <v>904</v>
      </c>
      <c r="G24" s="519" t="s">
        <v>810</v>
      </c>
      <c r="H24" s="513" t="s">
        <v>860</v>
      </c>
      <c r="I24" s="520">
        <v>2</v>
      </c>
      <c r="J24" s="521" t="s">
        <v>730</v>
      </c>
      <c r="K24" s="580" t="s">
        <v>819</v>
      </c>
    </row>
    <row r="25" spans="1:15" s="172" customFormat="1" ht="96.75" customHeight="1" x14ac:dyDescent="0.2">
      <c r="A25" s="517" t="s">
        <v>140</v>
      </c>
      <c r="B25" s="522" t="s">
        <v>141</v>
      </c>
      <c r="C25" s="515">
        <v>0</v>
      </c>
      <c r="D25" s="515">
        <v>1000000</v>
      </c>
      <c r="E25" s="515">
        <f>+Tabla1[[#This Row],[Saldo actual disponible]]+Tabla1[[#This Row],[Monto solicitado  aumentar]]</f>
        <v>1000000</v>
      </c>
      <c r="F25" s="518" t="s">
        <v>905</v>
      </c>
      <c r="G25" s="519" t="s">
        <v>810</v>
      </c>
      <c r="H25" s="513" t="s">
        <v>860</v>
      </c>
      <c r="I25" s="520">
        <v>2</v>
      </c>
      <c r="J25" s="521" t="s">
        <v>730</v>
      </c>
      <c r="K25" s="580" t="s">
        <v>819</v>
      </c>
    </row>
    <row r="26" spans="1:15" ht="120" customHeight="1" x14ac:dyDescent="0.2">
      <c r="A26" s="517" t="s">
        <v>150</v>
      </c>
      <c r="B26" s="517" t="s">
        <v>359</v>
      </c>
      <c r="C26" s="515">
        <v>97262.49</v>
      </c>
      <c r="D26" s="515">
        <v>403000</v>
      </c>
      <c r="E26" s="515">
        <f>+Tabla1[[#This Row],[Saldo actual disponible]]+Tabla1[[#This Row],[Monto solicitado  aumentar]]</f>
        <v>500262.49</v>
      </c>
      <c r="F26" s="512" t="s">
        <v>884</v>
      </c>
      <c r="G26" s="517" t="s">
        <v>774</v>
      </c>
      <c r="H26" s="513" t="s">
        <v>860</v>
      </c>
      <c r="I26" s="513">
        <v>2</v>
      </c>
      <c r="J26" s="513" t="s">
        <v>730</v>
      </c>
      <c r="K26" s="578" t="s">
        <v>815</v>
      </c>
    </row>
    <row r="27" spans="1:15" ht="107.25" customHeight="1" x14ac:dyDescent="0.2">
      <c r="A27" s="517" t="s">
        <v>40</v>
      </c>
      <c r="B27" s="522" t="s">
        <v>864</v>
      </c>
      <c r="C27" s="515">
        <v>46414.75</v>
      </c>
      <c r="D27" s="515">
        <f>70000+2600000</f>
        <v>2670000</v>
      </c>
      <c r="E27" s="515">
        <f>+Tabla1[[#This Row],[Saldo actual disponible]]+Tabla1[[#This Row],[Monto solicitado  aumentar]]</f>
        <v>2716414.75</v>
      </c>
      <c r="F27" s="518" t="s">
        <v>906</v>
      </c>
      <c r="G27" s="519" t="s">
        <v>810</v>
      </c>
      <c r="H27" s="513" t="s">
        <v>860</v>
      </c>
      <c r="I27" s="520">
        <v>2</v>
      </c>
      <c r="J27" s="521" t="s">
        <v>730</v>
      </c>
      <c r="K27" s="580" t="s">
        <v>819</v>
      </c>
    </row>
    <row r="28" spans="1:15" ht="132.75" customHeight="1" x14ac:dyDescent="0.2">
      <c r="A28" s="517" t="s">
        <v>157</v>
      </c>
      <c r="B28" s="522" t="s">
        <v>158</v>
      </c>
      <c r="C28" s="515">
        <v>0</v>
      </c>
      <c r="D28" s="515">
        <v>69555</v>
      </c>
      <c r="E28" s="515">
        <f>+Tabla1[[#This Row],[Saldo actual disponible]]+Tabla1[[#This Row],[Monto solicitado  aumentar]]</f>
        <v>69555</v>
      </c>
      <c r="F28" s="518" t="s">
        <v>907</v>
      </c>
      <c r="G28" s="516" t="s">
        <v>822</v>
      </c>
      <c r="H28" s="513" t="s">
        <v>860</v>
      </c>
      <c r="I28" s="516">
        <v>2</v>
      </c>
      <c r="J28" s="521" t="s">
        <v>730</v>
      </c>
      <c r="K28" s="580" t="s">
        <v>823</v>
      </c>
    </row>
    <row r="29" spans="1:15" ht="81" customHeight="1" x14ac:dyDescent="0.2">
      <c r="A29" s="517" t="s">
        <v>157</v>
      </c>
      <c r="B29" s="522" t="s">
        <v>158</v>
      </c>
      <c r="C29" s="515">
        <v>0</v>
      </c>
      <c r="D29" s="515">
        <v>5000</v>
      </c>
      <c r="E29" s="515">
        <f>+Tabla1[[#This Row],[Saldo actual disponible]]+Tabla1[[#This Row],[Monto solicitado  aumentar]]</f>
        <v>5000</v>
      </c>
      <c r="F29" s="518" t="s">
        <v>908</v>
      </c>
      <c r="G29" s="516" t="s">
        <v>868</v>
      </c>
      <c r="H29" s="513" t="s">
        <v>860</v>
      </c>
      <c r="I29" s="516">
        <v>2</v>
      </c>
      <c r="J29" s="521" t="s">
        <v>730</v>
      </c>
      <c r="K29" s="580" t="s">
        <v>867</v>
      </c>
    </row>
    <row r="30" spans="1:15" ht="118.5" customHeight="1" x14ac:dyDescent="0.2">
      <c r="A30" s="517" t="s">
        <v>41</v>
      </c>
      <c r="B30" s="522" t="s">
        <v>865</v>
      </c>
      <c r="C30" s="515">
        <v>25000</v>
      </c>
      <c r="D30" s="515">
        <f>240000+50000</f>
        <v>290000</v>
      </c>
      <c r="E30" s="515">
        <f>+Tabla1[[#This Row],[Saldo actual disponible]]+Tabla1[[#This Row],[Monto solicitado  aumentar]]</f>
        <v>315000</v>
      </c>
      <c r="F30" s="518" t="s">
        <v>909</v>
      </c>
      <c r="G30" s="519" t="s">
        <v>810</v>
      </c>
      <c r="H30" s="520" t="s">
        <v>873</v>
      </c>
      <c r="I30" s="520">
        <v>2</v>
      </c>
      <c r="J30" s="521" t="s">
        <v>730</v>
      </c>
      <c r="K30" s="580" t="s">
        <v>819</v>
      </c>
    </row>
    <row r="31" spans="1:15" ht="109.5" customHeight="1" x14ac:dyDescent="0.2">
      <c r="A31" s="517" t="s">
        <v>189</v>
      </c>
      <c r="B31" s="517" t="s">
        <v>190</v>
      </c>
      <c r="C31" s="515">
        <v>0</v>
      </c>
      <c r="D31" s="524">
        <v>350000</v>
      </c>
      <c r="E31" s="515">
        <f>+Tabla1[[#This Row],[Saldo actual disponible]]+Tabla1[[#This Row],[Monto solicitado  aumentar]]</f>
        <v>350000</v>
      </c>
      <c r="F31" s="512" t="s">
        <v>885</v>
      </c>
      <c r="G31" s="517" t="s">
        <v>774</v>
      </c>
      <c r="H31" s="513" t="s">
        <v>860</v>
      </c>
      <c r="I31" s="513">
        <v>2</v>
      </c>
      <c r="J31" s="513" t="s">
        <v>730</v>
      </c>
      <c r="K31" s="578" t="s">
        <v>815</v>
      </c>
    </row>
    <row r="32" spans="1:15" ht="102" customHeight="1" x14ac:dyDescent="0.2">
      <c r="A32" s="517" t="s">
        <v>193</v>
      </c>
      <c r="B32" s="517" t="s">
        <v>194</v>
      </c>
      <c r="C32" s="515">
        <v>0</v>
      </c>
      <c r="D32" s="524">
        <v>100000</v>
      </c>
      <c r="E32" s="515">
        <f>+Tabla1[[#This Row],[Saldo actual disponible]]+Tabla1[[#This Row],[Monto solicitado  aumentar]]</f>
        <v>100000</v>
      </c>
      <c r="F32" s="512" t="s">
        <v>886</v>
      </c>
      <c r="G32" s="517" t="s">
        <v>774</v>
      </c>
      <c r="H32" s="513" t="s">
        <v>860</v>
      </c>
      <c r="I32" s="513">
        <v>2</v>
      </c>
      <c r="J32" s="513" t="s">
        <v>730</v>
      </c>
      <c r="K32" s="578" t="s">
        <v>815</v>
      </c>
    </row>
    <row r="33" spans="1:11" ht="103.5" customHeight="1" x14ac:dyDescent="0.2">
      <c r="A33" s="517" t="s">
        <v>197</v>
      </c>
      <c r="B33" s="517" t="s">
        <v>198</v>
      </c>
      <c r="C33" s="515">
        <v>0</v>
      </c>
      <c r="D33" s="524">
        <v>185298.17</v>
      </c>
      <c r="E33" s="515">
        <f>+Tabla1[[#This Row],[Saldo actual disponible]]+Tabla1[[#This Row],[Monto solicitado  aumentar]]</f>
        <v>185298.17</v>
      </c>
      <c r="F33" s="512" t="s">
        <v>887</v>
      </c>
      <c r="G33" s="517" t="s">
        <v>774</v>
      </c>
      <c r="H33" s="513" t="s">
        <v>860</v>
      </c>
      <c r="I33" s="513">
        <v>2</v>
      </c>
      <c r="J33" s="513" t="s">
        <v>730</v>
      </c>
      <c r="K33" s="578" t="s">
        <v>815</v>
      </c>
    </row>
    <row r="34" spans="1:11" ht="229.5" customHeight="1" x14ac:dyDescent="0.2">
      <c r="A34" s="517" t="s">
        <v>213</v>
      </c>
      <c r="B34" s="522" t="s">
        <v>214</v>
      </c>
      <c r="C34" s="515">
        <v>7506184.7400000002</v>
      </c>
      <c r="D34" s="515">
        <f>1761655+343750+2400000+2432915.86+260000+1363823.7-318003.25+288197.85</f>
        <v>8532339.1599999983</v>
      </c>
      <c r="E34" s="515">
        <f>+Tabla1[[#This Row],[Saldo actual disponible]]+Tabla1[[#This Row],[Monto solicitado  aumentar]]</f>
        <v>16038523.899999999</v>
      </c>
      <c r="F34" s="518" t="s">
        <v>910</v>
      </c>
      <c r="G34" s="519" t="s">
        <v>810</v>
      </c>
      <c r="H34" s="520" t="s">
        <v>873</v>
      </c>
      <c r="I34" s="520">
        <v>2</v>
      </c>
      <c r="J34" s="521" t="s">
        <v>730</v>
      </c>
      <c r="K34" s="580" t="s">
        <v>819</v>
      </c>
    </row>
    <row r="35" spans="1:11" s="172" customFormat="1" ht="95.25" customHeight="1" x14ac:dyDescent="0.2">
      <c r="A35" s="517" t="s">
        <v>31</v>
      </c>
      <c r="B35" s="517" t="s">
        <v>32</v>
      </c>
      <c r="C35" s="515">
        <v>172082.05</v>
      </c>
      <c r="D35" s="515">
        <v>2000000</v>
      </c>
      <c r="E35" s="515">
        <f>+Tabla1[[#This Row],[Saldo actual disponible]]+Tabla1[[#This Row],[Monto solicitado  aumentar]]</f>
        <v>2172082.0499999998</v>
      </c>
      <c r="F35" s="512" t="s">
        <v>888</v>
      </c>
      <c r="G35" s="517" t="s">
        <v>774</v>
      </c>
      <c r="H35" s="513" t="s">
        <v>860</v>
      </c>
      <c r="I35" s="513">
        <v>2</v>
      </c>
      <c r="J35" s="513" t="s">
        <v>730</v>
      </c>
      <c r="K35" s="578" t="s">
        <v>815</v>
      </c>
    </row>
    <row r="36" spans="1:11" x14ac:dyDescent="0.2">
      <c r="A36" s="525" t="s">
        <v>33</v>
      </c>
      <c r="B36" s="526"/>
      <c r="C36" s="527"/>
      <c r="D36" s="528">
        <f>SUBTOTAL(109,Tabla1[Monto solicitado  aumentar])</f>
        <v>24200764.709999997</v>
      </c>
      <c r="E36" s="527"/>
      <c r="F36" s="529"/>
      <c r="G36" s="530"/>
      <c r="H36" s="531"/>
      <c r="I36" s="531"/>
      <c r="J36" s="530"/>
      <c r="K36" s="532"/>
    </row>
    <row r="37" spans="1:11" ht="15" x14ac:dyDescent="0.2">
      <c r="A37" s="533"/>
      <c r="B37" s="534"/>
      <c r="C37" s="535"/>
      <c r="D37" s="535"/>
      <c r="E37" s="536"/>
      <c r="F37" s="537"/>
      <c r="G37" s="538"/>
      <c r="H37" s="538"/>
      <c r="I37" s="539"/>
      <c r="J37" s="539"/>
      <c r="K37" s="540"/>
    </row>
    <row r="38" spans="1:11" ht="12.75" customHeight="1" x14ac:dyDescent="0.2">
      <c r="A38" s="541" t="s">
        <v>34</v>
      </c>
      <c r="B38" s="113"/>
      <c r="F38" s="116"/>
    </row>
    <row r="39" spans="1:11" ht="69" customHeight="1" x14ac:dyDescent="0.2">
      <c r="A39" s="104" t="s">
        <v>736</v>
      </c>
      <c r="C39" s="104" t="s">
        <v>736</v>
      </c>
      <c r="D39" s="104"/>
      <c r="E39" s="104" t="s">
        <v>736</v>
      </c>
      <c r="F39" s="104"/>
      <c r="G39" s="387"/>
      <c r="H39" s="103"/>
      <c r="K39" s="106"/>
    </row>
    <row r="40" spans="1:11" x14ac:dyDescent="0.2">
      <c r="A40" s="99" t="s">
        <v>807</v>
      </c>
      <c r="C40" s="99" t="s">
        <v>824</v>
      </c>
      <c r="E40" s="99" t="s">
        <v>889</v>
      </c>
      <c r="F40" s="379"/>
      <c r="G40" s="388"/>
      <c r="H40" s="103"/>
      <c r="I40" s="103"/>
      <c r="J40" s="103"/>
      <c r="K40" s="106"/>
    </row>
    <row r="41" spans="1:11" x14ac:dyDescent="0.2">
      <c r="A41" s="92" t="s">
        <v>798</v>
      </c>
      <c r="C41" s="92" t="s">
        <v>825</v>
      </c>
      <c r="E41" s="92" t="s">
        <v>890</v>
      </c>
      <c r="F41" s="122"/>
      <c r="G41" s="387"/>
      <c r="H41" s="103"/>
      <c r="I41" s="103"/>
      <c r="J41" s="389"/>
      <c r="K41" s="106"/>
    </row>
    <row r="42" spans="1:11" ht="66" customHeight="1" x14ac:dyDescent="0.2">
      <c r="A42" s="104"/>
      <c r="B42" s="124"/>
      <c r="C42" s="96"/>
      <c r="D42" s="92"/>
      <c r="E42" s="100"/>
      <c r="F42" s="92"/>
      <c r="K42" s="106"/>
    </row>
    <row r="43" spans="1:11" x14ac:dyDescent="0.2">
      <c r="A43" s="104" t="s">
        <v>736</v>
      </c>
      <c r="B43" s="124"/>
      <c r="C43" s="104" t="s">
        <v>736</v>
      </c>
      <c r="D43" s="93"/>
      <c r="E43" s="104"/>
      <c r="F43" s="101"/>
      <c r="G43" s="103"/>
      <c r="H43" s="103"/>
      <c r="I43" s="103"/>
      <c r="J43" s="103"/>
      <c r="K43" s="106"/>
    </row>
    <row r="44" spans="1:11" x14ac:dyDescent="0.2">
      <c r="A44" s="99" t="s">
        <v>912</v>
      </c>
      <c r="B44" s="124"/>
      <c r="C44" s="99" t="s">
        <v>734</v>
      </c>
      <c r="D44" s="99"/>
      <c r="E44" s="99"/>
      <c r="F44" s="102"/>
      <c r="G44" s="389"/>
      <c r="H44" s="389"/>
      <c r="I44" s="103"/>
      <c r="J44" s="389"/>
      <c r="K44" s="106"/>
    </row>
    <row r="45" spans="1:11" x14ac:dyDescent="0.2">
      <c r="A45" s="92" t="s">
        <v>913</v>
      </c>
      <c r="B45" s="124"/>
      <c r="C45" s="92" t="s">
        <v>799</v>
      </c>
      <c r="D45" s="92"/>
      <c r="E45" s="92"/>
      <c r="F45" s="129"/>
    </row>
    <row r="46" spans="1:11" x14ac:dyDescent="0.2">
      <c r="D46" s="100"/>
    </row>
    <row r="47" spans="1:11" x14ac:dyDescent="0.2">
      <c r="A47" s="92"/>
      <c r="C47" s="92"/>
      <c r="D47" s="105"/>
      <c r="G47" s="103"/>
      <c r="H47" s="103"/>
      <c r="I47" s="103"/>
      <c r="J47" s="103"/>
      <c r="K47" s="92"/>
    </row>
    <row r="48" spans="1:11" x14ac:dyDescent="0.2">
      <c r="D48" s="100"/>
      <c r="E48" s="93"/>
    </row>
    <row r="49" spans="3:6" x14ac:dyDescent="0.2">
      <c r="C49" s="104"/>
      <c r="D49" s="104"/>
      <c r="E49" s="99"/>
      <c r="F49" s="99"/>
    </row>
    <row r="50" spans="3:6" x14ac:dyDescent="0.2">
      <c r="C50" s="99"/>
      <c r="D50" s="99"/>
      <c r="E50" s="92"/>
      <c r="F50" s="92"/>
    </row>
    <row r="51" spans="3:6" x14ac:dyDescent="0.2">
      <c r="C51" s="92"/>
      <c r="D51" s="92"/>
      <c r="E51" s="152"/>
    </row>
    <row r="52" spans="3:6" x14ac:dyDescent="0.2">
      <c r="C52" s="92"/>
    </row>
  </sheetData>
  <mergeCells count="4469">
    <mergeCell ref="VJE3:VJO3"/>
    <mergeCell ref="VJP3:VJZ3"/>
    <mergeCell ref="VII3:VIS3"/>
    <mergeCell ref="VIT3:VJD3"/>
    <mergeCell ref="VPY3:VQI3"/>
    <mergeCell ref="VQJ3:VQT3"/>
    <mergeCell ref="VQU3:VRE3"/>
    <mergeCell ref="VRF3:VRP3"/>
    <mergeCell ref="VRQ3:VSA3"/>
    <mergeCell ref="VSB3:VSL3"/>
    <mergeCell ref="VSM3:VSW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AM3:UAW3"/>
    <mergeCell ref="UAX3:UBH3"/>
    <mergeCell ref="UBI3:UBS3"/>
    <mergeCell ref="UBT3:UCD3"/>
    <mergeCell ref="UCE3:UCO3"/>
    <mergeCell ref="UCP3:UCZ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DA3:UDK3"/>
    <mergeCell ref="UDL3:UDV3"/>
    <mergeCell ref="UDW3:UEG3"/>
    <mergeCell ref="UEH3:UER3"/>
    <mergeCell ref="UES3:UFC3"/>
    <mergeCell ref="UFD3:UFN3"/>
    <mergeCell ref="UFO3:UFY3"/>
    <mergeCell ref="UFZ3:UGJ3"/>
    <mergeCell ref="UGK3:UGU3"/>
    <mergeCell ref="VSX3:VTH3"/>
    <mergeCell ref="VTI3:VTS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NP3:UNZ3"/>
    <mergeCell ref="UOA3:UOK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s>
  <printOptions horizontalCentered="1"/>
  <pageMargins left="0" right="0" top="0.59055118110236227" bottom="0" header="0" footer="0"/>
  <pageSetup paperSize="9" scale="67" fitToHeight="0" orientation="landscape" r:id="rId1"/>
  <headerFooter>
    <oddHeader xml:space="preserve">&amp;C
</oddHead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V213"/>
  <sheetViews>
    <sheetView showGridLines="0" zoomScale="90" zoomScaleNormal="90" workbookViewId="0">
      <pane ySplit="6" topLeftCell="A59" activePane="bottomLeft" state="frozen"/>
      <selection pane="bottomLeft" activeCell="E208" sqref="E208"/>
    </sheetView>
  </sheetViews>
  <sheetFormatPr baseColWidth="10" defaultColWidth="11.42578125" defaultRowHeight="15" x14ac:dyDescent="0.25"/>
  <cols>
    <col min="1" max="1" width="9.85546875" style="22" bestFit="1" customWidth="1"/>
    <col min="2" max="2" width="46.42578125" style="3" customWidth="1"/>
    <col min="3" max="3" width="22" style="65" customWidth="1"/>
    <col min="4" max="4" width="27.5703125" style="65" customWidth="1"/>
    <col min="5" max="5" width="18.85546875" style="65" customWidth="1"/>
    <col min="6" max="6" width="19.28515625" style="65" hidden="1" customWidth="1"/>
    <col min="7" max="7" width="11.42578125" style="3" hidden="1" customWidth="1"/>
    <col min="8" max="8" width="15.42578125" style="3" hidden="1" customWidth="1"/>
    <col min="9" max="16384" width="11.42578125" style="3"/>
  </cols>
  <sheetData>
    <row r="1" spans="1:16376" ht="15.75" x14ac:dyDescent="0.25">
      <c r="A1" s="629" t="s">
        <v>0</v>
      </c>
      <c r="B1" s="629"/>
      <c r="C1" s="629"/>
      <c r="D1" s="629"/>
      <c r="E1" s="629"/>
      <c r="F1" s="629"/>
    </row>
    <row r="2" spans="1:16376" ht="15.75" x14ac:dyDescent="0.25">
      <c r="A2" s="629" t="s">
        <v>854</v>
      </c>
      <c r="B2" s="629"/>
      <c r="C2" s="629"/>
      <c r="D2" s="629"/>
      <c r="E2" s="629"/>
      <c r="F2" s="629"/>
      <c r="G2" s="628"/>
      <c r="H2" s="628"/>
      <c r="I2" s="628"/>
      <c r="J2" s="628"/>
      <c r="K2" s="628"/>
      <c r="L2" s="628"/>
      <c r="M2" s="628"/>
      <c r="N2" s="628"/>
      <c r="O2" s="628"/>
      <c r="P2" s="628"/>
      <c r="Q2" s="628"/>
      <c r="R2" s="628"/>
      <c r="S2" s="628"/>
      <c r="T2" s="628"/>
      <c r="U2" s="628"/>
      <c r="V2" s="628"/>
      <c r="W2" s="628"/>
      <c r="X2" s="628"/>
      <c r="Y2" s="628"/>
      <c r="Z2" s="628"/>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628"/>
      <c r="BW2" s="628"/>
      <c r="BX2" s="628"/>
      <c r="BY2" s="628"/>
      <c r="BZ2" s="628"/>
      <c r="CA2" s="628"/>
      <c r="CB2" s="628"/>
      <c r="CC2" s="628"/>
      <c r="CD2" s="628"/>
      <c r="CE2" s="628"/>
      <c r="CF2" s="628"/>
      <c r="CG2" s="628"/>
      <c r="CH2" s="628"/>
      <c r="CI2" s="628"/>
      <c r="CJ2" s="628"/>
      <c r="CK2" s="628"/>
      <c r="CL2" s="628"/>
      <c r="CM2" s="628"/>
      <c r="CN2" s="628"/>
      <c r="CO2" s="628"/>
      <c r="CP2" s="628"/>
      <c r="CQ2" s="628"/>
      <c r="CR2" s="628"/>
      <c r="CS2" s="628"/>
      <c r="CT2" s="628"/>
      <c r="CU2" s="628"/>
      <c r="CV2" s="628"/>
      <c r="CW2" s="628"/>
      <c r="CX2" s="628"/>
      <c r="CY2" s="628"/>
      <c r="CZ2" s="628"/>
      <c r="DA2" s="628"/>
      <c r="DB2" s="628"/>
      <c r="DC2" s="628"/>
      <c r="DD2" s="628"/>
      <c r="DE2" s="628"/>
      <c r="DF2" s="628"/>
      <c r="DG2" s="628"/>
      <c r="DH2" s="628"/>
      <c r="DI2" s="628"/>
      <c r="DJ2" s="628"/>
      <c r="DK2" s="628"/>
      <c r="DL2" s="628"/>
      <c r="DM2" s="628"/>
      <c r="DN2" s="628"/>
      <c r="DO2" s="628"/>
      <c r="DP2" s="628"/>
      <c r="DQ2" s="628"/>
      <c r="DR2" s="628"/>
      <c r="DS2" s="628"/>
      <c r="DT2" s="628"/>
      <c r="DU2" s="628"/>
      <c r="DV2" s="628"/>
      <c r="DW2" s="628"/>
      <c r="DX2" s="628"/>
      <c r="DY2" s="628"/>
      <c r="DZ2" s="628"/>
      <c r="EA2" s="628"/>
      <c r="EB2" s="628"/>
      <c r="EC2" s="628"/>
      <c r="ED2" s="628"/>
      <c r="EE2" s="628"/>
      <c r="EF2" s="628"/>
      <c r="EG2" s="628"/>
      <c r="EH2" s="628"/>
      <c r="EI2" s="628"/>
      <c r="EJ2" s="628"/>
      <c r="EK2" s="628"/>
      <c r="EL2" s="628"/>
      <c r="EM2" s="628"/>
      <c r="EN2" s="628"/>
      <c r="EO2" s="628"/>
      <c r="EP2" s="628"/>
      <c r="EQ2" s="628"/>
      <c r="ER2" s="628"/>
      <c r="ES2" s="628"/>
      <c r="ET2" s="628"/>
      <c r="EU2" s="628"/>
      <c r="EV2" s="628"/>
      <c r="EW2" s="628"/>
      <c r="EX2" s="628"/>
      <c r="EY2" s="628"/>
      <c r="EZ2" s="628"/>
      <c r="FA2" s="628"/>
      <c r="FB2" s="628"/>
      <c r="FC2" s="628"/>
      <c r="FD2" s="628"/>
      <c r="FE2" s="628"/>
      <c r="FF2" s="628"/>
      <c r="FG2" s="628"/>
      <c r="FH2" s="628"/>
      <c r="FI2" s="628"/>
      <c r="FJ2" s="628"/>
      <c r="FK2" s="628"/>
      <c r="FL2" s="628"/>
      <c r="FM2" s="628"/>
      <c r="FN2" s="628"/>
      <c r="FO2" s="628"/>
      <c r="FP2" s="628"/>
      <c r="FQ2" s="628"/>
      <c r="FR2" s="628"/>
      <c r="FS2" s="628"/>
      <c r="FT2" s="628"/>
      <c r="FU2" s="628"/>
      <c r="FV2" s="628"/>
      <c r="FW2" s="628"/>
      <c r="FX2" s="628"/>
      <c r="FY2" s="628"/>
      <c r="FZ2" s="628"/>
      <c r="GA2" s="628"/>
      <c r="GB2" s="628"/>
      <c r="GC2" s="628"/>
      <c r="GD2" s="628"/>
      <c r="GE2" s="628"/>
      <c r="GF2" s="628"/>
      <c r="GG2" s="628"/>
      <c r="GH2" s="628"/>
      <c r="GI2" s="628"/>
      <c r="GJ2" s="628"/>
      <c r="GK2" s="628"/>
      <c r="GL2" s="628"/>
      <c r="GM2" s="628"/>
      <c r="GN2" s="628"/>
      <c r="GO2" s="628"/>
      <c r="GP2" s="628"/>
      <c r="GQ2" s="628"/>
      <c r="GR2" s="628"/>
      <c r="GS2" s="628"/>
      <c r="GT2" s="628"/>
      <c r="GU2" s="628"/>
      <c r="GV2" s="628"/>
      <c r="GW2" s="628"/>
      <c r="GX2" s="628"/>
      <c r="GY2" s="628"/>
      <c r="GZ2" s="628"/>
      <c r="HA2" s="628"/>
      <c r="HB2" s="628"/>
      <c r="HC2" s="628"/>
      <c r="HD2" s="628"/>
      <c r="HE2" s="628"/>
      <c r="HF2" s="628"/>
      <c r="HG2" s="628"/>
      <c r="HH2" s="628"/>
      <c r="HI2" s="628"/>
      <c r="HJ2" s="628"/>
      <c r="HK2" s="628"/>
      <c r="HL2" s="628"/>
      <c r="HM2" s="628"/>
      <c r="HN2" s="628"/>
      <c r="HO2" s="628"/>
      <c r="HP2" s="628"/>
      <c r="HQ2" s="628"/>
      <c r="HR2" s="628"/>
      <c r="HS2" s="628"/>
      <c r="HT2" s="628"/>
      <c r="HU2" s="628"/>
      <c r="HV2" s="628"/>
      <c r="HW2" s="628"/>
      <c r="HX2" s="628"/>
      <c r="HY2" s="628"/>
      <c r="HZ2" s="628"/>
      <c r="IA2" s="628"/>
      <c r="IB2" s="628"/>
      <c r="IC2" s="628"/>
      <c r="ID2" s="628"/>
      <c r="IE2" s="628"/>
      <c r="IF2" s="628"/>
      <c r="IG2" s="628"/>
      <c r="IH2" s="628"/>
      <c r="II2" s="628"/>
      <c r="IJ2" s="628"/>
      <c r="IK2" s="628"/>
      <c r="IL2" s="628"/>
      <c r="IM2" s="628"/>
      <c r="IN2" s="628"/>
      <c r="IO2" s="628"/>
      <c r="IP2" s="628"/>
      <c r="IQ2" s="628"/>
      <c r="IR2" s="628"/>
      <c r="IS2" s="628"/>
      <c r="IT2" s="628"/>
      <c r="IU2" s="628"/>
      <c r="IV2" s="628"/>
      <c r="IW2" s="628"/>
      <c r="IX2" s="628"/>
      <c r="IY2" s="628"/>
      <c r="IZ2" s="628"/>
      <c r="JA2" s="628"/>
      <c r="JB2" s="628"/>
      <c r="JC2" s="628"/>
      <c r="JD2" s="628"/>
      <c r="JE2" s="628"/>
      <c r="JF2" s="628"/>
      <c r="JG2" s="628"/>
      <c r="JH2" s="628"/>
      <c r="JI2" s="628"/>
      <c r="JJ2" s="628"/>
      <c r="JK2" s="628"/>
      <c r="JL2" s="628"/>
      <c r="JM2" s="628"/>
      <c r="JN2" s="628"/>
      <c r="JO2" s="628"/>
      <c r="JP2" s="628"/>
      <c r="JQ2" s="628"/>
      <c r="JR2" s="628"/>
      <c r="JS2" s="628"/>
      <c r="JT2" s="628"/>
      <c r="JU2" s="628"/>
      <c r="JV2" s="628"/>
      <c r="JW2" s="628"/>
      <c r="JX2" s="628"/>
      <c r="JY2" s="628"/>
      <c r="JZ2" s="628"/>
      <c r="KA2" s="628"/>
      <c r="KB2" s="628"/>
      <c r="KC2" s="628"/>
      <c r="KD2" s="628"/>
      <c r="KE2" s="628"/>
      <c r="KF2" s="628"/>
      <c r="KG2" s="628"/>
      <c r="KH2" s="628"/>
      <c r="KI2" s="628"/>
      <c r="KJ2" s="628"/>
      <c r="KK2" s="628"/>
      <c r="KL2" s="628"/>
      <c r="KM2" s="628"/>
      <c r="KN2" s="628"/>
      <c r="KO2" s="628"/>
      <c r="KP2" s="628"/>
      <c r="KQ2" s="628"/>
      <c r="KR2" s="628"/>
      <c r="KS2" s="628"/>
      <c r="KT2" s="628"/>
      <c r="KU2" s="628"/>
      <c r="KV2" s="628"/>
      <c r="KW2" s="628"/>
      <c r="KX2" s="628"/>
      <c r="KY2" s="628"/>
      <c r="KZ2" s="628"/>
      <c r="LA2" s="628"/>
      <c r="LB2" s="628"/>
      <c r="LC2" s="628"/>
      <c r="LD2" s="628"/>
      <c r="LE2" s="628"/>
      <c r="LF2" s="628"/>
      <c r="LG2" s="628"/>
      <c r="LH2" s="628"/>
      <c r="LI2" s="628"/>
      <c r="LJ2" s="628"/>
      <c r="LK2" s="628"/>
      <c r="LL2" s="628"/>
      <c r="LM2" s="628"/>
      <c r="LN2" s="628"/>
      <c r="LO2" s="628"/>
      <c r="LP2" s="628"/>
      <c r="LQ2" s="628"/>
      <c r="LR2" s="628"/>
      <c r="LS2" s="628"/>
      <c r="LT2" s="628"/>
      <c r="LU2" s="628"/>
      <c r="LV2" s="628"/>
      <c r="LW2" s="628"/>
      <c r="LX2" s="628"/>
      <c r="LY2" s="628"/>
      <c r="LZ2" s="628"/>
      <c r="MA2" s="628"/>
      <c r="MB2" s="628"/>
      <c r="MC2" s="628"/>
      <c r="MD2" s="628"/>
      <c r="ME2" s="628"/>
      <c r="MF2" s="628"/>
      <c r="MG2" s="628"/>
      <c r="MH2" s="628"/>
      <c r="MI2" s="628"/>
      <c r="MJ2" s="628"/>
      <c r="MK2" s="628"/>
      <c r="ML2" s="628"/>
      <c r="MM2" s="628"/>
      <c r="MN2" s="628"/>
      <c r="MO2" s="628"/>
      <c r="MP2" s="628"/>
      <c r="MQ2" s="628"/>
      <c r="MR2" s="628"/>
      <c r="MS2" s="628"/>
      <c r="MT2" s="628"/>
      <c r="MU2" s="628"/>
      <c r="MV2" s="628"/>
      <c r="MW2" s="628"/>
      <c r="MX2" s="628"/>
      <c r="MY2" s="628"/>
      <c r="MZ2" s="628"/>
      <c r="NA2" s="628"/>
      <c r="NB2" s="628"/>
      <c r="NC2" s="628"/>
      <c r="ND2" s="628"/>
      <c r="NE2" s="628"/>
      <c r="NF2" s="628"/>
      <c r="NG2" s="628"/>
      <c r="NH2" s="628"/>
      <c r="NI2" s="628"/>
      <c r="NJ2" s="628"/>
      <c r="NK2" s="628"/>
      <c r="NL2" s="628"/>
      <c r="NM2" s="628"/>
      <c r="NN2" s="628"/>
      <c r="NO2" s="628"/>
      <c r="NP2" s="628"/>
      <c r="NQ2" s="628"/>
      <c r="NR2" s="628"/>
      <c r="NS2" s="628"/>
      <c r="NT2" s="628"/>
      <c r="NU2" s="628"/>
      <c r="NV2" s="628"/>
      <c r="NW2" s="628"/>
      <c r="NX2" s="628"/>
      <c r="NY2" s="628"/>
      <c r="NZ2" s="628"/>
      <c r="OA2" s="628"/>
      <c r="OB2" s="628"/>
      <c r="OC2" s="628"/>
      <c r="OD2" s="628"/>
      <c r="OE2" s="628"/>
      <c r="OF2" s="628"/>
      <c r="OG2" s="628"/>
      <c r="OH2" s="628"/>
      <c r="OI2" s="628"/>
      <c r="OJ2" s="628"/>
      <c r="OK2" s="628"/>
      <c r="OL2" s="628"/>
      <c r="OM2" s="628"/>
      <c r="ON2" s="628"/>
      <c r="OO2" s="628"/>
      <c r="OP2" s="628"/>
      <c r="OQ2" s="628"/>
      <c r="OR2" s="628"/>
      <c r="OS2" s="628"/>
      <c r="OT2" s="628"/>
      <c r="OU2" s="628"/>
      <c r="OV2" s="628"/>
      <c r="OW2" s="628"/>
      <c r="OX2" s="628"/>
      <c r="OY2" s="628"/>
      <c r="OZ2" s="628"/>
      <c r="PA2" s="628"/>
      <c r="PB2" s="628"/>
      <c r="PC2" s="628"/>
      <c r="PD2" s="628"/>
      <c r="PE2" s="628"/>
      <c r="PF2" s="628"/>
      <c r="PG2" s="628"/>
      <c r="PH2" s="628"/>
      <c r="PI2" s="628"/>
      <c r="PJ2" s="628"/>
      <c r="PK2" s="628"/>
      <c r="PL2" s="628"/>
      <c r="PM2" s="628"/>
      <c r="PN2" s="628"/>
      <c r="PO2" s="628"/>
      <c r="PP2" s="628"/>
      <c r="PQ2" s="628"/>
      <c r="PR2" s="628"/>
      <c r="PS2" s="628"/>
      <c r="PT2" s="628"/>
      <c r="PU2" s="628"/>
      <c r="PV2" s="628"/>
      <c r="PW2" s="628"/>
      <c r="PX2" s="628"/>
      <c r="PY2" s="628"/>
      <c r="PZ2" s="628"/>
      <c r="QA2" s="628"/>
      <c r="QB2" s="628"/>
      <c r="QC2" s="628"/>
      <c r="QD2" s="628"/>
      <c r="QE2" s="628"/>
      <c r="QF2" s="628"/>
      <c r="QG2" s="628"/>
      <c r="QH2" s="628"/>
      <c r="QI2" s="628"/>
      <c r="QJ2" s="628"/>
      <c r="QK2" s="628"/>
      <c r="QL2" s="628"/>
      <c r="QM2" s="628"/>
      <c r="QN2" s="628"/>
      <c r="QO2" s="628"/>
      <c r="QP2" s="628"/>
      <c r="QQ2" s="628"/>
      <c r="QR2" s="628"/>
      <c r="QS2" s="628"/>
      <c r="QT2" s="628"/>
      <c r="QU2" s="628"/>
      <c r="QV2" s="628"/>
      <c r="QW2" s="628"/>
      <c r="QX2" s="628"/>
      <c r="QY2" s="628"/>
      <c r="QZ2" s="628"/>
      <c r="RA2" s="628"/>
      <c r="RB2" s="628"/>
      <c r="RC2" s="628"/>
      <c r="RD2" s="628"/>
      <c r="RE2" s="628"/>
      <c r="RF2" s="628"/>
      <c r="RG2" s="628"/>
      <c r="RH2" s="628"/>
      <c r="RI2" s="628"/>
      <c r="RJ2" s="628"/>
      <c r="RK2" s="628"/>
      <c r="RL2" s="628"/>
      <c r="RM2" s="628"/>
      <c r="RN2" s="628"/>
      <c r="RO2" s="628"/>
      <c r="RP2" s="628"/>
      <c r="RQ2" s="628"/>
      <c r="RR2" s="628"/>
      <c r="RS2" s="628"/>
      <c r="RT2" s="628"/>
      <c r="RU2" s="628"/>
      <c r="RV2" s="628"/>
      <c r="RW2" s="628"/>
      <c r="RX2" s="628"/>
      <c r="RY2" s="628"/>
      <c r="RZ2" s="628"/>
      <c r="SA2" s="628"/>
      <c r="SB2" s="628"/>
      <c r="SC2" s="628"/>
      <c r="SD2" s="628"/>
      <c r="SE2" s="628"/>
      <c r="SF2" s="628"/>
      <c r="SG2" s="628"/>
      <c r="SH2" s="628"/>
      <c r="SI2" s="628"/>
      <c r="SJ2" s="628"/>
      <c r="SK2" s="628"/>
      <c r="SL2" s="628"/>
      <c r="SM2" s="628"/>
      <c r="SN2" s="628"/>
      <c r="SO2" s="628"/>
      <c r="SP2" s="628"/>
      <c r="SQ2" s="628"/>
      <c r="SR2" s="628"/>
      <c r="SS2" s="628"/>
      <c r="ST2" s="628"/>
      <c r="SU2" s="628"/>
      <c r="SV2" s="628"/>
      <c r="SW2" s="628"/>
      <c r="SX2" s="628"/>
      <c r="SY2" s="628"/>
      <c r="SZ2" s="628"/>
      <c r="TA2" s="628"/>
      <c r="TB2" s="628"/>
      <c r="TC2" s="628"/>
      <c r="TD2" s="628"/>
      <c r="TE2" s="628"/>
      <c r="TF2" s="628"/>
      <c r="TG2" s="628"/>
      <c r="TH2" s="628"/>
      <c r="TI2" s="628"/>
      <c r="TJ2" s="628"/>
      <c r="TK2" s="628"/>
      <c r="TL2" s="628"/>
      <c r="TM2" s="628"/>
      <c r="TN2" s="628"/>
      <c r="TO2" s="628"/>
      <c r="TP2" s="628"/>
      <c r="TQ2" s="628"/>
      <c r="TR2" s="628"/>
      <c r="TS2" s="628"/>
      <c r="TT2" s="628"/>
      <c r="TU2" s="628"/>
      <c r="TV2" s="628"/>
      <c r="TW2" s="628"/>
      <c r="TX2" s="628"/>
      <c r="TY2" s="628"/>
      <c r="TZ2" s="628"/>
      <c r="UA2" s="628"/>
      <c r="UB2" s="628"/>
      <c r="UC2" s="628"/>
      <c r="UD2" s="628"/>
      <c r="UE2" s="628"/>
      <c r="UF2" s="628"/>
      <c r="UG2" s="628"/>
      <c r="UH2" s="628"/>
      <c r="UI2" s="628"/>
      <c r="UJ2" s="628"/>
      <c r="UK2" s="628"/>
      <c r="UL2" s="628"/>
      <c r="UM2" s="628"/>
      <c r="UN2" s="628"/>
      <c r="UO2" s="628"/>
      <c r="UP2" s="628"/>
      <c r="UQ2" s="628"/>
      <c r="UR2" s="628"/>
      <c r="US2" s="628"/>
      <c r="UT2" s="628"/>
      <c r="UU2" s="628"/>
      <c r="UV2" s="628"/>
      <c r="UW2" s="628"/>
      <c r="UX2" s="628"/>
      <c r="UY2" s="628"/>
      <c r="UZ2" s="628"/>
      <c r="VA2" s="628"/>
      <c r="VB2" s="628"/>
      <c r="VC2" s="628"/>
      <c r="VD2" s="628"/>
      <c r="VE2" s="628"/>
      <c r="VF2" s="628"/>
      <c r="VG2" s="628"/>
      <c r="VH2" s="628"/>
      <c r="VI2" s="628"/>
      <c r="VJ2" s="628"/>
      <c r="VK2" s="628"/>
      <c r="VL2" s="628"/>
      <c r="VM2" s="628"/>
      <c r="VN2" s="628"/>
      <c r="VO2" s="628"/>
      <c r="VP2" s="628"/>
      <c r="VQ2" s="628"/>
      <c r="VR2" s="628"/>
      <c r="VS2" s="628"/>
      <c r="VT2" s="628"/>
      <c r="VU2" s="628"/>
      <c r="VV2" s="628"/>
      <c r="VW2" s="628"/>
      <c r="VX2" s="628"/>
      <c r="VY2" s="628"/>
      <c r="VZ2" s="628"/>
      <c r="WA2" s="628"/>
      <c r="WB2" s="628"/>
      <c r="WC2" s="628"/>
      <c r="WD2" s="628"/>
      <c r="WE2" s="628"/>
      <c r="WF2" s="628"/>
      <c r="WG2" s="628"/>
      <c r="WH2" s="628"/>
      <c r="WI2" s="628"/>
      <c r="WJ2" s="628"/>
      <c r="WK2" s="628"/>
      <c r="WL2" s="628"/>
      <c r="WM2" s="628"/>
      <c r="WN2" s="628"/>
      <c r="WO2" s="628"/>
      <c r="WP2" s="628"/>
      <c r="WQ2" s="628"/>
      <c r="WR2" s="628"/>
      <c r="WS2" s="628"/>
      <c r="WT2" s="628"/>
      <c r="WU2" s="628"/>
      <c r="WV2" s="628"/>
      <c r="WW2" s="628"/>
      <c r="WX2" s="628"/>
      <c r="WY2" s="628"/>
      <c r="WZ2" s="628"/>
      <c r="XA2" s="628"/>
      <c r="XB2" s="628"/>
      <c r="XC2" s="628"/>
      <c r="XD2" s="628"/>
      <c r="XE2" s="628"/>
      <c r="XF2" s="628"/>
      <c r="XG2" s="628"/>
      <c r="XH2" s="628"/>
      <c r="XI2" s="628"/>
      <c r="XJ2" s="628"/>
      <c r="XK2" s="628"/>
      <c r="XL2" s="628"/>
      <c r="XM2" s="628"/>
      <c r="XN2" s="628"/>
      <c r="XO2" s="628"/>
      <c r="XP2" s="628"/>
      <c r="XQ2" s="628"/>
      <c r="XR2" s="628"/>
      <c r="XS2" s="628"/>
      <c r="XT2" s="628"/>
      <c r="XU2" s="628"/>
      <c r="XV2" s="628"/>
      <c r="XW2" s="628"/>
      <c r="XX2" s="628"/>
      <c r="XY2" s="628"/>
      <c r="XZ2" s="628"/>
      <c r="YA2" s="628"/>
      <c r="YB2" s="628"/>
      <c r="YC2" s="628"/>
      <c r="YD2" s="628"/>
      <c r="YE2" s="628"/>
      <c r="YF2" s="628"/>
      <c r="YG2" s="628"/>
      <c r="YH2" s="628"/>
      <c r="YI2" s="628"/>
      <c r="YJ2" s="628"/>
      <c r="YK2" s="628"/>
      <c r="YL2" s="628"/>
      <c r="YM2" s="628"/>
      <c r="YN2" s="628"/>
      <c r="YO2" s="628"/>
      <c r="YP2" s="628"/>
      <c r="YQ2" s="628"/>
      <c r="YR2" s="628"/>
      <c r="YS2" s="628"/>
      <c r="YT2" s="628"/>
      <c r="YU2" s="628"/>
      <c r="YV2" s="628"/>
      <c r="YW2" s="628"/>
      <c r="YX2" s="628"/>
      <c r="YY2" s="628"/>
      <c r="YZ2" s="628"/>
      <c r="ZA2" s="628"/>
      <c r="ZB2" s="628"/>
      <c r="ZC2" s="628"/>
      <c r="ZD2" s="628"/>
      <c r="ZE2" s="628"/>
      <c r="ZF2" s="628"/>
      <c r="ZG2" s="628"/>
      <c r="ZH2" s="628"/>
      <c r="ZI2" s="628"/>
      <c r="ZJ2" s="628"/>
      <c r="ZK2" s="628"/>
      <c r="ZL2" s="628"/>
      <c r="ZM2" s="628"/>
      <c r="ZN2" s="628"/>
      <c r="ZO2" s="628"/>
      <c r="ZP2" s="628"/>
      <c r="ZQ2" s="628"/>
      <c r="ZR2" s="628"/>
      <c r="ZS2" s="628"/>
      <c r="ZT2" s="628"/>
      <c r="ZU2" s="628"/>
      <c r="ZV2" s="628"/>
      <c r="ZW2" s="628"/>
      <c r="ZX2" s="628"/>
      <c r="ZY2" s="628"/>
      <c r="ZZ2" s="628"/>
      <c r="AAA2" s="628"/>
      <c r="AAB2" s="628"/>
      <c r="AAC2" s="628"/>
      <c r="AAD2" s="628"/>
      <c r="AAE2" s="628"/>
      <c r="AAF2" s="628"/>
      <c r="AAG2" s="628"/>
      <c r="AAH2" s="628"/>
      <c r="AAI2" s="628"/>
      <c r="AAJ2" s="628"/>
      <c r="AAK2" s="628"/>
      <c r="AAL2" s="628"/>
      <c r="AAM2" s="628"/>
      <c r="AAN2" s="628"/>
      <c r="AAO2" s="628"/>
      <c r="AAP2" s="628"/>
      <c r="AAQ2" s="628"/>
      <c r="AAR2" s="628"/>
      <c r="AAS2" s="628"/>
      <c r="AAT2" s="628"/>
      <c r="AAU2" s="628"/>
      <c r="AAV2" s="628"/>
      <c r="AAW2" s="628"/>
      <c r="AAX2" s="628"/>
      <c r="AAY2" s="628"/>
      <c r="AAZ2" s="628"/>
      <c r="ABA2" s="628"/>
      <c r="ABB2" s="628"/>
      <c r="ABC2" s="628"/>
      <c r="ABD2" s="628"/>
      <c r="ABE2" s="628"/>
      <c r="ABF2" s="628"/>
      <c r="ABG2" s="628"/>
      <c r="ABH2" s="628"/>
      <c r="ABI2" s="628"/>
      <c r="ABJ2" s="628"/>
      <c r="ABK2" s="628"/>
      <c r="ABL2" s="628"/>
      <c r="ABM2" s="628"/>
      <c r="ABN2" s="628"/>
      <c r="ABO2" s="628"/>
      <c r="ABP2" s="628"/>
      <c r="ABQ2" s="628"/>
      <c r="ABR2" s="628"/>
      <c r="ABS2" s="628"/>
      <c r="ABT2" s="628"/>
      <c r="ABU2" s="628"/>
      <c r="ABV2" s="628"/>
      <c r="ABW2" s="628"/>
      <c r="ABX2" s="628"/>
      <c r="ABY2" s="628"/>
      <c r="ABZ2" s="628"/>
      <c r="ACA2" s="628"/>
      <c r="ACB2" s="628"/>
      <c r="ACC2" s="628"/>
      <c r="ACD2" s="628"/>
      <c r="ACE2" s="628"/>
      <c r="ACF2" s="628"/>
      <c r="ACG2" s="628"/>
      <c r="ACH2" s="628"/>
      <c r="ACI2" s="628"/>
      <c r="ACJ2" s="628"/>
      <c r="ACK2" s="628"/>
      <c r="ACL2" s="628"/>
      <c r="ACM2" s="628"/>
      <c r="ACN2" s="628"/>
      <c r="ACO2" s="628"/>
      <c r="ACP2" s="628"/>
      <c r="ACQ2" s="628"/>
      <c r="ACR2" s="628"/>
      <c r="ACS2" s="628"/>
      <c r="ACT2" s="628"/>
      <c r="ACU2" s="628"/>
      <c r="ACV2" s="628"/>
      <c r="ACW2" s="628"/>
      <c r="ACX2" s="628"/>
      <c r="ACY2" s="628"/>
      <c r="ACZ2" s="628"/>
      <c r="ADA2" s="628"/>
      <c r="ADB2" s="628"/>
      <c r="ADC2" s="628"/>
      <c r="ADD2" s="628"/>
      <c r="ADE2" s="628"/>
      <c r="ADF2" s="628"/>
      <c r="ADG2" s="628"/>
      <c r="ADH2" s="628"/>
      <c r="ADI2" s="628"/>
      <c r="ADJ2" s="628"/>
      <c r="ADK2" s="628"/>
      <c r="ADL2" s="628"/>
      <c r="ADM2" s="628"/>
      <c r="ADN2" s="628"/>
      <c r="ADO2" s="628"/>
      <c r="ADP2" s="628"/>
      <c r="ADQ2" s="628"/>
      <c r="ADR2" s="628"/>
      <c r="ADS2" s="628"/>
      <c r="ADT2" s="628"/>
      <c r="ADU2" s="628"/>
      <c r="ADV2" s="628"/>
      <c r="ADW2" s="628"/>
      <c r="ADX2" s="628"/>
      <c r="ADY2" s="628"/>
      <c r="ADZ2" s="628"/>
      <c r="AEA2" s="628"/>
      <c r="AEB2" s="628"/>
      <c r="AEC2" s="628"/>
      <c r="AED2" s="628"/>
      <c r="AEE2" s="628"/>
      <c r="AEF2" s="628"/>
      <c r="AEG2" s="628"/>
      <c r="AEH2" s="628"/>
      <c r="AEI2" s="628"/>
      <c r="AEJ2" s="628"/>
      <c r="AEK2" s="628"/>
      <c r="AEL2" s="628"/>
      <c r="AEM2" s="628"/>
      <c r="AEN2" s="628"/>
      <c r="AEO2" s="628"/>
      <c r="AEP2" s="628"/>
      <c r="AEQ2" s="628"/>
      <c r="AER2" s="628"/>
      <c r="AES2" s="628"/>
      <c r="AET2" s="628"/>
      <c r="AEU2" s="628"/>
      <c r="AEV2" s="628"/>
      <c r="AEW2" s="628"/>
      <c r="AEX2" s="628"/>
      <c r="AEY2" s="628"/>
      <c r="AEZ2" s="628"/>
      <c r="AFA2" s="628"/>
      <c r="AFB2" s="628"/>
      <c r="AFC2" s="628"/>
      <c r="AFD2" s="628"/>
      <c r="AFE2" s="628"/>
      <c r="AFF2" s="628"/>
      <c r="AFG2" s="628"/>
      <c r="AFH2" s="628"/>
      <c r="AFI2" s="628"/>
      <c r="AFJ2" s="628"/>
      <c r="AFK2" s="628"/>
      <c r="AFL2" s="628"/>
      <c r="AFM2" s="628"/>
      <c r="AFN2" s="628"/>
      <c r="AFO2" s="628"/>
      <c r="AFP2" s="628"/>
      <c r="AFQ2" s="628"/>
      <c r="AFR2" s="628"/>
      <c r="AFS2" s="628"/>
      <c r="AFT2" s="628"/>
      <c r="AFU2" s="628"/>
      <c r="AFV2" s="628"/>
      <c r="AFW2" s="628"/>
      <c r="AFX2" s="628"/>
      <c r="AFY2" s="628"/>
      <c r="AFZ2" s="628"/>
      <c r="AGA2" s="628"/>
      <c r="AGB2" s="628"/>
      <c r="AGC2" s="628"/>
      <c r="AGD2" s="628"/>
      <c r="AGE2" s="628"/>
      <c r="AGF2" s="628"/>
      <c r="AGG2" s="628"/>
      <c r="AGH2" s="628"/>
      <c r="AGI2" s="628"/>
      <c r="AGJ2" s="628"/>
      <c r="AGK2" s="628"/>
      <c r="AGL2" s="628"/>
      <c r="AGM2" s="628"/>
      <c r="AGN2" s="628"/>
      <c r="AGO2" s="628"/>
      <c r="AGP2" s="628"/>
      <c r="AGQ2" s="628"/>
      <c r="AGR2" s="628"/>
      <c r="AGS2" s="628"/>
      <c r="AGT2" s="628"/>
      <c r="AGU2" s="628"/>
      <c r="AGV2" s="628"/>
      <c r="AGW2" s="628"/>
      <c r="AGX2" s="628"/>
      <c r="AGY2" s="628"/>
      <c r="AGZ2" s="628"/>
      <c r="AHA2" s="628"/>
      <c r="AHB2" s="628"/>
      <c r="AHC2" s="628"/>
      <c r="AHD2" s="628"/>
      <c r="AHE2" s="628"/>
      <c r="AHF2" s="628"/>
      <c r="AHG2" s="628"/>
      <c r="AHH2" s="628"/>
      <c r="AHI2" s="628"/>
      <c r="AHJ2" s="628"/>
      <c r="AHK2" s="628"/>
      <c r="AHL2" s="628"/>
      <c r="AHM2" s="628"/>
      <c r="AHN2" s="628"/>
      <c r="AHO2" s="628"/>
      <c r="AHP2" s="628"/>
      <c r="AHQ2" s="628"/>
      <c r="AHR2" s="628"/>
      <c r="AHS2" s="628"/>
      <c r="AHT2" s="628"/>
      <c r="AHU2" s="628"/>
      <c r="AHV2" s="628"/>
      <c r="AHW2" s="628"/>
      <c r="AHX2" s="628"/>
      <c r="AHY2" s="628"/>
      <c r="AHZ2" s="628"/>
      <c r="AIA2" s="628"/>
      <c r="AIB2" s="628"/>
      <c r="AIC2" s="628"/>
      <c r="AID2" s="628"/>
      <c r="AIE2" s="628"/>
      <c r="AIF2" s="628"/>
      <c r="AIG2" s="628"/>
      <c r="AIH2" s="628"/>
      <c r="AII2" s="628"/>
      <c r="AIJ2" s="628"/>
      <c r="AIK2" s="628"/>
      <c r="AIL2" s="628"/>
      <c r="AIM2" s="628"/>
      <c r="AIN2" s="628"/>
      <c r="AIO2" s="628"/>
      <c r="AIP2" s="628"/>
      <c r="AIQ2" s="628"/>
      <c r="AIR2" s="628"/>
      <c r="AIS2" s="628"/>
      <c r="AIT2" s="628"/>
      <c r="AIU2" s="628"/>
      <c r="AIV2" s="628"/>
      <c r="AIW2" s="628"/>
      <c r="AIX2" s="628"/>
      <c r="AIY2" s="628"/>
      <c r="AIZ2" s="628"/>
      <c r="AJA2" s="628"/>
      <c r="AJB2" s="628"/>
      <c r="AJC2" s="628"/>
      <c r="AJD2" s="628"/>
      <c r="AJE2" s="628"/>
      <c r="AJF2" s="628"/>
      <c r="AJG2" s="628"/>
      <c r="AJH2" s="628"/>
      <c r="AJI2" s="628"/>
      <c r="AJJ2" s="628"/>
      <c r="AJK2" s="628"/>
      <c r="AJL2" s="628"/>
      <c r="AJM2" s="628"/>
      <c r="AJN2" s="628"/>
      <c r="AJO2" s="628"/>
      <c r="AJP2" s="628"/>
      <c r="AJQ2" s="628"/>
      <c r="AJR2" s="628"/>
      <c r="AJS2" s="628"/>
      <c r="AJT2" s="628"/>
      <c r="AJU2" s="628"/>
      <c r="AJV2" s="628"/>
      <c r="AJW2" s="628"/>
      <c r="AJX2" s="628"/>
      <c r="AJY2" s="628"/>
      <c r="AJZ2" s="628"/>
      <c r="AKA2" s="628"/>
      <c r="AKB2" s="628"/>
      <c r="AKC2" s="628"/>
      <c r="AKD2" s="628"/>
      <c r="AKE2" s="628"/>
      <c r="AKF2" s="628"/>
      <c r="AKG2" s="628"/>
      <c r="AKH2" s="628"/>
      <c r="AKI2" s="628"/>
      <c r="AKJ2" s="628"/>
      <c r="AKK2" s="628"/>
      <c r="AKL2" s="628"/>
      <c r="AKM2" s="628"/>
      <c r="AKN2" s="628"/>
      <c r="AKO2" s="628"/>
      <c r="AKP2" s="628"/>
      <c r="AKQ2" s="628"/>
      <c r="AKR2" s="628"/>
      <c r="AKS2" s="628"/>
      <c r="AKT2" s="628"/>
      <c r="AKU2" s="628"/>
      <c r="AKV2" s="628"/>
      <c r="AKW2" s="628"/>
      <c r="AKX2" s="628"/>
      <c r="AKY2" s="628"/>
      <c r="AKZ2" s="628"/>
      <c r="ALA2" s="628"/>
      <c r="ALB2" s="628"/>
      <c r="ALC2" s="628"/>
      <c r="ALD2" s="628"/>
      <c r="ALE2" s="628"/>
      <c r="ALF2" s="628"/>
      <c r="ALG2" s="628"/>
      <c r="ALH2" s="628"/>
      <c r="ALI2" s="628"/>
      <c r="ALJ2" s="628"/>
      <c r="ALK2" s="628"/>
      <c r="ALL2" s="628"/>
      <c r="ALM2" s="628"/>
      <c r="ALN2" s="628"/>
      <c r="ALO2" s="628"/>
      <c r="ALP2" s="628"/>
      <c r="ALQ2" s="628"/>
      <c r="ALR2" s="628"/>
      <c r="ALS2" s="628"/>
      <c r="ALT2" s="628"/>
      <c r="ALU2" s="628"/>
      <c r="ALV2" s="628"/>
      <c r="ALW2" s="628"/>
      <c r="ALX2" s="628"/>
      <c r="ALY2" s="628"/>
      <c r="ALZ2" s="628"/>
      <c r="AMA2" s="628"/>
      <c r="AMB2" s="628"/>
      <c r="AMC2" s="628"/>
      <c r="AMD2" s="628"/>
      <c r="AME2" s="628"/>
      <c r="AMF2" s="628"/>
      <c r="AMG2" s="628"/>
      <c r="AMH2" s="628"/>
      <c r="AMI2" s="628"/>
      <c r="AMJ2" s="628"/>
      <c r="AMK2" s="628"/>
      <c r="AML2" s="628"/>
      <c r="AMM2" s="628"/>
      <c r="AMN2" s="628"/>
      <c r="AMO2" s="628"/>
      <c r="AMP2" s="628"/>
      <c r="AMQ2" s="628"/>
      <c r="AMR2" s="628"/>
      <c r="AMS2" s="628"/>
      <c r="AMT2" s="628"/>
      <c r="AMU2" s="628"/>
      <c r="AMV2" s="628"/>
      <c r="AMW2" s="628"/>
      <c r="AMX2" s="628"/>
      <c r="AMY2" s="628"/>
      <c r="AMZ2" s="628"/>
      <c r="ANA2" s="628"/>
      <c r="ANB2" s="628"/>
      <c r="ANC2" s="628"/>
      <c r="AND2" s="628"/>
      <c r="ANE2" s="628"/>
      <c r="ANF2" s="628"/>
      <c r="ANG2" s="628"/>
      <c r="ANH2" s="628"/>
      <c r="ANI2" s="628"/>
      <c r="ANJ2" s="628"/>
      <c r="ANK2" s="628"/>
      <c r="ANL2" s="628"/>
      <c r="ANM2" s="628"/>
      <c r="ANN2" s="628"/>
      <c r="ANO2" s="628"/>
      <c r="ANP2" s="628"/>
      <c r="ANQ2" s="628"/>
      <c r="ANR2" s="628"/>
      <c r="ANS2" s="628"/>
      <c r="ANT2" s="628"/>
      <c r="ANU2" s="628"/>
      <c r="ANV2" s="628"/>
      <c r="ANW2" s="628"/>
      <c r="ANX2" s="628"/>
      <c r="ANY2" s="628"/>
      <c r="ANZ2" s="628"/>
      <c r="AOA2" s="628"/>
      <c r="AOB2" s="628"/>
      <c r="AOC2" s="628"/>
      <c r="AOD2" s="628"/>
      <c r="AOE2" s="628"/>
      <c r="AOF2" s="628"/>
      <c r="AOG2" s="628"/>
      <c r="AOH2" s="628"/>
      <c r="AOI2" s="628"/>
      <c r="AOJ2" s="628"/>
      <c r="AOK2" s="628"/>
      <c r="AOL2" s="628"/>
      <c r="AOM2" s="628"/>
      <c r="AON2" s="628"/>
      <c r="AOO2" s="628"/>
      <c r="AOP2" s="628"/>
      <c r="AOQ2" s="628"/>
      <c r="AOR2" s="628"/>
      <c r="AOS2" s="628"/>
      <c r="AOT2" s="628"/>
      <c r="AOU2" s="628"/>
      <c r="AOV2" s="628"/>
      <c r="AOW2" s="628"/>
      <c r="AOX2" s="628"/>
      <c r="AOY2" s="628"/>
      <c r="AOZ2" s="628"/>
      <c r="APA2" s="628"/>
      <c r="APB2" s="628"/>
      <c r="APC2" s="628"/>
      <c r="APD2" s="628"/>
      <c r="APE2" s="628"/>
      <c r="APF2" s="628"/>
      <c r="APG2" s="628"/>
      <c r="APH2" s="628"/>
      <c r="API2" s="628"/>
      <c r="APJ2" s="628"/>
      <c r="APK2" s="628"/>
      <c r="APL2" s="628"/>
      <c r="APM2" s="628"/>
      <c r="APN2" s="628"/>
      <c r="APO2" s="628"/>
      <c r="APP2" s="628"/>
      <c r="APQ2" s="628"/>
      <c r="APR2" s="628"/>
      <c r="APS2" s="628"/>
      <c r="APT2" s="628"/>
      <c r="APU2" s="628"/>
      <c r="APV2" s="628"/>
      <c r="APW2" s="628"/>
      <c r="APX2" s="628"/>
      <c r="APY2" s="628"/>
      <c r="APZ2" s="628"/>
      <c r="AQA2" s="628"/>
      <c r="AQB2" s="628"/>
      <c r="AQC2" s="628"/>
      <c r="AQD2" s="628"/>
      <c r="AQE2" s="628"/>
      <c r="AQF2" s="628"/>
      <c r="AQG2" s="628"/>
      <c r="AQH2" s="628"/>
      <c r="AQI2" s="628"/>
      <c r="AQJ2" s="628"/>
      <c r="AQK2" s="628"/>
      <c r="AQL2" s="628"/>
      <c r="AQM2" s="628"/>
      <c r="AQN2" s="628"/>
      <c r="AQO2" s="628"/>
      <c r="AQP2" s="628"/>
      <c r="AQQ2" s="628"/>
      <c r="AQR2" s="628"/>
      <c r="AQS2" s="628"/>
      <c r="AQT2" s="628"/>
      <c r="AQU2" s="628"/>
      <c r="AQV2" s="628"/>
      <c r="AQW2" s="628"/>
      <c r="AQX2" s="628"/>
      <c r="AQY2" s="628"/>
      <c r="AQZ2" s="628"/>
      <c r="ARA2" s="628"/>
      <c r="ARB2" s="628"/>
      <c r="ARC2" s="628"/>
      <c r="ARD2" s="628"/>
      <c r="ARE2" s="628"/>
      <c r="ARF2" s="628"/>
      <c r="ARG2" s="628"/>
      <c r="ARH2" s="628"/>
      <c r="ARI2" s="628"/>
      <c r="ARJ2" s="628"/>
      <c r="ARK2" s="628"/>
      <c r="ARL2" s="628"/>
      <c r="ARM2" s="628"/>
      <c r="ARN2" s="628"/>
      <c r="ARO2" s="628"/>
      <c r="ARP2" s="628"/>
      <c r="ARQ2" s="628"/>
      <c r="ARR2" s="628"/>
      <c r="ARS2" s="628"/>
      <c r="ART2" s="628"/>
      <c r="ARU2" s="628"/>
      <c r="ARV2" s="628"/>
      <c r="ARW2" s="628"/>
      <c r="ARX2" s="628"/>
      <c r="ARY2" s="628"/>
      <c r="ARZ2" s="628"/>
      <c r="ASA2" s="628"/>
      <c r="ASB2" s="628"/>
      <c r="ASC2" s="628"/>
      <c r="ASD2" s="628"/>
      <c r="ASE2" s="628"/>
      <c r="ASF2" s="628"/>
      <c r="ASG2" s="628"/>
      <c r="ASH2" s="628"/>
      <c r="ASI2" s="628"/>
      <c r="ASJ2" s="628"/>
      <c r="ASK2" s="628"/>
      <c r="ASL2" s="628"/>
      <c r="ASM2" s="628"/>
      <c r="ASN2" s="628"/>
      <c r="ASO2" s="628"/>
      <c r="ASP2" s="628"/>
      <c r="ASQ2" s="628"/>
      <c r="ASR2" s="628"/>
      <c r="ASS2" s="628"/>
      <c r="AST2" s="628"/>
      <c r="ASU2" s="628"/>
      <c r="ASV2" s="628"/>
      <c r="ASW2" s="628"/>
      <c r="ASX2" s="628"/>
      <c r="ASY2" s="628"/>
      <c r="ASZ2" s="628"/>
      <c r="ATA2" s="628"/>
      <c r="ATB2" s="628"/>
      <c r="ATC2" s="628"/>
      <c r="ATD2" s="628"/>
      <c r="ATE2" s="628"/>
      <c r="ATF2" s="628"/>
      <c r="ATG2" s="628"/>
      <c r="ATH2" s="628"/>
      <c r="ATI2" s="628"/>
      <c r="ATJ2" s="628"/>
      <c r="ATK2" s="628"/>
      <c r="ATL2" s="628"/>
      <c r="ATM2" s="628"/>
      <c r="ATN2" s="628"/>
      <c r="ATO2" s="628"/>
      <c r="ATP2" s="628"/>
      <c r="ATQ2" s="628"/>
      <c r="ATR2" s="628"/>
      <c r="ATS2" s="628"/>
      <c r="ATT2" s="628"/>
      <c r="ATU2" s="628"/>
      <c r="ATV2" s="628"/>
      <c r="ATW2" s="628"/>
      <c r="ATX2" s="628"/>
      <c r="ATY2" s="628"/>
      <c r="ATZ2" s="628"/>
      <c r="AUA2" s="628"/>
      <c r="AUB2" s="628"/>
      <c r="AUC2" s="628"/>
      <c r="AUD2" s="628"/>
      <c r="AUE2" s="628"/>
      <c r="AUF2" s="628"/>
      <c r="AUG2" s="628"/>
      <c r="AUH2" s="628"/>
      <c r="AUI2" s="628"/>
      <c r="AUJ2" s="628"/>
      <c r="AUK2" s="628"/>
      <c r="AUL2" s="628"/>
      <c r="AUM2" s="628"/>
      <c r="AUN2" s="628"/>
      <c r="AUO2" s="628"/>
      <c r="AUP2" s="628"/>
      <c r="AUQ2" s="628"/>
      <c r="AUR2" s="628"/>
      <c r="AUS2" s="628"/>
      <c r="AUT2" s="628"/>
      <c r="AUU2" s="628"/>
      <c r="AUV2" s="628"/>
      <c r="AUW2" s="628"/>
      <c r="AUX2" s="628"/>
      <c r="AUY2" s="628"/>
      <c r="AUZ2" s="628"/>
      <c r="AVA2" s="628"/>
      <c r="AVB2" s="628"/>
      <c r="AVC2" s="628"/>
      <c r="AVD2" s="628"/>
      <c r="AVE2" s="628"/>
      <c r="AVF2" s="628"/>
      <c r="AVG2" s="628"/>
      <c r="AVH2" s="628"/>
      <c r="AVI2" s="628"/>
      <c r="AVJ2" s="628"/>
      <c r="AVK2" s="628"/>
      <c r="AVL2" s="628"/>
      <c r="AVM2" s="628"/>
      <c r="AVN2" s="628"/>
      <c r="AVO2" s="628"/>
      <c r="AVP2" s="628"/>
      <c r="AVQ2" s="628"/>
      <c r="AVR2" s="628"/>
      <c r="AVS2" s="628"/>
      <c r="AVT2" s="628"/>
      <c r="AVU2" s="628"/>
      <c r="AVV2" s="628"/>
      <c r="AVW2" s="628"/>
      <c r="AVX2" s="628"/>
      <c r="AVY2" s="628"/>
      <c r="AVZ2" s="628"/>
      <c r="AWA2" s="628"/>
      <c r="AWB2" s="628"/>
      <c r="AWC2" s="628"/>
      <c r="AWD2" s="628"/>
      <c r="AWE2" s="628"/>
      <c r="AWF2" s="628"/>
      <c r="AWG2" s="628"/>
      <c r="AWH2" s="628"/>
      <c r="AWI2" s="628"/>
      <c r="AWJ2" s="628"/>
      <c r="AWK2" s="628"/>
      <c r="AWL2" s="628"/>
      <c r="AWM2" s="628"/>
      <c r="AWN2" s="628"/>
      <c r="AWO2" s="628"/>
      <c r="AWP2" s="628"/>
      <c r="AWQ2" s="628"/>
      <c r="AWR2" s="628"/>
      <c r="AWS2" s="628"/>
      <c r="AWT2" s="628"/>
      <c r="AWU2" s="628"/>
      <c r="AWV2" s="628"/>
      <c r="AWW2" s="628"/>
      <c r="AWX2" s="628"/>
      <c r="AWY2" s="628"/>
      <c r="AWZ2" s="628"/>
      <c r="AXA2" s="628"/>
      <c r="AXB2" s="628"/>
      <c r="AXC2" s="628"/>
      <c r="AXD2" s="628"/>
      <c r="AXE2" s="628"/>
      <c r="AXF2" s="628"/>
      <c r="AXG2" s="628"/>
      <c r="AXH2" s="628"/>
      <c r="AXI2" s="628"/>
      <c r="AXJ2" s="628"/>
      <c r="AXK2" s="628"/>
      <c r="AXL2" s="628"/>
      <c r="AXM2" s="628"/>
      <c r="AXN2" s="628"/>
      <c r="AXO2" s="628"/>
      <c r="AXP2" s="628"/>
      <c r="AXQ2" s="628"/>
      <c r="AXR2" s="628"/>
      <c r="AXS2" s="628"/>
      <c r="AXT2" s="628"/>
      <c r="AXU2" s="628"/>
      <c r="AXV2" s="628"/>
      <c r="AXW2" s="628"/>
      <c r="AXX2" s="628"/>
      <c r="AXY2" s="628"/>
      <c r="AXZ2" s="628"/>
      <c r="AYA2" s="628"/>
      <c r="AYB2" s="628"/>
      <c r="AYC2" s="628"/>
      <c r="AYD2" s="628"/>
      <c r="AYE2" s="628"/>
      <c r="AYF2" s="628"/>
      <c r="AYG2" s="628"/>
      <c r="AYH2" s="628"/>
      <c r="AYI2" s="628"/>
      <c r="AYJ2" s="628"/>
      <c r="AYK2" s="628"/>
      <c r="AYL2" s="628"/>
      <c r="AYM2" s="628"/>
      <c r="AYN2" s="628"/>
      <c r="AYO2" s="628"/>
      <c r="AYP2" s="628"/>
      <c r="AYQ2" s="628"/>
      <c r="AYR2" s="628"/>
      <c r="AYS2" s="628"/>
      <c r="AYT2" s="628"/>
      <c r="AYU2" s="628"/>
      <c r="AYV2" s="628"/>
      <c r="AYW2" s="628"/>
      <c r="AYX2" s="628"/>
      <c r="AYY2" s="628"/>
      <c r="AYZ2" s="628"/>
      <c r="AZA2" s="628"/>
      <c r="AZB2" s="628"/>
      <c r="AZC2" s="628"/>
      <c r="AZD2" s="628"/>
      <c r="AZE2" s="628"/>
      <c r="AZF2" s="628"/>
      <c r="AZG2" s="628"/>
      <c r="AZH2" s="628"/>
      <c r="AZI2" s="628"/>
      <c r="AZJ2" s="628"/>
      <c r="AZK2" s="628"/>
      <c r="AZL2" s="628"/>
      <c r="AZM2" s="628"/>
      <c r="AZN2" s="628"/>
      <c r="AZO2" s="628"/>
      <c r="AZP2" s="628"/>
      <c r="AZQ2" s="628"/>
      <c r="AZR2" s="628"/>
      <c r="AZS2" s="628"/>
      <c r="AZT2" s="628"/>
      <c r="AZU2" s="628"/>
      <c r="AZV2" s="628"/>
      <c r="AZW2" s="628"/>
      <c r="AZX2" s="628"/>
      <c r="AZY2" s="628"/>
      <c r="AZZ2" s="628"/>
      <c r="BAA2" s="628"/>
      <c r="BAB2" s="628"/>
      <c r="BAC2" s="628"/>
      <c r="BAD2" s="628"/>
      <c r="BAE2" s="628"/>
      <c r="BAF2" s="628"/>
      <c r="BAG2" s="628"/>
      <c r="BAH2" s="628"/>
      <c r="BAI2" s="628"/>
      <c r="BAJ2" s="628"/>
      <c r="BAK2" s="628"/>
      <c r="BAL2" s="628"/>
      <c r="BAM2" s="628"/>
      <c r="BAN2" s="628"/>
      <c r="BAO2" s="628"/>
      <c r="BAP2" s="628"/>
      <c r="BAQ2" s="628"/>
      <c r="BAR2" s="628"/>
      <c r="BAS2" s="628"/>
      <c r="BAT2" s="628"/>
      <c r="BAU2" s="628"/>
      <c r="BAV2" s="628"/>
      <c r="BAW2" s="628"/>
      <c r="BAX2" s="628"/>
      <c r="BAY2" s="628"/>
      <c r="BAZ2" s="628"/>
      <c r="BBA2" s="628"/>
      <c r="BBB2" s="628"/>
      <c r="BBC2" s="628"/>
      <c r="BBD2" s="628"/>
      <c r="BBE2" s="628"/>
      <c r="BBF2" s="628"/>
      <c r="BBG2" s="628"/>
      <c r="BBH2" s="628"/>
      <c r="BBI2" s="628"/>
      <c r="BBJ2" s="628"/>
      <c r="BBK2" s="628"/>
      <c r="BBL2" s="628"/>
      <c r="BBM2" s="628"/>
      <c r="BBN2" s="628"/>
      <c r="BBO2" s="628"/>
      <c r="BBP2" s="628"/>
      <c r="BBQ2" s="628"/>
      <c r="BBR2" s="628"/>
      <c r="BBS2" s="628"/>
      <c r="BBT2" s="628"/>
      <c r="BBU2" s="628"/>
      <c r="BBV2" s="628"/>
      <c r="BBW2" s="628"/>
      <c r="BBX2" s="628"/>
      <c r="BBY2" s="628"/>
      <c r="BBZ2" s="628"/>
      <c r="BCA2" s="628"/>
      <c r="BCB2" s="628"/>
      <c r="BCC2" s="628"/>
      <c r="BCD2" s="628"/>
      <c r="BCE2" s="628"/>
      <c r="BCF2" s="628"/>
      <c r="BCG2" s="628"/>
      <c r="BCH2" s="628"/>
      <c r="BCI2" s="628"/>
      <c r="BCJ2" s="628"/>
      <c r="BCK2" s="628"/>
      <c r="BCL2" s="628"/>
      <c r="BCM2" s="628"/>
      <c r="BCN2" s="628"/>
      <c r="BCO2" s="628"/>
      <c r="BCP2" s="628"/>
      <c r="BCQ2" s="628"/>
      <c r="BCR2" s="628"/>
      <c r="BCS2" s="628"/>
      <c r="BCT2" s="628"/>
      <c r="BCU2" s="628"/>
      <c r="BCV2" s="628"/>
      <c r="BCW2" s="628"/>
      <c r="BCX2" s="628"/>
      <c r="BCY2" s="628"/>
      <c r="BCZ2" s="628"/>
      <c r="BDA2" s="628"/>
      <c r="BDB2" s="628"/>
      <c r="BDC2" s="628"/>
      <c r="BDD2" s="628"/>
      <c r="BDE2" s="628"/>
      <c r="BDF2" s="628"/>
      <c r="BDG2" s="628"/>
      <c r="BDH2" s="628"/>
      <c r="BDI2" s="628"/>
      <c r="BDJ2" s="628"/>
      <c r="BDK2" s="628"/>
      <c r="BDL2" s="628"/>
      <c r="BDM2" s="628"/>
      <c r="BDN2" s="628"/>
      <c r="BDO2" s="628"/>
      <c r="BDP2" s="628"/>
      <c r="BDQ2" s="628"/>
      <c r="BDR2" s="628"/>
      <c r="BDS2" s="628"/>
      <c r="BDT2" s="628"/>
      <c r="BDU2" s="628"/>
      <c r="BDV2" s="628"/>
      <c r="BDW2" s="628"/>
      <c r="BDX2" s="628"/>
      <c r="BDY2" s="628"/>
      <c r="BDZ2" s="628"/>
      <c r="BEA2" s="628"/>
      <c r="BEB2" s="628"/>
      <c r="BEC2" s="628"/>
      <c r="BED2" s="628"/>
      <c r="BEE2" s="628"/>
      <c r="BEF2" s="628"/>
      <c r="BEG2" s="628"/>
      <c r="BEH2" s="628"/>
      <c r="BEI2" s="628"/>
      <c r="BEJ2" s="628"/>
      <c r="BEK2" s="628"/>
      <c r="BEL2" s="628"/>
      <c r="BEM2" s="628"/>
      <c r="BEN2" s="628"/>
      <c r="BEO2" s="628"/>
      <c r="BEP2" s="628"/>
      <c r="BEQ2" s="628"/>
      <c r="BER2" s="628"/>
      <c r="BES2" s="628"/>
      <c r="BET2" s="628"/>
      <c r="BEU2" s="628"/>
      <c r="BEV2" s="628"/>
      <c r="BEW2" s="628"/>
      <c r="BEX2" s="628"/>
      <c r="BEY2" s="628"/>
      <c r="BEZ2" s="628"/>
      <c r="BFA2" s="628"/>
      <c r="BFB2" s="628"/>
      <c r="BFC2" s="628"/>
      <c r="BFD2" s="628"/>
      <c r="BFE2" s="628"/>
      <c r="BFF2" s="628"/>
      <c r="BFG2" s="628"/>
      <c r="BFH2" s="628"/>
      <c r="BFI2" s="628"/>
      <c r="BFJ2" s="628"/>
      <c r="BFK2" s="628"/>
      <c r="BFL2" s="628"/>
      <c r="BFM2" s="628"/>
      <c r="BFN2" s="628"/>
      <c r="BFO2" s="628"/>
      <c r="BFP2" s="628"/>
      <c r="BFQ2" s="628"/>
      <c r="BFR2" s="628"/>
      <c r="BFS2" s="628"/>
      <c r="BFT2" s="628"/>
      <c r="BFU2" s="628"/>
      <c r="BFV2" s="628"/>
      <c r="BFW2" s="628"/>
      <c r="BFX2" s="628"/>
      <c r="BFY2" s="628"/>
      <c r="BFZ2" s="628"/>
      <c r="BGA2" s="628"/>
      <c r="BGB2" s="628"/>
      <c r="BGC2" s="628"/>
      <c r="BGD2" s="628"/>
      <c r="BGE2" s="628"/>
      <c r="BGF2" s="628"/>
      <c r="BGG2" s="628"/>
      <c r="BGH2" s="628"/>
      <c r="BGI2" s="628"/>
      <c r="BGJ2" s="628"/>
      <c r="BGK2" s="628"/>
      <c r="BGL2" s="628"/>
      <c r="BGM2" s="628"/>
      <c r="BGN2" s="628"/>
      <c r="BGO2" s="628"/>
      <c r="BGP2" s="628"/>
      <c r="BGQ2" s="628"/>
      <c r="BGR2" s="628"/>
      <c r="BGS2" s="628"/>
      <c r="BGT2" s="628"/>
      <c r="BGU2" s="628"/>
      <c r="BGV2" s="628"/>
      <c r="BGW2" s="628"/>
      <c r="BGX2" s="628"/>
      <c r="BGY2" s="628"/>
      <c r="BGZ2" s="628"/>
      <c r="BHA2" s="628"/>
      <c r="BHB2" s="628"/>
      <c r="BHC2" s="628"/>
      <c r="BHD2" s="628"/>
      <c r="BHE2" s="628"/>
      <c r="BHF2" s="628"/>
      <c r="BHG2" s="628"/>
      <c r="BHH2" s="628"/>
      <c r="BHI2" s="628"/>
      <c r="BHJ2" s="628"/>
      <c r="BHK2" s="628"/>
      <c r="BHL2" s="628"/>
      <c r="BHM2" s="628"/>
      <c r="BHN2" s="628"/>
      <c r="BHO2" s="628"/>
      <c r="BHP2" s="628"/>
      <c r="BHQ2" s="628"/>
      <c r="BHR2" s="628"/>
      <c r="BHS2" s="628"/>
      <c r="BHT2" s="628"/>
      <c r="BHU2" s="628"/>
      <c r="BHV2" s="628"/>
      <c r="BHW2" s="628"/>
      <c r="BHX2" s="628"/>
      <c r="BHY2" s="628"/>
      <c r="BHZ2" s="628"/>
      <c r="BIA2" s="628"/>
      <c r="BIB2" s="628"/>
      <c r="BIC2" s="628"/>
      <c r="BID2" s="628"/>
      <c r="BIE2" s="628"/>
      <c r="BIF2" s="628"/>
      <c r="BIG2" s="628"/>
      <c r="BIH2" s="628"/>
      <c r="BII2" s="628"/>
      <c r="BIJ2" s="628"/>
      <c r="BIK2" s="628"/>
      <c r="BIL2" s="628"/>
      <c r="BIM2" s="628"/>
      <c r="BIN2" s="628"/>
      <c r="BIO2" s="628"/>
      <c r="BIP2" s="628"/>
      <c r="BIQ2" s="628"/>
      <c r="BIR2" s="628"/>
      <c r="BIS2" s="628"/>
      <c r="BIT2" s="628"/>
      <c r="BIU2" s="628"/>
      <c r="BIV2" s="628"/>
      <c r="BIW2" s="628"/>
      <c r="BIX2" s="628"/>
      <c r="BIY2" s="628"/>
      <c r="BIZ2" s="628"/>
      <c r="BJA2" s="628"/>
      <c r="BJB2" s="628"/>
      <c r="BJC2" s="628"/>
      <c r="BJD2" s="628"/>
      <c r="BJE2" s="628"/>
      <c r="BJF2" s="628"/>
      <c r="BJG2" s="628"/>
      <c r="BJH2" s="628"/>
      <c r="BJI2" s="628"/>
      <c r="BJJ2" s="628"/>
      <c r="BJK2" s="628"/>
      <c r="BJL2" s="628"/>
      <c r="BJM2" s="628"/>
      <c r="BJN2" s="628"/>
      <c r="BJO2" s="628"/>
      <c r="BJP2" s="628"/>
      <c r="BJQ2" s="628"/>
      <c r="BJR2" s="628"/>
      <c r="BJS2" s="628"/>
      <c r="BJT2" s="628"/>
      <c r="BJU2" s="628"/>
      <c r="BJV2" s="628"/>
      <c r="BJW2" s="628"/>
      <c r="BJX2" s="628"/>
      <c r="BJY2" s="628"/>
      <c r="BJZ2" s="628"/>
      <c r="BKA2" s="628"/>
      <c r="BKB2" s="628"/>
      <c r="BKC2" s="628"/>
      <c r="BKD2" s="628"/>
      <c r="BKE2" s="628"/>
      <c r="BKF2" s="628"/>
      <c r="BKG2" s="628"/>
      <c r="BKH2" s="628"/>
      <c r="BKI2" s="628"/>
      <c r="BKJ2" s="628"/>
      <c r="BKK2" s="628"/>
      <c r="BKL2" s="628"/>
      <c r="BKM2" s="628"/>
      <c r="BKN2" s="628"/>
      <c r="BKO2" s="628"/>
      <c r="BKP2" s="628"/>
      <c r="BKQ2" s="628"/>
      <c r="BKR2" s="628"/>
      <c r="BKS2" s="628"/>
      <c r="BKT2" s="628"/>
      <c r="BKU2" s="628"/>
      <c r="BKV2" s="628"/>
      <c r="BKW2" s="628"/>
      <c r="BKX2" s="628"/>
      <c r="BKY2" s="628"/>
      <c r="BKZ2" s="628"/>
      <c r="BLA2" s="628"/>
      <c r="BLB2" s="628"/>
      <c r="BLC2" s="628"/>
      <c r="BLD2" s="628"/>
      <c r="BLE2" s="628"/>
      <c r="BLF2" s="628"/>
      <c r="BLG2" s="628"/>
      <c r="BLH2" s="628"/>
      <c r="BLI2" s="628"/>
      <c r="BLJ2" s="628"/>
      <c r="BLK2" s="628"/>
      <c r="BLL2" s="628"/>
      <c r="BLM2" s="628"/>
      <c r="BLN2" s="628"/>
      <c r="BLO2" s="628"/>
      <c r="BLP2" s="628"/>
      <c r="BLQ2" s="628"/>
      <c r="BLR2" s="628"/>
      <c r="BLS2" s="628"/>
      <c r="BLT2" s="628"/>
      <c r="BLU2" s="628"/>
      <c r="BLV2" s="628"/>
      <c r="BLW2" s="628"/>
      <c r="BLX2" s="628"/>
      <c r="BLY2" s="628"/>
      <c r="BLZ2" s="628"/>
      <c r="BMA2" s="628"/>
      <c r="BMB2" s="628"/>
      <c r="BMC2" s="628"/>
      <c r="BMD2" s="628"/>
      <c r="BME2" s="628"/>
      <c r="BMF2" s="628"/>
      <c r="BMG2" s="628"/>
      <c r="BMH2" s="628"/>
      <c r="BMI2" s="628"/>
      <c r="BMJ2" s="628"/>
      <c r="BMK2" s="628"/>
      <c r="BML2" s="628"/>
      <c r="BMM2" s="628"/>
      <c r="BMN2" s="628"/>
      <c r="BMO2" s="628"/>
      <c r="BMP2" s="628"/>
      <c r="BMQ2" s="628"/>
      <c r="BMR2" s="628"/>
      <c r="BMS2" s="628"/>
      <c r="BMT2" s="628"/>
      <c r="BMU2" s="628"/>
      <c r="BMV2" s="628"/>
      <c r="BMW2" s="628"/>
      <c r="BMX2" s="628"/>
      <c r="BMY2" s="628"/>
      <c r="BMZ2" s="628"/>
      <c r="BNA2" s="628"/>
      <c r="BNB2" s="628"/>
      <c r="BNC2" s="628"/>
      <c r="BND2" s="628"/>
      <c r="BNE2" s="628"/>
      <c r="BNF2" s="628"/>
      <c r="BNG2" s="628"/>
      <c r="BNH2" s="628"/>
      <c r="BNI2" s="628"/>
      <c r="BNJ2" s="628"/>
      <c r="BNK2" s="628"/>
      <c r="BNL2" s="628"/>
      <c r="BNM2" s="628"/>
      <c r="BNN2" s="628"/>
      <c r="BNO2" s="628"/>
      <c r="BNP2" s="628"/>
      <c r="BNQ2" s="628"/>
      <c r="BNR2" s="628"/>
      <c r="BNS2" s="628"/>
      <c r="BNT2" s="628"/>
      <c r="BNU2" s="628"/>
      <c r="BNV2" s="628"/>
      <c r="BNW2" s="628"/>
      <c r="BNX2" s="628"/>
      <c r="BNY2" s="628"/>
      <c r="BNZ2" s="628"/>
      <c r="BOA2" s="628"/>
      <c r="BOB2" s="628"/>
      <c r="BOC2" s="628"/>
      <c r="BOD2" s="628"/>
      <c r="BOE2" s="628"/>
      <c r="BOF2" s="628"/>
      <c r="BOG2" s="628"/>
      <c r="BOH2" s="628"/>
      <c r="BOI2" s="628"/>
      <c r="BOJ2" s="628"/>
      <c r="BOK2" s="628"/>
      <c r="BOL2" s="628"/>
      <c r="BOM2" s="628"/>
      <c r="BON2" s="628"/>
      <c r="BOO2" s="628"/>
      <c r="BOP2" s="628"/>
      <c r="BOQ2" s="628"/>
      <c r="BOR2" s="628"/>
      <c r="BOS2" s="628"/>
      <c r="BOT2" s="628"/>
      <c r="BOU2" s="628"/>
      <c r="BOV2" s="628"/>
      <c r="BOW2" s="628"/>
      <c r="BOX2" s="628"/>
      <c r="BOY2" s="628"/>
      <c r="BOZ2" s="628"/>
      <c r="BPA2" s="628"/>
      <c r="BPB2" s="628"/>
      <c r="BPC2" s="628"/>
      <c r="BPD2" s="628"/>
      <c r="BPE2" s="628"/>
      <c r="BPF2" s="628"/>
      <c r="BPG2" s="628"/>
      <c r="BPH2" s="628"/>
      <c r="BPI2" s="628"/>
      <c r="BPJ2" s="628"/>
      <c r="BPK2" s="628"/>
      <c r="BPL2" s="628"/>
      <c r="BPM2" s="628"/>
      <c r="BPN2" s="628"/>
      <c r="BPO2" s="628"/>
      <c r="BPP2" s="628"/>
      <c r="BPQ2" s="628"/>
      <c r="BPR2" s="628"/>
      <c r="BPS2" s="628"/>
      <c r="BPT2" s="628"/>
      <c r="BPU2" s="628"/>
      <c r="BPV2" s="628"/>
      <c r="BPW2" s="628"/>
      <c r="BPX2" s="628"/>
      <c r="BPY2" s="628"/>
      <c r="BPZ2" s="628"/>
      <c r="BQA2" s="628"/>
      <c r="BQB2" s="628"/>
      <c r="BQC2" s="628"/>
      <c r="BQD2" s="628"/>
      <c r="BQE2" s="628"/>
      <c r="BQF2" s="628"/>
      <c r="BQG2" s="628"/>
      <c r="BQH2" s="628"/>
      <c r="BQI2" s="628"/>
      <c r="BQJ2" s="628"/>
      <c r="BQK2" s="628"/>
      <c r="BQL2" s="628"/>
      <c r="BQM2" s="628"/>
      <c r="BQN2" s="628"/>
      <c r="BQO2" s="628"/>
      <c r="BQP2" s="628"/>
      <c r="BQQ2" s="628"/>
      <c r="BQR2" s="628"/>
      <c r="BQS2" s="628"/>
      <c r="BQT2" s="628"/>
      <c r="BQU2" s="628"/>
      <c r="BQV2" s="628"/>
      <c r="BQW2" s="628"/>
      <c r="BQX2" s="628"/>
      <c r="BQY2" s="628"/>
      <c r="BQZ2" s="628"/>
      <c r="BRA2" s="628"/>
      <c r="BRB2" s="628"/>
      <c r="BRC2" s="628"/>
      <c r="BRD2" s="628"/>
      <c r="BRE2" s="628"/>
      <c r="BRF2" s="628"/>
      <c r="BRG2" s="628"/>
      <c r="BRH2" s="628"/>
      <c r="BRI2" s="628"/>
      <c r="BRJ2" s="628"/>
      <c r="BRK2" s="628"/>
      <c r="BRL2" s="628"/>
      <c r="BRM2" s="628"/>
      <c r="BRN2" s="628"/>
      <c r="BRO2" s="628"/>
      <c r="BRP2" s="628"/>
      <c r="BRQ2" s="628"/>
      <c r="BRR2" s="628"/>
      <c r="BRS2" s="628"/>
      <c r="BRT2" s="628"/>
      <c r="BRU2" s="628"/>
      <c r="BRV2" s="628"/>
      <c r="BRW2" s="628"/>
      <c r="BRX2" s="628"/>
      <c r="BRY2" s="628"/>
      <c r="BRZ2" s="628"/>
      <c r="BSA2" s="628"/>
      <c r="BSB2" s="628"/>
      <c r="BSC2" s="628"/>
      <c r="BSD2" s="628"/>
      <c r="BSE2" s="628"/>
      <c r="BSF2" s="628"/>
      <c r="BSG2" s="628"/>
      <c r="BSH2" s="628"/>
      <c r="BSI2" s="628"/>
      <c r="BSJ2" s="628"/>
      <c r="BSK2" s="628"/>
      <c r="BSL2" s="628"/>
      <c r="BSM2" s="628"/>
      <c r="BSN2" s="628"/>
      <c r="BSO2" s="628"/>
      <c r="BSP2" s="628"/>
      <c r="BSQ2" s="628"/>
      <c r="BSR2" s="628"/>
      <c r="BSS2" s="628"/>
      <c r="BST2" s="628"/>
      <c r="BSU2" s="628"/>
      <c r="BSV2" s="628"/>
      <c r="BSW2" s="628"/>
      <c r="BSX2" s="628"/>
      <c r="BSY2" s="628"/>
      <c r="BSZ2" s="628"/>
      <c r="BTA2" s="628"/>
      <c r="BTB2" s="628"/>
      <c r="BTC2" s="628"/>
      <c r="BTD2" s="628"/>
      <c r="BTE2" s="628"/>
      <c r="BTF2" s="628"/>
      <c r="BTG2" s="628"/>
      <c r="BTH2" s="628"/>
      <c r="BTI2" s="628"/>
      <c r="BTJ2" s="628"/>
      <c r="BTK2" s="628"/>
      <c r="BTL2" s="628"/>
      <c r="BTM2" s="628"/>
      <c r="BTN2" s="628"/>
      <c r="BTO2" s="628"/>
      <c r="BTP2" s="628"/>
      <c r="BTQ2" s="628"/>
      <c r="BTR2" s="628"/>
      <c r="BTS2" s="628"/>
      <c r="BTT2" s="628"/>
      <c r="BTU2" s="628"/>
      <c r="BTV2" s="628"/>
      <c r="BTW2" s="628"/>
      <c r="BTX2" s="628"/>
      <c r="BTY2" s="628"/>
      <c r="BTZ2" s="628"/>
      <c r="BUA2" s="628"/>
      <c r="BUB2" s="628"/>
      <c r="BUC2" s="628"/>
      <c r="BUD2" s="628"/>
      <c r="BUE2" s="628"/>
      <c r="BUF2" s="628"/>
      <c r="BUG2" s="628"/>
      <c r="BUH2" s="628"/>
      <c r="BUI2" s="628"/>
      <c r="BUJ2" s="628"/>
      <c r="BUK2" s="628"/>
      <c r="BUL2" s="628"/>
      <c r="BUM2" s="628"/>
      <c r="BUN2" s="628"/>
      <c r="BUO2" s="628"/>
      <c r="BUP2" s="628"/>
      <c r="BUQ2" s="628"/>
      <c r="BUR2" s="628"/>
      <c r="BUS2" s="628"/>
      <c r="BUT2" s="628"/>
      <c r="BUU2" s="628"/>
      <c r="BUV2" s="628"/>
      <c r="BUW2" s="628"/>
      <c r="BUX2" s="628"/>
      <c r="BUY2" s="628"/>
      <c r="BUZ2" s="628"/>
      <c r="BVA2" s="628"/>
      <c r="BVB2" s="628"/>
      <c r="BVC2" s="628"/>
      <c r="BVD2" s="628"/>
      <c r="BVE2" s="628"/>
      <c r="BVF2" s="628"/>
      <c r="BVG2" s="628"/>
      <c r="BVH2" s="628"/>
      <c r="BVI2" s="628"/>
      <c r="BVJ2" s="628"/>
      <c r="BVK2" s="628"/>
      <c r="BVL2" s="628"/>
      <c r="BVM2" s="628"/>
      <c r="BVN2" s="628"/>
      <c r="BVO2" s="628"/>
      <c r="BVP2" s="628"/>
      <c r="BVQ2" s="628"/>
      <c r="BVR2" s="628"/>
      <c r="BVS2" s="628"/>
      <c r="BVT2" s="628"/>
      <c r="BVU2" s="628"/>
      <c r="BVV2" s="628"/>
      <c r="BVW2" s="628"/>
      <c r="BVX2" s="628"/>
      <c r="BVY2" s="628"/>
      <c r="BVZ2" s="628"/>
      <c r="BWA2" s="628"/>
      <c r="BWB2" s="628"/>
      <c r="BWC2" s="628"/>
      <c r="BWD2" s="628"/>
      <c r="BWE2" s="628"/>
      <c r="BWF2" s="628"/>
      <c r="BWG2" s="628"/>
      <c r="BWH2" s="628"/>
      <c r="BWI2" s="628"/>
      <c r="BWJ2" s="628"/>
      <c r="BWK2" s="628"/>
      <c r="BWL2" s="628"/>
      <c r="BWM2" s="628"/>
      <c r="BWN2" s="628"/>
      <c r="BWO2" s="628"/>
      <c r="BWP2" s="628"/>
      <c r="BWQ2" s="628"/>
      <c r="BWR2" s="628"/>
      <c r="BWS2" s="628"/>
      <c r="BWT2" s="628"/>
      <c r="BWU2" s="628"/>
      <c r="BWV2" s="628"/>
      <c r="BWW2" s="628"/>
      <c r="BWX2" s="628"/>
      <c r="BWY2" s="628"/>
      <c r="BWZ2" s="628"/>
      <c r="BXA2" s="628"/>
      <c r="BXB2" s="628"/>
      <c r="BXC2" s="628"/>
      <c r="BXD2" s="628"/>
      <c r="BXE2" s="628"/>
      <c r="BXF2" s="628"/>
      <c r="BXG2" s="628"/>
      <c r="BXH2" s="628"/>
      <c r="BXI2" s="628"/>
      <c r="BXJ2" s="628"/>
      <c r="BXK2" s="628"/>
      <c r="BXL2" s="628"/>
      <c r="BXM2" s="628"/>
      <c r="BXN2" s="628"/>
      <c r="BXO2" s="628"/>
      <c r="BXP2" s="628"/>
      <c r="BXQ2" s="628"/>
      <c r="BXR2" s="628"/>
      <c r="BXS2" s="628"/>
      <c r="BXT2" s="628"/>
      <c r="BXU2" s="628"/>
      <c r="BXV2" s="628"/>
      <c r="BXW2" s="628"/>
      <c r="BXX2" s="628"/>
      <c r="BXY2" s="628"/>
      <c r="BXZ2" s="628"/>
      <c r="BYA2" s="628"/>
      <c r="BYB2" s="628"/>
      <c r="BYC2" s="628"/>
      <c r="BYD2" s="628"/>
      <c r="BYE2" s="628"/>
      <c r="BYF2" s="628"/>
      <c r="BYG2" s="628"/>
      <c r="BYH2" s="628"/>
      <c r="BYI2" s="628"/>
      <c r="BYJ2" s="628"/>
      <c r="BYK2" s="628"/>
      <c r="BYL2" s="628"/>
      <c r="BYM2" s="628"/>
      <c r="BYN2" s="628"/>
      <c r="BYO2" s="628"/>
      <c r="BYP2" s="628"/>
      <c r="BYQ2" s="628"/>
      <c r="BYR2" s="628"/>
      <c r="BYS2" s="628"/>
      <c r="BYT2" s="628"/>
      <c r="BYU2" s="628"/>
      <c r="BYV2" s="628"/>
      <c r="BYW2" s="628"/>
      <c r="BYX2" s="628"/>
      <c r="BYY2" s="628"/>
      <c r="BYZ2" s="628"/>
      <c r="BZA2" s="628"/>
      <c r="BZB2" s="628"/>
      <c r="BZC2" s="628"/>
      <c r="BZD2" s="628"/>
      <c r="BZE2" s="628"/>
      <c r="BZF2" s="628"/>
      <c r="BZG2" s="628"/>
      <c r="BZH2" s="628"/>
      <c r="BZI2" s="628"/>
      <c r="BZJ2" s="628"/>
      <c r="BZK2" s="628"/>
      <c r="BZL2" s="628"/>
      <c r="BZM2" s="628"/>
      <c r="BZN2" s="628"/>
      <c r="BZO2" s="628"/>
      <c r="BZP2" s="628"/>
      <c r="BZQ2" s="628"/>
      <c r="BZR2" s="628"/>
      <c r="BZS2" s="628"/>
      <c r="BZT2" s="628"/>
      <c r="BZU2" s="628"/>
      <c r="BZV2" s="628"/>
      <c r="BZW2" s="628"/>
      <c r="BZX2" s="628"/>
      <c r="BZY2" s="628"/>
      <c r="BZZ2" s="628"/>
      <c r="CAA2" s="628"/>
      <c r="CAB2" s="628"/>
      <c r="CAC2" s="628"/>
      <c r="CAD2" s="628"/>
      <c r="CAE2" s="628"/>
      <c r="CAF2" s="628"/>
      <c r="CAG2" s="628"/>
      <c r="CAH2" s="628"/>
      <c r="CAI2" s="628"/>
      <c r="CAJ2" s="628"/>
      <c r="CAK2" s="628"/>
      <c r="CAL2" s="628"/>
      <c r="CAM2" s="628"/>
      <c r="CAN2" s="628"/>
      <c r="CAO2" s="628"/>
      <c r="CAP2" s="628"/>
      <c r="CAQ2" s="628"/>
      <c r="CAR2" s="628"/>
      <c r="CAS2" s="628"/>
      <c r="CAT2" s="628"/>
      <c r="CAU2" s="628"/>
      <c r="CAV2" s="628"/>
      <c r="CAW2" s="628"/>
      <c r="CAX2" s="628"/>
      <c r="CAY2" s="628"/>
      <c r="CAZ2" s="628"/>
      <c r="CBA2" s="628"/>
      <c r="CBB2" s="628"/>
      <c r="CBC2" s="628"/>
      <c r="CBD2" s="628"/>
      <c r="CBE2" s="628"/>
      <c r="CBF2" s="628"/>
      <c r="CBG2" s="628"/>
      <c r="CBH2" s="628"/>
      <c r="CBI2" s="628"/>
      <c r="CBJ2" s="628"/>
      <c r="CBK2" s="628"/>
      <c r="CBL2" s="628"/>
      <c r="CBM2" s="628"/>
      <c r="CBN2" s="628"/>
      <c r="CBO2" s="628"/>
      <c r="CBP2" s="628"/>
      <c r="CBQ2" s="628"/>
      <c r="CBR2" s="628"/>
      <c r="CBS2" s="628"/>
      <c r="CBT2" s="628"/>
      <c r="CBU2" s="628"/>
      <c r="CBV2" s="628"/>
      <c r="CBW2" s="628"/>
      <c r="CBX2" s="628"/>
      <c r="CBY2" s="628"/>
      <c r="CBZ2" s="628"/>
      <c r="CCA2" s="628"/>
      <c r="CCB2" s="628"/>
      <c r="CCC2" s="628"/>
      <c r="CCD2" s="628"/>
      <c r="CCE2" s="628"/>
      <c r="CCF2" s="628"/>
      <c r="CCG2" s="628"/>
      <c r="CCH2" s="628"/>
      <c r="CCI2" s="628"/>
      <c r="CCJ2" s="628"/>
      <c r="CCK2" s="628"/>
      <c r="CCL2" s="628"/>
      <c r="CCM2" s="628"/>
      <c r="CCN2" s="628"/>
      <c r="CCO2" s="628"/>
      <c r="CCP2" s="628"/>
      <c r="CCQ2" s="628"/>
      <c r="CCR2" s="628"/>
      <c r="CCS2" s="628"/>
      <c r="CCT2" s="628"/>
      <c r="CCU2" s="628"/>
      <c r="CCV2" s="628"/>
      <c r="CCW2" s="628"/>
      <c r="CCX2" s="628"/>
      <c r="CCY2" s="628"/>
      <c r="CCZ2" s="628"/>
      <c r="CDA2" s="628"/>
      <c r="CDB2" s="628"/>
      <c r="CDC2" s="628"/>
      <c r="CDD2" s="628"/>
      <c r="CDE2" s="628"/>
      <c r="CDF2" s="628"/>
      <c r="CDG2" s="628"/>
      <c r="CDH2" s="628"/>
      <c r="CDI2" s="628"/>
      <c r="CDJ2" s="628"/>
      <c r="CDK2" s="628"/>
      <c r="CDL2" s="628"/>
      <c r="CDM2" s="628"/>
      <c r="CDN2" s="628"/>
      <c r="CDO2" s="628"/>
      <c r="CDP2" s="628"/>
      <c r="CDQ2" s="628"/>
      <c r="CDR2" s="628"/>
      <c r="CDS2" s="628"/>
      <c r="CDT2" s="628"/>
      <c r="CDU2" s="628"/>
      <c r="CDV2" s="628"/>
      <c r="CDW2" s="628"/>
      <c r="CDX2" s="628"/>
      <c r="CDY2" s="628"/>
      <c r="CDZ2" s="628"/>
      <c r="CEA2" s="628"/>
      <c r="CEB2" s="628"/>
      <c r="CEC2" s="628"/>
      <c r="CED2" s="628"/>
      <c r="CEE2" s="628"/>
      <c r="CEF2" s="628"/>
      <c r="CEG2" s="628"/>
      <c r="CEH2" s="628"/>
      <c r="CEI2" s="628"/>
      <c r="CEJ2" s="628"/>
      <c r="CEK2" s="628"/>
      <c r="CEL2" s="628"/>
      <c r="CEM2" s="628"/>
      <c r="CEN2" s="628"/>
      <c r="CEO2" s="628"/>
      <c r="CEP2" s="628"/>
      <c r="CEQ2" s="628"/>
      <c r="CER2" s="628"/>
      <c r="CES2" s="628"/>
      <c r="CET2" s="628"/>
      <c r="CEU2" s="628"/>
      <c r="CEV2" s="628"/>
      <c r="CEW2" s="628"/>
      <c r="CEX2" s="628"/>
      <c r="CEY2" s="628"/>
      <c r="CEZ2" s="628"/>
      <c r="CFA2" s="628"/>
      <c r="CFB2" s="628"/>
      <c r="CFC2" s="628"/>
      <c r="CFD2" s="628"/>
      <c r="CFE2" s="628"/>
      <c r="CFF2" s="628"/>
      <c r="CFG2" s="628"/>
      <c r="CFH2" s="628"/>
      <c r="CFI2" s="628"/>
      <c r="CFJ2" s="628"/>
      <c r="CFK2" s="628"/>
      <c r="CFL2" s="628"/>
      <c r="CFM2" s="628"/>
      <c r="CFN2" s="628"/>
      <c r="CFO2" s="628"/>
      <c r="CFP2" s="628"/>
      <c r="CFQ2" s="628"/>
      <c r="CFR2" s="628"/>
      <c r="CFS2" s="628"/>
      <c r="CFT2" s="628"/>
      <c r="CFU2" s="628"/>
      <c r="CFV2" s="628"/>
      <c r="CFW2" s="628"/>
      <c r="CFX2" s="628"/>
      <c r="CFY2" s="628"/>
      <c r="CFZ2" s="628"/>
      <c r="CGA2" s="628"/>
      <c r="CGB2" s="628"/>
      <c r="CGC2" s="628"/>
      <c r="CGD2" s="628"/>
      <c r="CGE2" s="628"/>
      <c r="CGF2" s="628"/>
      <c r="CGG2" s="628"/>
      <c r="CGH2" s="628"/>
      <c r="CGI2" s="628"/>
      <c r="CGJ2" s="628"/>
      <c r="CGK2" s="628"/>
      <c r="CGL2" s="628"/>
      <c r="CGM2" s="628"/>
      <c r="CGN2" s="628"/>
      <c r="CGO2" s="628"/>
      <c r="CGP2" s="628"/>
      <c r="CGQ2" s="628"/>
      <c r="CGR2" s="628"/>
      <c r="CGS2" s="628"/>
      <c r="CGT2" s="628"/>
      <c r="CGU2" s="628"/>
      <c r="CGV2" s="628"/>
      <c r="CGW2" s="628"/>
      <c r="CGX2" s="628"/>
      <c r="CGY2" s="628"/>
      <c r="CGZ2" s="628"/>
      <c r="CHA2" s="628"/>
      <c r="CHB2" s="628"/>
      <c r="CHC2" s="628"/>
      <c r="CHD2" s="628"/>
      <c r="CHE2" s="628"/>
      <c r="CHF2" s="628"/>
      <c r="CHG2" s="628"/>
      <c r="CHH2" s="628"/>
      <c r="CHI2" s="628"/>
      <c r="CHJ2" s="628"/>
      <c r="CHK2" s="628"/>
      <c r="CHL2" s="628"/>
      <c r="CHM2" s="628"/>
      <c r="CHN2" s="628"/>
      <c r="CHO2" s="628"/>
      <c r="CHP2" s="628"/>
      <c r="CHQ2" s="628"/>
      <c r="CHR2" s="628"/>
      <c r="CHS2" s="628"/>
      <c r="CHT2" s="628"/>
      <c r="CHU2" s="628"/>
      <c r="CHV2" s="628"/>
      <c r="CHW2" s="628"/>
      <c r="CHX2" s="628"/>
      <c r="CHY2" s="628"/>
      <c r="CHZ2" s="628"/>
      <c r="CIA2" s="628"/>
      <c r="CIB2" s="628"/>
      <c r="CIC2" s="628"/>
      <c r="CID2" s="628"/>
      <c r="CIE2" s="628"/>
      <c r="CIF2" s="628"/>
      <c r="CIG2" s="628"/>
      <c r="CIH2" s="628"/>
      <c r="CII2" s="628"/>
      <c r="CIJ2" s="628"/>
      <c r="CIK2" s="628"/>
      <c r="CIL2" s="628"/>
      <c r="CIM2" s="628"/>
      <c r="CIN2" s="628"/>
      <c r="CIO2" s="628"/>
      <c r="CIP2" s="628"/>
      <c r="CIQ2" s="628"/>
      <c r="CIR2" s="628"/>
      <c r="CIS2" s="628"/>
      <c r="CIT2" s="628"/>
      <c r="CIU2" s="628"/>
      <c r="CIV2" s="628"/>
      <c r="CIW2" s="628"/>
      <c r="CIX2" s="628"/>
      <c r="CIY2" s="628"/>
      <c r="CIZ2" s="628"/>
      <c r="CJA2" s="628"/>
      <c r="CJB2" s="628"/>
      <c r="CJC2" s="628"/>
      <c r="CJD2" s="628"/>
      <c r="CJE2" s="628"/>
      <c r="CJF2" s="628"/>
      <c r="CJG2" s="628"/>
      <c r="CJH2" s="628"/>
      <c r="CJI2" s="628"/>
      <c r="CJJ2" s="628"/>
      <c r="CJK2" s="628"/>
      <c r="CJL2" s="628"/>
      <c r="CJM2" s="628"/>
      <c r="CJN2" s="628"/>
      <c r="CJO2" s="628"/>
      <c r="CJP2" s="628"/>
      <c r="CJQ2" s="628"/>
      <c r="CJR2" s="628"/>
      <c r="CJS2" s="628"/>
      <c r="CJT2" s="628"/>
      <c r="CJU2" s="628"/>
      <c r="CJV2" s="628"/>
      <c r="CJW2" s="628"/>
      <c r="CJX2" s="628"/>
      <c r="CJY2" s="628"/>
      <c r="CJZ2" s="628"/>
      <c r="CKA2" s="628"/>
      <c r="CKB2" s="628"/>
      <c r="CKC2" s="628"/>
      <c r="CKD2" s="628"/>
      <c r="CKE2" s="628"/>
      <c r="CKF2" s="628"/>
      <c r="CKG2" s="628"/>
      <c r="CKH2" s="628"/>
      <c r="CKI2" s="628"/>
      <c r="CKJ2" s="628"/>
      <c r="CKK2" s="628"/>
      <c r="CKL2" s="628"/>
      <c r="CKM2" s="628"/>
      <c r="CKN2" s="628"/>
      <c r="CKO2" s="628"/>
      <c r="CKP2" s="628"/>
      <c r="CKQ2" s="628"/>
      <c r="CKR2" s="628"/>
      <c r="CKS2" s="628"/>
      <c r="CKT2" s="628"/>
      <c r="CKU2" s="628"/>
      <c r="CKV2" s="628"/>
      <c r="CKW2" s="628"/>
      <c r="CKX2" s="628"/>
      <c r="CKY2" s="628"/>
      <c r="CKZ2" s="628"/>
      <c r="CLA2" s="628"/>
      <c r="CLB2" s="628"/>
      <c r="CLC2" s="628"/>
      <c r="CLD2" s="628"/>
      <c r="CLE2" s="628"/>
      <c r="CLF2" s="628"/>
      <c r="CLG2" s="628"/>
      <c r="CLH2" s="628"/>
      <c r="CLI2" s="628"/>
      <c r="CLJ2" s="628"/>
      <c r="CLK2" s="628"/>
      <c r="CLL2" s="628"/>
      <c r="CLM2" s="628"/>
      <c r="CLN2" s="628"/>
      <c r="CLO2" s="628"/>
      <c r="CLP2" s="628"/>
      <c r="CLQ2" s="628"/>
      <c r="CLR2" s="628"/>
      <c r="CLS2" s="628"/>
      <c r="CLT2" s="628"/>
      <c r="CLU2" s="628"/>
      <c r="CLV2" s="628"/>
      <c r="CLW2" s="628"/>
      <c r="CLX2" s="628"/>
      <c r="CLY2" s="628"/>
      <c r="CLZ2" s="628"/>
      <c r="CMA2" s="628"/>
      <c r="CMB2" s="628"/>
      <c r="CMC2" s="628"/>
      <c r="CMD2" s="628"/>
      <c r="CME2" s="628"/>
      <c r="CMF2" s="628"/>
      <c r="CMG2" s="628"/>
      <c r="CMH2" s="628"/>
      <c r="CMI2" s="628"/>
      <c r="CMJ2" s="628"/>
      <c r="CMK2" s="628"/>
      <c r="CML2" s="628"/>
      <c r="CMM2" s="628"/>
      <c r="CMN2" s="628"/>
      <c r="CMO2" s="628"/>
      <c r="CMP2" s="628"/>
      <c r="CMQ2" s="628"/>
      <c r="CMR2" s="628"/>
      <c r="CMS2" s="628"/>
      <c r="CMT2" s="628"/>
      <c r="CMU2" s="628"/>
      <c r="CMV2" s="628"/>
      <c r="CMW2" s="628"/>
      <c r="CMX2" s="628"/>
      <c r="CMY2" s="628"/>
      <c r="CMZ2" s="628"/>
      <c r="CNA2" s="628"/>
      <c r="CNB2" s="628"/>
      <c r="CNC2" s="628"/>
      <c r="CND2" s="628"/>
      <c r="CNE2" s="628"/>
      <c r="CNF2" s="628"/>
      <c r="CNG2" s="628"/>
      <c r="CNH2" s="628"/>
      <c r="CNI2" s="628"/>
      <c r="CNJ2" s="628"/>
      <c r="CNK2" s="628"/>
      <c r="CNL2" s="628"/>
      <c r="CNM2" s="628"/>
      <c r="CNN2" s="628"/>
      <c r="CNO2" s="628"/>
      <c r="CNP2" s="628"/>
      <c r="CNQ2" s="628"/>
      <c r="CNR2" s="628"/>
      <c r="CNS2" s="628"/>
      <c r="CNT2" s="628"/>
      <c r="CNU2" s="628"/>
      <c r="CNV2" s="628"/>
      <c r="CNW2" s="628"/>
      <c r="CNX2" s="628"/>
      <c r="CNY2" s="628"/>
      <c r="CNZ2" s="628"/>
      <c r="COA2" s="628"/>
      <c r="COB2" s="628"/>
      <c r="COC2" s="628"/>
      <c r="COD2" s="628"/>
      <c r="COE2" s="628"/>
      <c r="COF2" s="628"/>
      <c r="COG2" s="628"/>
      <c r="COH2" s="628"/>
      <c r="COI2" s="628"/>
      <c r="COJ2" s="628"/>
      <c r="COK2" s="628"/>
      <c r="COL2" s="628"/>
      <c r="COM2" s="628"/>
      <c r="CON2" s="628"/>
      <c r="COO2" s="628"/>
      <c r="COP2" s="628"/>
      <c r="COQ2" s="628"/>
      <c r="COR2" s="628"/>
      <c r="COS2" s="628"/>
      <c r="COT2" s="628"/>
      <c r="COU2" s="628"/>
      <c r="COV2" s="628"/>
      <c r="COW2" s="628"/>
      <c r="COX2" s="628"/>
      <c r="COY2" s="628"/>
      <c r="COZ2" s="628"/>
      <c r="CPA2" s="628"/>
      <c r="CPB2" s="628"/>
      <c r="CPC2" s="628"/>
      <c r="CPD2" s="628"/>
      <c r="CPE2" s="628"/>
      <c r="CPF2" s="628"/>
      <c r="CPG2" s="628"/>
      <c r="CPH2" s="628"/>
      <c r="CPI2" s="628"/>
      <c r="CPJ2" s="628"/>
      <c r="CPK2" s="628"/>
      <c r="CPL2" s="628"/>
      <c r="CPM2" s="628"/>
      <c r="CPN2" s="628"/>
      <c r="CPO2" s="628"/>
      <c r="CPP2" s="628"/>
      <c r="CPQ2" s="628"/>
      <c r="CPR2" s="628"/>
      <c r="CPS2" s="628"/>
      <c r="CPT2" s="628"/>
      <c r="CPU2" s="628"/>
      <c r="CPV2" s="628"/>
      <c r="CPW2" s="628"/>
      <c r="CPX2" s="628"/>
      <c r="CPY2" s="628"/>
      <c r="CPZ2" s="628"/>
      <c r="CQA2" s="628"/>
      <c r="CQB2" s="628"/>
      <c r="CQC2" s="628"/>
      <c r="CQD2" s="628"/>
      <c r="CQE2" s="628"/>
      <c r="CQF2" s="628"/>
      <c r="CQG2" s="628"/>
      <c r="CQH2" s="628"/>
      <c r="CQI2" s="628"/>
      <c r="CQJ2" s="628"/>
      <c r="CQK2" s="628"/>
      <c r="CQL2" s="628"/>
      <c r="CQM2" s="628"/>
      <c r="CQN2" s="628"/>
      <c r="CQO2" s="628"/>
      <c r="CQP2" s="628"/>
      <c r="CQQ2" s="628"/>
      <c r="CQR2" s="628"/>
      <c r="CQS2" s="628"/>
      <c r="CQT2" s="628"/>
      <c r="CQU2" s="628"/>
      <c r="CQV2" s="628"/>
      <c r="CQW2" s="628"/>
      <c r="CQX2" s="628"/>
      <c r="CQY2" s="628"/>
      <c r="CQZ2" s="628"/>
      <c r="CRA2" s="628"/>
      <c r="CRB2" s="628"/>
      <c r="CRC2" s="628"/>
      <c r="CRD2" s="628"/>
      <c r="CRE2" s="628"/>
      <c r="CRF2" s="628"/>
      <c r="CRG2" s="628"/>
      <c r="CRH2" s="628"/>
      <c r="CRI2" s="628"/>
      <c r="CRJ2" s="628"/>
      <c r="CRK2" s="628"/>
      <c r="CRL2" s="628"/>
      <c r="CRM2" s="628"/>
      <c r="CRN2" s="628"/>
      <c r="CRO2" s="628"/>
      <c r="CRP2" s="628"/>
      <c r="CRQ2" s="628"/>
      <c r="CRR2" s="628"/>
      <c r="CRS2" s="628"/>
      <c r="CRT2" s="628"/>
      <c r="CRU2" s="628"/>
      <c r="CRV2" s="628"/>
      <c r="CRW2" s="628"/>
      <c r="CRX2" s="628"/>
      <c r="CRY2" s="628"/>
      <c r="CRZ2" s="628"/>
      <c r="CSA2" s="628"/>
      <c r="CSB2" s="628"/>
      <c r="CSC2" s="628"/>
      <c r="CSD2" s="628"/>
      <c r="CSE2" s="628"/>
      <c r="CSF2" s="628"/>
      <c r="CSG2" s="628"/>
      <c r="CSH2" s="628"/>
      <c r="CSI2" s="628"/>
      <c r="CSJ2" s="628"/>
      <c r="CSK2" s="628"/>
      <c r="CSL2" s="628"/>
      <c r="CSM2" s="628"/>
      <c r="CSN2" s="628"/>
      <c r="CSO2" s="628"/>
      <c r="CSP2" s="628"/>
      <c r="CSQ2" s="628"/>
      <c r="CSR2" s="628"/>
      <c r="CSS2" s="628"/>
      <c r="CST2" s="628"/>
      <c r="CSU2" s="628"/>
      <c r="CSV2" s="628"/>
      <c r="CSW2" s="628"/>
      <c r="CSX2" s="628"/>
      <c r="CSY2" s="628"/>
      <c r="CSZ2" s="628"/>
      <c r="CTA2" s="628"/>
      <c r="CTB2" s="628"/>
      <c r="CTC2" s="628"/>
      <c r="CTD2" s="628"/>
      <c r="CTE2" s="628"/>
      <c r="CTF2" s="628"/>
      <c r="CTG2" s="628"/>
      <c r="CTH2" s="628"/>
      <c r="CTI2" s="628"/>
      <c r="CTJ2" s="628"/>
      <c r="CTK2" s="628"/>
      <c r="CTL2" s="628"/>
      <c r="CTM2" s="628"/>
      <c r="CTN2" s="628"/>
      <c r="CTO2" s="628"/>
      <c r="CTP2" s="628"/>
      <c r="CTQ2" s="628"/>
      <c r="CTR2" s="628"/>
      <c r="CTS2" s="628"/>
      <c r="CTT2" s="628"/>
      <c r="CTU2" s="628"/>
      <c r="CTV2" s="628"/>
      <c r="CTW2" s="628"/>
      <c r="CTX2" s="628"/>
      <c r="CTY2" s="628"/>
      <c r="CTZ2" s="628"/>
      <c r="CUA2" s="628"/>
      <c r="CUB2" s="628"/>
      <c r="CUC2" s="628"/>
      <c r="CUD2" s="628"/>
      <c r="CUE2" s="628"/>
      <c r="CUF2" s="628"/>
      <c r="CUG2" s="628"/>
      <c r="CUH2" s="628"/>
      <c r="CUI2" s="628"/>
      <c r="CUJ2" s="628"/>
      <c r="CUK2" s="628"/>
      <c r="CUL2" s="628"/>
      <c r="CUM2" s="628"/>
      <c r="CUN2" s="628"/>
      <c r="CUO2" s="628"/>
      <c r="CUP2" s="628"/>
      <c r="CUQ2" s="628"/>
      <c r="CUR2" s="628"/>
      <c r="CUS2" s="628"/>
      <c r="CUT2" s="628"/>
      <c r="CUU2" s="628"/>
      <c r="CUV2" s="628"/>
      <c r="CUW2" s="628"/>
      <c r="CUX2" s="628"/>
      <c r="CUY2" s="628"/>
      <c r="CUZ2" s="628"/>
      <c r="CVA2" s="628"/>
      <c r="CVB2" s="628"/>
      <c r="CVC2" s="628"/>
      <c r="CVD2" s="628"/>
      <c r="CVE2" s="628"/>
      <c r="CVF2" s="628"/>
      <c r="CVG2" s="628"/>
      <c r="CVH2" s="628"/>
      <c r="CVI2" s="628"/>
      <c r="CVJ2" s="628"/>
      <c r="CVK2" s="628"/>
      <c r="CVL2" s="628"/>
      <c r="CVM2" s="628"/>
      <c r="CVN2" s="628"/>
      <c r="CVO2" s="628"/>
      <c r="CVP2" s="628"/>
      <c r="CVQ2" s="628"/>
      <c r="CVR2" s="628"/>
      <c r="CVS2" s="628"/>
      <c r="CVT2" s="628"/>
      <c r="CVU2" s="628"/>
      <c r="CVV2" s="628"/>
      <c r="CVW2" s="628"/>
      <c r="CVX2" s="628"/>
      <c r="CVY2" s="628"/>
      <c r="CVZ2" s="628"/>
      <c r="CWA2" s="628"/>
      <c r="CWB2" s="628"/>
      <c r="CWC2" s="628"/>
      <c r="CWD2" s="628"/>
      <c r="CWE2" s="628"/>
      <c r="CWF2" s="628"/>
      <c r="CWG2" s="628"/>
      <c r="CWH2" s="628"/>
      <c r="CWI2" s="628"/>
      <c r="CWJ2" s="628"/>
      <c r="CWK2" s="628"/>
      <c r="CWL2" s="628"/>
      <c r="CWM2" s="628"/>
      <c r="CWN2" s="628"/>
      <c r="CWO2" s="628"/>
      <c r="CWP2" s="628"/>
      <c r="CWQ2" s="628"/>
      <c r="CWR2" s="628"/>
      <c r="CWS2" s="628"/>
      <c r="CWT2" s="628"/>
      <c r="CWU2" s="628"/>
      <c r="CWV2" s="628"/>
      <c r="CWW2" s="628"/>
      <c r="CWX2" s="628"/>
      <c r="CWY2" s="628"/>
      <c r="CWZ2" s="628"/>
      <c r="CXA2" s="628"/>
      <c r="CXB2" s="628"/>
      <c r="CXC2" s="628"/>
      <c r="CXD2" s="628"/>
      <c r="CXE2" s="628"/>
      <c r="CXF2" s="628"/>
      <c r="CXG2" s="628"/>
      <c r="CXH2" s="628"/>
      <c r="CXI2" s="628"/>
      <c r="CXJ2" s="628"/>
      <c r="CXK2" s="628"/>
      <c r="CXL2" s="628"/>
      <c r="CXM2" s="628"/>
      <c r="CXN2" s="628"/>
      <c r="CXO2" s="628"/>
      <c r="CXP2" s="628"/>
      <c r="CXQ2" s="628"/>
      <c r="CXR2" s="628"/>
      <c r="CXS2" s="628"/>
      <c r="CXT2" s="628"/>
      <c r="CXU2" s="628"/>
      <c r="CXV2" s="628"/>
      <c r="CXW2" s="628"/>
      <c r="CXX2" s="628"/>
      <c r="CXY2" s="628"/>
      <c r="CXZ2" s="628"/>
      <c r="CYA2" s="628"/>
      <c r="CYB2" s="628"/>
      <c r="CYC2" s="628"/>
      <c r="CYD2" s="628"/>
      <c r="CYE2" s="628"/>
      <c r="CYF2" s="628"/>
      <c r="CYG2" s="628"/>
      <c r="CYH2" s="628"/>
      <c r="CYI2" s="628"/>
      <c r="CYJ2" s="628"/>
      <c r="CYK2" s="628"/>
      <c r="CYL2" s="628"/>
      <c r="CYM2" s="628"/>
      <c r="CYN2" s="628"/>
      <c r="CYO2" s="628"/>
      <c r="CYP2" s="628"/>
      <c r="CYQ2" s="628"/>
      <c r="CYR2" s="628"/>
      <c r="CYS2" s="628"/>
      <c r="CYT2" s="628"/>
      <c r="CYU2" s="628"/>
      <c r="CYV2" s="628"/>
      <c r="CYW2" s="628"/>
      <c r="CYX2" s="628"/>
      <c r="CYY2" s="628"/>
      <c r="CYZ2" s="628"/>
      <c r="CZA2" s="628"/>
      <c r="CZB2" s="628"/>
      <c r="CZC2" s="628"/>
      <c r="CZD2" s="628"/>
      <c r="CZE2" s="628"/>
      <c r="CZF2" s="628"/>
      <c r="CZG2" s="628"/>
      <c r="CZH2" s="628"/>
      <c r="CZI2" s="628"/>
      <c r="CZJ2" s="628"/>
      <c r="CZK2" s="628"/>
      <c r="CZL2" s="628"/>
      <c r="CZM2" s="628"/>
      <c r="CZN2" s="628"/>
      <c r="CZO2" s="628"/>
      <c r="CZP2" s="628"/>
      <c r="CZQ2" s="628"/>
      <c r="CZR2" s="628"/>
      <c r="CZS2" s="628"/>
      <c r="CZT2" s="628"/>
      <c r="CZU2" s="628"/>
      <c r="CZV2" s="628"/>
      <c r="CZW2" s="628"/>
      <c r="CZX2" s="628"/>
      <c r="CZY2" s="628"/>
      <c r="CZZ2" s="628"/>
      <c r="DAA2" s="628"/>
      <c r="DAB2" s="628"/>
      <c r="DAC2" s="628"/>
      <c r="DAD2" s="628"/>
      <c r="DAE2" s="628"/>
      <c r="DAF2" s="628"/>
      <c r="DAG2" s="628"/>
      <c r="DAH2" s="628"/>
      <c r="DAI2" s="628"/>
      <c r="DAJ2" s="628"/>
      <c r="DAK2" s="628"/>
      <c r="DAL2" s="628"/>
      <c r="DAM2" s="628"/>
      <c r="DAN2" s="628"/>
      <c r="DAO2" s="628"/>
      <c r="DAP2" s="628"/>
      <c r="DAQ2" s="628"/>
      <c r="DAR2" s="628"/>
      <c r="DAS2" s="628"/>
      <c r="DAT2" s="628"/>
      <c r="DAU2" s="628"/>
      <c r="DAV2" s="628"/>
      <c r="DAW2" s="628"/>
      <c r="DAX2" s="628"/>
      <c r="DAY2" s="628"/>
      <c r="DAZ2" s="628"/>
      <c r="DBA2" s="628"/>
      <c r="DBB2" s="628"/>
      <c r="DBC2" s="628"/>
      <c r="DBD2" s="628"/>
      <c r="DBE2" s="628"/>
      <c r="DBF2" s="628"/>
      <c r="DBG2" s="628"/>
      <c r="DBH2" s="628"/>
      <c r="DBI2" s="628"/>
      <c r="DBJ2" s="628"/>
      <c r="DBK2" s="628"/>
      <c r="DBL2" s="628"/>
      <c r="DBM2" s="628"/>
      <c r="DBN2" s="628"/>
      <c r="DBO2" s="628"/>
      <c r="DBP2" s="628"/>
      <c r="DBQ2" s="628"/>
      <c r="DBR2" s="628"/>
      <c r="DBS2" s="628"/>
      <c r="DBT2" s="628"/>
      <c r="DBU2" s="628"/>
      <c r="DBV2" s="628"/>
      <c r="DBW2" s="628"/>
      <c r="DBX2" s="628"/>
      <c r="DBY2" s="628"/>
      <c r="DBZ2" s="628"/>
      <c r="DCA2" s="628"/>
      <c r="DCB2" s="628"/>
      <c r="DCC2" s="628"/>
      <c r="DCD2" s="628"/>
      <c r="DCE2" s="628"/>
      <c r="DCF2" s="628"/>
      <c r="DCG2" s="628"/>
      <c r="DCH2" s="628"/>
      <c r="DCI2" s="628"/>
      <c r="DCJ2" s="628"/>
      <c r="DCK2" s="628"/>
      <c r="DCL2" s="628"/>
      <c r="DCM2" s="628"/>
      <c r="DCN2" s="628"/>
      <c r="DCO2" s="628"/>
      <c r="DCP2" s="628"/>
      <c r="DCQ2" s="628"/>
      <c r="DCR2" s="628"/>
      <c r="DCS2" s="628"/>
      <c r="DCT2" s="628"/>
      <c r="DCU2" s="628"/>
      <c r="DCV2" s="628"/>
      <c r="DCW2" s="628"/>
      <c r="DCX2" s="628"/>
      <c r="DCY2" s="628"/>
      <c r="DCZ2" s="628"/>
      <c r="DDA2" s="628"/>
      <c r="DDB2" s="628"/>
      <c r="DDC2" s="628"/>
      <c r="DDD2" s="628"/>
      <c r="DDE2" s="628"/>
      <c r="DDF2" s="628"/>
      <c r="DDG2" s="628"/>
      <c r="DDH2" s="628"/>
      <c r="DDI2" s="628"/>
      <c r="DDJ2" s="628"/>
      <c r="DDK2" s="628"/>
      <c r="DDL2" s="628"/>
      <c r="DDM2" s="628"/>
      <c r="DDN2" s="628"/>
      <c r="DDO2" s="628"/>
      <c r="DDP2" s="628"/>
      <c r="DDQ2" s="628"/>
      <c r="DDR2" s="628"/>
      <c r="DDS2" s="628"/>
      <c r="DDT2" s="628"/>
      <c r="DDU2" s="628"/>
      <c r="DDV2" s="628"/>
      <c r="DDW2" s="628"/>
      <c r="DDX2" s="628"/>
      <c r="DDY2" s="628"/>
      <c r="DDZ2" s="628"/>
      <c r="DEA2" s="628"/>
      <c r="DEB2" s="628"/>
      <c r="DEC2" s="628"/>
      <c r="DED2" s="628"/>
      <c r="DEE2" s="628"/>
      <c r="DEF2" s="628"/>
      <c r="DEG2" s="628"/>
      <c r="DEH2" s="628"/>
      <c r="DEI2" s="628"/>
      <c r="DEJ2" s="628"/>
      <c r="DEK2" s="628"/>
      <c r="DEL2" s="628"/>
      <c r="DEM2" s="628"/>
      <c r="DEN2" s="628"/>
      <c r="DEO2" s="628"/>
      <c r="DEP2" s="628"/>
      <c r="DEQ2" s="628"/>
      <c r="DER2" s="628"/>
      <c r="DES2" s="628"/>
      <c r="DET2" s="628"/>
      <c r="DEU2" s="628"/>
      <c r="DEV2" s="628"/>
      <c r="DEW2" s="628"/>
      <c r="DEX2" s="628"/>
      <c r="DEY2" s="628"/>
      <c r="DEZ2" s="628"/>
      <c r="DFA2" s="628"/>
      <c r="DFB2" s="628"/>
      <c r="DFC2" s="628"/>
      <c r="DFD2" s="628"/>
      <c r="DFE2" s="628"/>
      <c r="DFF2" s="628"/>
      <c r="DFG2" s="628"/>
      <c r="DFH2" s="628"/>
      <c r="DFI2" s="628"/>
      <c r="DFJ2" s="628"/>
      <c r="DFK2" s="628"/>
      <c r="DFL2" s="628"/>
      <c r="DFM2" s="628"/>
      <c r="DFN2" s="628"/>
      <c r="DFO2" s="628"/>
      <c r="DFP2" s="628"/>
      <c r="DFQ2" s="628"/>
      <c r="DFR2" s="628"/>
      <c r="DFS2" s="628"/>
      <c r="DFT2" s="628"/>
      <c r="DFU2" s="628"/>
      <c r="DFV2" s="628"/>
      <c r="DFW2" s="628"/>
      <c r="DFX2" s="628"/>
      <c r="DFY2" s="628"/>
      <c r="DFZ2" s="628"/>
      <c r="DGA2" s="628"/>
      <c r="DGB2" s="628"/>
      <c r="DGC2" s="628"/>
      <c r="DGD2" s="628"/>
      <c r="DGE2" s="628"/>
      <c r="DGF2" s="628"/>
      <c r="DGG2" s="628"/>
      <c r="DGH2" s="628"/>
      <c r="DGI2" s="628"/>
      <c r="DGJ2" s="628"/>
      <c r="DGK2" s="628"/>
      <c r="DGL2" s="628"/>
      <c r="DGM2" s="628"/>
      <c r="DGN2" s="628"/>
      <c r="DGO2" s="628"/>
      <c r="DGP2" s="628"/>
      <c r="DGQ2" s="628"/>
      <c r="DGR2" s="628"/>
      <c r="DGS2" s="628"/>
      <c r="DGT2" s="628"/>
      <c r="DGU2" s="628"/>
      <c r="DGV2" s="628"/>
      <c r="DGW2" s="628"/>
      <c r="DGX2" s="628"/>
      <c r="DGY2" s="628"/>
      <c r="DGZ2" s="628"/>
      <c r="DHA2" s="628"/>
      <c r="DHB2" s="628"/>
      <c r="DHC2" s="628"/>
      <c r="DHD2" s="628"/>
      <c r="DHE2" s="628"/>
      <c r="DHF2" s="628"/>
      <c r="DHG2" s="628"/>
      <c r="DHH2" s="628"/>
      <c r="DHI2" s="628"/>
      <c r="DHJ2" s="628"/>
      <c r="DHK2" s="628"/>
      <c r="DHL2" s="628"/>
      <c r="DHM2" s="628"/>
      <c r="DHN2" s="628"/>
      <c r="DHO2" s="628"/>
      <c r="DHP2" s="628"/>
      <c r="DHQ2" s="628"/>
      <c r="DHR2" s="628"/>
      <c r="DHS2" s="628"/>
      <c r="DHT2" s="628"/>
      <c r="DHU2" s="628"/>
      <c r="DHV2" s="628"/>
      <c r="DHW2" s="628"/>
      <c r="DHX2" s="628"/>
      <c r="DHY2" s="628"/>
      <c r="DHZ2" s="628"/>
      <c r="DIA2" s="628"/>
      <c r="DIB2" s="628"/>
      <c r="DIC2" s="628"/>
      <c r="DID2" s="628"/>
      <c r="DIE2" s="628"/>
      <c r="DIF2" s="628"/>
      <c r="DIG2" s="628"/>
      <c r="DIH2" s="628"/>
      <c r="DII2" s="628"/>
      <c r="DIJ2" s="628"/>
      <c r="DIK2" s="628"/>
      <c r="DIL2" s="628"/>
      <c r="DIM2" s="628"/>
      <c r="DIN2" s="628"/>
      <c r="DIO2" s="628"/>
      <c r="DIP2" s="628"/>
      <c r="DIQ2" s="628"/>
      <c r="DIR2" s="628"/>
      <c r="DIS2" s="628"/>
      <c r="DIT2" s="628"/>
      <c r="DIU2" s="628"/>
      <c r="DIV2" s="628"/>
      <c r="DIW2" s="628"/>
      <c r="DIX2" s="628"/>
      <c r="DIY2" s="628"/>
      <c r="DIZ2" s="628"/>
      <c r="DJA2" s="628"/>
      <c r="DJB2" s="628"/>
      <c r="DJC2" s="628"/>
      <c r="DJD2" s="628"/>
      <c r="DJE2" s="628"/>
      <c r="DJF2" s="628"/>
      <c r="DJG2" s="628"/>
      <c r="DJH2" s="628"/>
      <c r="DJI2" s="628"/>
      <c r="DJJ2" s="628"/>
      <c r="DJK2" s="628"/>
      <c r="DJL2" s="628"/>
      <c r="DJM2" s="628"/>
      <c r="DJN2" s="628"/>
      <c r="DJO2" s="628"/>
      <c r="DJP2" s="628"/>
      <c r="DJQ2" s="628"/>
      <c r="DJR2" s="628"/>
      <c r="DJS2" s="628"/>
      <c r="DJT2" s="628"/>
      <c r="DJU2" s="628"/>
      <c r="DJV2" s="628"/>
      <c r="DJW2" s="628"/>
      <c r="DJX2" s="628"/>
      <c r="DJY2" s="628"/>
      <c r="DJZ2" s="628"/>
      <c r="DKA2" s="628"/>
      <c r="DKB2" s="628"/>
      <c r="DKC2" s="628"/>
      <c r="DKD2" s="628"/>
      <c r="DKE2" s="628"/>
      <c r="DKF2" s="628"/>
      <c r="DKG2" s="628"/>
      <c r="DKH2" s="628"/>
      <c r="DKI2" s="628"/>
      <c r="DKJ2" s="628"/>
      <c r="DKK2" s="628"/>
      <c r="DKL2" s="628"/>
      <c r="DKM2" s="628"/>
      <c r="DKN2" s="628"/>
      <c r="DKO2" s="628"/>
      <c r="DKP2" s="628"/>
      <c r="DKQ2" s="628"/>
      <c r="DKR2" s="628"/>
      <c r="DKS2" s="628"/>
      <c r="DKT2" s="628"/>
      <c r="DKU2" s="628"/>
      <c r="DKV2" s="628"/>
      <c r="DKW2" s="628"/>
      <c r="DKX2" s="628"/>
      <c r="DKY2" s="628"/>
      <c r="DKZ2" s="628"/>
      <c r="DLA2" s="628"/>
      <c r="DLB2" s="628"/>
      <c r="DLC2" s="628"/>
      <c r="DLD2" s="628"/>
      <c r="DLE2" s="628"/>
      <c r="DLF2" s="628"/>
      <c r="DLG2" s="628"/>
      <c r="DLH2" s="628"/>
      <c r="DLI2" s="628"/>
      <c r="DLJ2" s="628"/>
      <c r="DLK2" s="628"/>
      <c r="DLL2" s="628"/>
      <c r="DLM2" s="628"/>
      <c r="DLN2" s="628"/>
      <c r="DLO2" s="628"/>
      <c r="DLP2" s="628"/>
      <c r="DLQ2" s="628"/>
      <c r="DLR2" s="628"/>
      <c r="DLS2" s="628"/>
      <c r="DLT2" s="628"/>
      <c r="DLU2" s="628"/>
      <c r="DLV2" s="628"/>
      <c r="DLW2" s="628"/>
      <c r="DLX2" s="628"/>
      <c r="DLY2" s="628"/>
      <c r="DLZ2" s="628"/>
      <c r="DMA2" s="628"/>
      <c r="DMB2" s="628"/>
      <c r="DMC2" s="628"/>
      <c r="DMD2" s="628"/>
      <c r="DME2" s="628"/>
      <c r="DMF2" s="628"/>
      <c r="DMG2" s="628"/>
      <c r="DMH2" s="628"/>
      <c r="DMI2" s="628"/>
      <c r="DMJ2" s="628"/>
      <c r="DMK2" s="628"/>
      <c r="DML2" s="628"/>
      <c r="DMM2" s="628"/>
      <c r="DMN2" s="628"/>
      <c r="DMO2" s="628"/>
      <c r="DMP2" s="628"/>
      <c r="DMQ2" s="628"/>
      <c r="DMR2" s="628"/>
      <c r="DMS2" s="628"/>
      <c r="DMT2" s="628"/>
      <c r="DMU2" s="628"/>
      <c r="DMV2" s="628"/>
      <c r="DMW2" s="628"/>
      <c r="DMX2" s="628"/>
      <c r="DMY2" s="628"/>
      <c r="DMZ2" s="628"/>
      <c r="DNA2" s="628"/>
      <c r="DNB2" s="628"/>
      <c r="DNC2" s="628"/>
      <c r="DND2" s="628"/>
      <c r="DNE2" s="628"/>
      <c r="DNF2" s="628"/>
      <c r="DNG2" s="628"/>
      <c r="DNH2" s="628"/>
      <c r="DNI2" s="628"/>
      <c r="DNJ2" s="628"/>
      <c r="DNK2" s="628"/>
      <c r="DNL2" s="628"/>
      <c r="DNM2" s="628"/>
      <c r="DNN2" s="628"/>
      <c r="DNO2" s="628"/>
      <c r="DNP2" s="628"/>
      <c r="DNQ2" s="628"/>
      <c r="DNR2" s="628"/>
      <c r="DNS2" s="628"/>
      <c r="DNT2" s="628"/>
      <c r="DNU2" s="628"/>
      <c r="DNV2" s="628"/>
      <c r="DNW2" s="628"/>
      <c r="DNX2" s="628"/>
      <c r="DNY2" s="628"/>
      <c r="DNZ2" s="628"/>
      <c r="DOA2" s="628"/>
      <c r="DOB2" s="628"/>
      <c r="DOC2" s="628"/>
      <c r="DOD2" s="628"/>
      <c r="DOE2" s="628"/>
      <c r="DOF2" s="628"/>
      <c r="DOG2" s="628"/>
      <c r="DOH2" s="628"/>
      <c r="DOI2" s="628"/>
      <c r="DOJ2" s="628"/>
      <c r="DOK2" s="628"/>
      <c r="DOL2" s="628"/>
      <c r="DOM2" s="628"/>
      <c r="DON2" s="628"/>
      <c r="DOO2" s="628"/>
      <c r="DOP2" s="628"/>
      <c r="DOQ2" s="628"/>
      <c r="DOR2" s="628"/>
      <c r="DOS2" s="628"/>
      <c r="DOT2" s="628"/>
      <c r="DOU2" s="628"/>
      <c r="DOV2" s="628"/>
      <c r="DOW2" s="628"/>
      <c r="DOX2" s="628"/>
      <c r="DOY2" s="628"/>
      <c r="DOZ2" s="628"/>
      <c r="DPA2" s="628"/>
      <c r="DPB2" s="628"/>
      <c r="DPC2" s="628"/>
      <c r="DPD2" s="628"/>
      <c r="DPE2" s="628"/>
      <c r="DPF2" s="628"/>
      <c r="DPG2" s="628"/>
      <c r="DPH2" s="628"/>
      <c r="DPI2" s="628"/>
      <c r="DPJ2" s="628"/>
      <c r="DPK2" s="628"/>
      <c r="DPL2" s="628"/>
      <c r="DPM2" s="628"/>
      <c r="DPN2" s="628"/>
      <c r="DPO2" s="628"/>
      <c r="DPP2" s="628"/>
      <c r="DPQ2" s="628"/>
      <c r="DPR2" s="628"/>
      <c r="DPS2" s="628"/>
      <c r="DPT2" s="628"/>
      <c r="DPU2" s="628"/>
      <c r="DPV2" s="628"/>
      <c r="DPW2" s="628"/>
      <c r="DPX2" s="628"/>
      <c r="DPY2" s="628"/>
      <c r="DPZ2" s="628"/>
      <c r="DQA2" s="628"/>
      <c r="DQB2" s="628"/>
      <c r="DQC2" s="628"/>
      <c r="DQD2" s="628"/>
      <c r="DQE2" s="628"/>
      <c r="DQF2" s="628"/>
      <c r="DQG2" s="628"/>
      <c r="DQH2" s="628"/>
      <c r="DQI2" s="628"/>
      <c r="DQJ2" s="628"/>
      <c r="DQK2" s="628"/>
      <c r="DQL2" s="628"/>
      <c r="DQM2" s="628"/>
      <c r="DQN2" s="628"/>
      <c r="DQO2" s="628"/>
      <c r="DQP2" s="628"/>
      <c r="DQQ2" s="628"/>
      <c r="DQR2" s="628"/>
      <c r="DQS2" s="628"/>
      <c r="DQT2" s="628"/>
      <c r="DQU2" s="628"/>
      <c r="DQV2" s="628"/>
      <c r="DQW2" s="628"/>
      <c r="DQX2" s="628"/>
      <c r="DQY2" s="628"/>
      <c r="DQZ2" s="628"/>
      <c r="DRA2" s="628"/>
      <c r="DRB2" s="628"/>
      <c r="DRC2" s="628"/>
      <c r="DRD2" s="628"/>
      <c r="DRE2" s="628"/>
      <c r="DRF2" s="628"/>
      <c r="DRG2" s="628"/>
      <c r="DRH2" s="628"/>
      <c r="DRI2" s="628"/>
      <c r="DRJ2" s="628"/>
      <c r="DRK2" s="628"/>
      <c r="DRL2" s="628"/>
      <c r="DRM2" s="628"/>
      <c r="DRN2" s="628"/>
      <c r="DRO2" s="628"/>
      <c r="DRP2" s="628"/>
      <c r="DRQ2" s="628"/>
      <c r="DRR2" s="628"/>
      <c r="DRS2" s="628"/>
      <c r="DRT2" s="628"/>
      <c r="DRU2" s="628"/>
      <c r="DRV2" s="628"/>
      <c r="DRW2" s="628"/>
      <c r="DRX2" s="628"/>
      <c r="DRY2" s="628"/>
      <c r="DRZ2" s="628"/>
      <c r="DSA2" s="628"/>
      <c r="DSB2" s="628"/>
      <c r="DSC2" s="628"/>
      <c r="DSD2" s="628"/>
      <c r="DSE2" s="628"/>
      <c r="DSF2" s="628"/>
      <c r="DSG2" s="628"/>
      <c r="DSH2" s="628"/>
      <c r="DSI2" s="628"/>
      <c r="DSJ2" s="628"/>
      <c r="DSK2" s="628"/>
      <c r="DSL2" s="628"/>
      <c r="DSM2" s="628"/>
      <c r="DSN2" s="628"/>
      <c r="DSO2" s="628"/>
      <c r="DSP2" s="628"/>
      <c r="DSQ2" s="628"/>
      <c r="DSR2" s="628"/>
      <c r="DSS2" s="628"/>
      <c r="DST2" s="628"/>
      <c r="DSU2" s="628"/>
      <c r="DSV2" s="628"/>
      <c r="DSW2" s="628"/>
      <c r="DSX2" s="628"/>
      <c r="DSY2" s="628"/>
      <c r="DSZ2" s="628"/>
      <c r="DTA2" s="628"/>
      <c r="DTB2" s="628"/>
      <c r="DTC2" s="628"/>
      <c r="DTD2" s="628"/>
      <c r="DTE2" s="628"/>
      <c r="DTF2" s="628"/>
      <c r="DTG2" s="628"/>
      <c r="DTH2" s="628"/>
      <c r="DTI2" s="628"/>
      <c r="DTJ2" s="628"/>
      <c r="DTK2" s="628"/>
      <c r="DTL2" s="628"/>
      <c r="DTM2" s="628"/>
      <c r="DTN2" s="628"/>
      <c r="DTO2" s="628"/>
      <c r="DTP2" s="628"/>
      <c r="DTQ2" s="628"/>
      <c r="DTR2" s="628"/>
      <c r="DTS2" s="628"/>
      <c r="DTT2" s="628"/>
      <c r="DTU2" s="628"/>
      <c r="DTV2" s="628"/>
      <c r="DTW2" s="628"/>
      <c r="DTX2" s="628"/>
      <c r="DTY2" s="628"/>
      <c r="DTZ2" s="628"/>
      <c r="DUA2" s="628"/>
      <c r="DUB2" s="628"/>
      <c r="DUC2" s="628"/>
      <c r="DUD2" s="628"/>
      <c r="DUE2" s="628"/>
      <c r="DUF2" s="628"/>
      <c r="DUG2" s="628"/>
      <c r="DUH2" s="628"/>
      <c r="DUI2" s="628"/>
      <c r="DUJ2" s="628"/>
      <c r="DUK2" s="628"/>
      <c r="DUL2" s="628"/>
      <c r="DUM2" s="628"/>
      <c r="DUN2" s="628"/>
      <c r="DUO2" s="628"/>
      <c r="DUP2" s="628"/>
      <c r="DUQ2" s="628"/>
      <c r="DUR2" s="628"/>
      <c r="DUS2" s="628"/>
      <c r="DUT2" s="628"/>
      <c r="DUU2" s="628"/>
      <c r="DUV2" s="628"/>
      <c r="DUW2" s="628"/>
      <c r="DUX2" s="628"/>
      <c r="DUY2" s="628"/>
      <c r="DUZ2" s="628"/>
      <c r="DVA2" s="628"/>
      <c r="DVB2" s="628"/>
      <c r="DVC2" s="628"/>
      <c r="DVD2" s="628"/>
      <c r="DVE2" s="628"/>
      <c r="DVF2" s="628"/>
      <c r="DVG2" s="628"/>
      <c r="DVH2" s="628"/>
      <c r="DVI2" s="628"/>
      <c r="DVJ2" s="628"/>
      <c r="DVK2" s="628"/>
      <c r="DVL2" s="628"/>
      <c r="DVM2" s="628"/>
      <c r="DVN2" s="628"/>
      <c r="DVO2" s="628"/>
      <c r="DVP2" s="628"/>
      <c r="DVQ2" s="628"/>
      <c r="DVR2" s="628"/>
      <c r="DVS2" s="628"/>
      <c r="DVT2" s="628"/>
      <c r="DVU2" s="628"/>
      <c r="DVV2" s="628"/>
      <c r="DVW2" s="628"/>
      <c r="DVX2" s="628"/>
      <c r="DVY2" s="628"/>
      <c r="DVZ2" s="628"/>
      <c r="DWA2" s="628"/>
      <c r="DWB2" s="628"/>
      <c r="DWC2" s="628"/>
      <c r="DWD2" s="628"/>
      <c r="DWE2" s="628"/>
      <c r="DWF2" s="628"/>
      <c r="DWG2" s="628"/>
      <c r="DWH2" s="628"/>
      <c r="DWI2" s="628"/>
      <c r="DWJ2" s="628"/>
      <c r="DWK2" s="628"/>
      <c r="DWL2" s="628"/>
      <c r="DWM2" s="628"/>
      <c r="DWN2" s="628"/>
      <c r="DWO2" s="628"/>
      <c r="DWP2" s="628"/>
      <c r="DWQ2" s="628"/>
      <c r="DWR2" s="628"/>
      <c r="DWS2" s="628"/>
      <c r="DWT2" s="628"/>
      <c r="DWU2" s="628"/>
      <c r="DWV2" s="628"/>
      <c r="DWW2" s="628"/>
      <c r="DWX2" s="628"/>
      <c r="DWY2" s="628"/>
      <c r="DWZ2" s="628"/>
      <c r="DXA2" s="628"/>
      <c r="DXB2" s="628"/>
      <c r="DXC2" s="628"/>
      <c r="DXD2" s="628"/>
      <c r="DXE2" s="628"/>
      <c r="DXF2" s="628"/>
      <c r="DXG2" s="628"/>
      <c r="DXH2" s="628"/>
      <c r="DXI2" s="628"/>
      <c r="DXJ2" s="628"/>
      <c r="DXK2" s="628"/>
      <c r="DXL2" s="628"/>
      <c r="DXM2" s="628"/>
      <c r="DXN2" s="628"/>
      <c r="DXO2" s="628"/>
      <c r="DXP2" s="628"/>
      <c r="DXQ2" s="628"/>
      <c r="DXR2" s="628"/>
      <c r="DXS2" s="628"/>
      <c r="DXT2" s="628"/>
      <c r="DXU2" s="628"/>
      <c r="DXV2" s="628"/>
      <c r="DXW2" s="628"/>
      <c r="DXX2" s="628"/>
      <c r="DXY2" s="628"/>
      <c r="DXZ2" s="628"/>
      <c r="DYA2" s="628"/>
      <c r="DYB2" s="628"/>
      <c r="DYC2" s="628"/>
      <c r="DYD2" s="628"/>
      <c r="DYE2" s="628"/>
      <c r="DYF2" s="628"/>
      <c r="DYG2" s="628"/>
      <c r="DYH2" s="628"/>
      <c r="DYI2" s="628"/>
      <c r="DYJ2" s="628"/>
      <c r="DYK2" s="628"/>
      <c r="DYL2" s="628"/>
      <c r="DYM2" s="628"/>
      <c r="DYN2" s="628"/>
      <c r="DYO2" s="628"/>
      <c r="DYP2" s="628"/>
      <c r="DYQ2" s="628"/>
      <c r="DYR2" s="628"/>
      <c r="DYS2" s="628"/>
      <c r="DYT2" s="628"/>
      <c r="DYU2" s="628"/>
      <c r="DYV2" s="628"/>
      <c r="DYW2" s="628"/>
      <c r="DYX2" s="628"/>
      <c r="DYY2" s="628"/>
      <c r="DYZ2" s="628"/>
      <c r="DZA2" s="628"/>
      <c r="DZB2" s="628"/>
      <c r="DZC2" s="628"/>
      <c r="DZD2" s="628"/>
      <c r="DZE2" s="628"/>
      <c r="DZF2" s="628"/>
      <c r="DZG2" s="628"/>
      <c r="DZH2" s="628"/>
      <c r="DZI2" s="628"/>
      <c r="DZJ2" s="628"/>
      <c r="DZK2" s="628"/>
      <c r="DZL2" s="628"/>
      <c r="DZM2" s="628"/>
      <c r="DZN2" s="628"/>
      <c r="DZO2" s="628"/>
      <c r="DZP2" s="628"/>
      <c r="DZQ2" s="628"/>
      <c r="DZR2" s="628"/>
      <c r="DZS2" s="628"/>
      <c r="DZT2" s="628"/>
      <c r="DZU2" s="628"/>
      <c r="DZV2" s="628"/>
      <c r="DZW2" s="628"/>
      <c r="DZX2" s="628"/>
      <c r="DZY2" s="628"/>
      <c r="DZZ2" s="628"/>
      <c r="EAA2" s="628"/>
      <c r="EAB2" s="628"/>
      <c r="EAC2" s="628"/>
      <c r="EAD2" s="628"/>
      <c r="EAE2" s="628"/>
      <c r="EAF2" s="628"/>
      <c r="EAG2" s="628"/>
      <c r="EAH2" s="628"/>
      <c r="EAI2" s="628"/>
      <c r="EAJ2" s="628"/>
      <c r="EAK2" s="628"/>
      <c r="EAL2" s="628"/>
      <c r="EAM2" s="628"/>
      <c r="EAN2" s="628"/>
      <c r="EAO2" s="628"/>
      <c r="EAP2" s="628"/>
      <c r="EAQ2" s="628"/>
      <c r="EAR2" s="628"/>
      <c r="EAS2" s="628"/>
      <c r="EAT2" s="628"/>
      <c r="EAU2" s="628"/>
      <c r="EAV2" s="628"/>
      <c r="EAW2" s="628"/>
      <c r="EAX2" s="628"/>
      <c r="EAY2" s="628"/>
      <c r="EAZ2" s="628"/>
      <c r="EBA2" s="628"/>
      <c r="EBB2" s="628"/>
      <c r="EBC2" s="628"/>
      <c r="EBD2" s="628"/>
      <c r="EBE2" s="628"/>
      <c r="EBF2" s="628"/>
      <c r="EBG2" s="628"/>
      <c r="EBH2" s="628"/>
      <c r="EBI2" s="628"/>
      <c r="EBJ2" s="628"/>
      <c r="EBK2" s="628"/>
      <c r="EBL2" s="628"/>
      <c r="EBM2" s="628"/>
      <c r="EBN2" s="628"/>
      <c r="EBO2" s="628"/>
      <c r="EBP2" s="628"/>
      <c r="EBQ2" s="628"/>
      <c r="EBR2" s="628"/>
      <c r="EBS2" s="628"/>
      <c r="EBT2" s="628"/>
      <c r="EBU2" s="628"/>
      <c r="EBV2" s="628"/>
      <c r="EBW2" s="628"/>
      <c r="EBX2" s="628"/>
      <c r="EBY2" s="628"/>
      <c r="EBZ2" s="628"/>
      <c r="ECA2" s="628"/>
      <c r="ECB2" s="628"/>
      <c r="ECC2" s="628"/>
      <c r="ECD2" s="628"/>
      <c r="ECE2" s="628"/>
      <c r="ECF2" s="628"/>
      <c r="ECG2" s="628"/>
      <c r="ECH2" s="628"/>
      <c r="ECI2" s="628"/>
      <c r="ECJ2" s="628"/>
      <c r="ECK2" s="628"/>
      <c r="ECL2" s="628"/>
      <c r="ECM2" s="628"/>
      <c r="ECN2" s="628"/>
      <c r="ECO2" s="628"/>
      <c r="ECP2" s="628"/>
      <c r="ECQ2" s="628"/>
      <c r="ECR2" s="628"/>
      <c r="ECS2" s="628"/>
      <c r="ECT2" s="628"/>
      <c r="ECU2" s="628"/>
      <c r="ECV2" s="628"/>
      <c r="ECW2" s="628"/>
      <c r="ECX2" s="628"/>
      <c r="ECY2" s="628"/>
      <c r="ECZ2" s="628"/>
      <c r="EDA2" s="628"/>
      <c r="EDB2" s="628"/>
      <c r="EDC2" s="628"/>
      <c r="EDD2" s="628"/>
      <c r="EDE2" s="628"/>
      <c r="EDF2" s="628"/>
      <c r="EDG2" s="628"/>
      <c r="EDH2" s="628"/>
      <c r="EDI2" s="628"/>
      <c r="EDJ2" s="628"/>
      <c r="EDK2" s="628"/>
      <c r="EDL2" s="628"/>
      <c r="EDM2" s="628"/>
      <c r="EDN2" s="628"/>
      <c r="EDO2" s="628"/>
      <c r="EDP2" s="628"/>
      <c r="EDQ2" s="628"/>
      <c r="EDR2" s="628"/>
      <c r="EDS2" s="628"/>
      <c r="EDT2" s="628"/>
      <c r="EDU2" s="628"/>
      <c r="EDV2" s="628"/>
      <c r="EDW2" s="628"/>
      <c r="EDX2" s="628"/>
      <c r="EDY2" s="628"/>
      <c r="EDZ2" s="628"/>
      <c r="EEA2" s="628"/>
      <c r="EEB2" s="628"/>
      <c r="EEC2" s="628"/>
      <c r="EED2" s="628"/>
      <c r="EEE2" s="628"/>
      <c r="EEF2" s="628"/>
      <c r="EEG2" s="628"/>
      <c r="EEH2" s="628"/>
      <c r="EEI2" s="628"/>
      <c r="EEJ2" s="628"/>
      <c r="EEK2" s="628"/>
      <c r="EEL2" s="628"/>
      <c r="EEM2" s="628"/>
      <c r="EEN2" s="628"/>
      <c r="EEO2" s="628"/>
      <c r="EEP2" s="628"/>
      <c r="EEQ2" s="628"/>
      <c r="EER2" s="628"/>
      <c r="EES2" s="628"/>
      <c r="EET2" s="628"/>
      <c r="EEU2" s="628"/>
      <c r="EEV2" s="628"/>
      <c r="EEW2" s="628"/>
      <c r="EEX2" s="628"/>
      <c r="EEY2" s="628"/>
      <c r="EEZ2" s="628"/>
      <c r="EFA2" s="628"/>
      <c r="EFB2" s="628"/>
      <c r="EFC2" s="628"/>
      <c r="EFD2" s="628"/>
      <c r="EFE2" s="628"/>
      <c r="EFF2" s="628"/>
      <c r="EFG2" s="628"/>
      <c r="EFH2" s="628"/>
      <c r="EFI2" s="628"/>
      <c r="EFJ2" s="628"/>
      <c r="EFK2" s="628"/>
      <c r="EFL2" s="628"/>
      <c r="EFM2" s="628"/>
      <c r="EFN2" s="628"/>
      <c r="EFO2" s="628"/>
      <c r="EFP2" s="628"/>
      <c r="EFQ2" s="628"/>
      <c r="EFR2" s="628"/>
      <c r="EFS2" s="628"/>
      <c r="EFT2" s="628"/>
      <c r="EFU2" s="628"/>
      <c r="EFV2" s="628"/>
      <c r="EFW2" s="628"/>
      <c r="EFX2" s="628"/>
      <c r="EFY2" s="628"/>
      <c r="EFZ2" s="628"/>
      <c r="EGA2" s="628"/>
      <c r="EGB2" s="628"/>
      <c r="EGC2" s="628"/>
      <c r="EGD2" s="628"/>
      <c r="EGE2" s="628"/>
      <c r="EGF2" s="628"/>
      <c r="EGG2" s="628"/>
      <c r="EGH2" s="628"/>
      <c r="EGI2" s="628"/>
      <c r="EGJ2" s="628"/>
      <c r="EGK2" s="628"/>
      <c r="EGL2" s="628"/>
      <c r="EGM2" s="628"/>
      <c r="EGN2" s="628"/>
      <c r="EGO2" s="628"/>
      <c r="EGP2" s="628"/>
      <c r="EGQ2" s="628"/>
      <c r="EGR2" s="628"/>
      <c r="EGS2" s="628"/>
      <c r="EGT2" s="628"/>
      <c r="EGU2" s="628"/>
      <c r="EGV2" s="628"/>
      <c r="EGW2" s="628"/>
      <c r="EGX2" s="628"/>
      <c r="EGY2" s="628"/>
      <c r="EGZ2" s="628"/>
      <c r="EHA2" s="628"/>
      <c r="EHB2" s="628"/>
      <c r="EHC2" s="628"/>
      <c r="EHD2" s="628"/>
      <c r="EHE2" s="628"/>
      <c r="EHF2" s="628"/>
      <c r="EHG2" s="628"/>
      <c r="EHH2" s="628"/>
      <c r="EHI2" s="628"/>
      <c r="EHJ2" s="628"/>
      <c r="EHK2" s="628"/>
      <c r="EHL2" s="628"/>
      <c r="EHM2" s="628"/>
      <c r="EHN2" s="628"/>
      <c r="EHO2" s="628"/>
      <c r="EHP2" s="628"/>
      <c r="EHQ2" s="628"/>
      <c r="EHR2" s="628"/>
      <c r="EHS2" s="628"/>
      <c r="EHT2" s="628"/>
      <c r="EHU2" s="628"/>
      <c r="EHV2" s="628"/>
      <c r="EHW2" s="628"/>
      <c r="EHX2" s="628"/>
      <c r="EHY2" s="628"/>
      <c r="EHZ2" s="628"/>
      <c r="EIA2" s="628"/>
      <c r="EIB2" s="628"/>
      <c r="EIC2" s="628"/>
      <c r="EID2" s="628"/>
      <c r="EIE2" s="628"/>
      <c r="EIF2" s="628"/>
      <c r="EIG2" s="628"/>
      <c r="EIH2" s="628"/>
      <c r="EII2" s="628"/>
      <c r="EIJ2" s="628"/>
      <c r="EIK2" s="628"/>
      <c r="EIL2" s="628"/>
      <c r="EIM2" s="628"/>
      <c r="EIN2" s="628"/>
      <c r="EIO2" s="628"/>
      <c r="EIP2" s="628"/>
      <c r="EIQ2" s="628"/>
      <c r="EIR2" s="628"/>
      <c r="EIS2" s="628"/>
      <c r="EIT2" s="628"/>
      <c r="EIU2" s="628"/>
      <c r="EIV2" s="628"/>
      <c r="EIW2" s="628"/>
      <c r="EIX2" s="628"/>
      <c r="EIY2" s="628"/>
      <c r="EIZ2" s="628"/>
      <c r="EJA2" s="628"/>
      <c r="EJB2" s="628"/>
      <c r="EJC2" s="628"/>
      <c r="EJD2" s="628"/>
      <c r="EJE2" s="628"/>
      <c r="EJF2" s="628"/>
      <c r="EJG2" s="628"/>
      <c r="EJH2" s="628"/>
      <c r="EJI2" s="628"/>
      <c r="EJJ2" s="628"/>
      <c r="EJK2" s="628"/>
      <c r="EJL2" s="628"/>
      <c r="EJM2" s="628"/>
      <c r="EJN2" s="628"/>
      <c r="EJO2" s="628"/>
      <c r="EJP2" s="628"/>
      <c r="EJQ2" s="628"/>
      <c r="EJR2" s="628"/>
      <c r="EJS2" s="628"/>
      <c r="EJT2" s="628"/>
      <c r="EJU2" s="628"/>
      <c r="EJV2" s="628"/>
      <c r="EJW2" s="628"/>
      <c r="EJX2" s="628"/>
      <c r="EJY2" s="628"/>
      <c r="EJZ2" s="628"/>
      <c r="EKA2" s="628"/>
      <c r="EKB2" s="628"/>
      <c r="EKC2" s="628"/>
      <c r="EKD2" s="628"/>
      <c r="EKE2" s="628"/>
      <c r="EKF2" s="628"/>
      <c r="EKG2" s="628"/>
      <c r="EKH2" s="628"/>
      <c r="EKI2" s="628"/>
      <c r="EKJ2" s="628"/>
      <c r="EKK2" s="628"/>
      <c r="EKL2" s="628"/>
      <c r="EKM2" s="628"/>
      <c r="EKN2" s="628"/>
      <c r="EKO2" s="628"/>
      <c r="EKP2" s="628"/>
      <c r="EKQ2" s="628"/>
      <c r="EKR2" s="628"/>
      <c r="EKS2" s="628"/>
      <c r="EKT2" s="628"/>
      <c r="EKU2" s="628"/>
      <c r="EKV2" s="628"/>
      <c r="EKW2" s="628"/>
      <c r="EKX2" s="628"/>
      <c r="EKY2" s="628"/>
      <c r="EKZ2" s="628"/>
      <c r="ELA2" s="628"/>
      <c r="ELB2" s="628"/>
      <c r="ELC2" s="628"/>
      <c r="ELD2" s="628"/>
      <c r="ELE2" s="628"/>
      <c r="ELF2" s="628"/>
      <c r="ELG2" s="628"/>
      <c r="ELH2" s="628"/>
      <c r="ELI2" s="628"/>
      <c r="ELJ2" s="628"/>
      <c r="ELK2" s="628"/>
      <c r="ELL2" s="628"/>
      <c r="ELM2" s="628"/>
      <c r="ELN2" s="628"/>
      <c r="ELO2" s="628"/>
      <c r="ELP2" s="628"/>
      <c r="ELQ2" s="628"/>
      <c r="ELR2" s="628"/>
      <c r="ELS2" s="628"/>
      <c r="ELT2" s="628"/>
      <c r="ELU2" s="628"/>
      <c r="ELV2" s="628"/>
      <c r="ELW2" s="628"/>
      <c r="ELX2" s="628"/>
      <c r="ELY2" s="628"/>
      <c r="ELZ2" s="628"/>
      <c r="EMA2" s="628"/>
      <c r="EMB2" s="628"/>
      <c r="EMC2" s="628"/>
      <c r="EMD2" s="628"/>
      <c r="EME2" s="628"/>
      <c r="EMF2" s="628"/>
      <c r="EMG2" s="628"/>
      <c r="EMH2" s="628"/>
      <c r="EMI2" s="628"/>
      <c r="EMJ2" s="628"/>
      <c r="EMK2" s="628"/>
      <c r="EML2" s="628"/>
      <c r="EMM2" s="628"/>
      <c r="EMN2" s="628"/>
      <c r="EMO2" s="628"/>
      <c r="EMP2" s="628"/>
      <c r="EMQ2" s="628"/>
      <c r="EMR2" s="628"/>
      <c r="EMS2" s="628"/>
      <c r="EMT2" s="628"/>
      <c r="EMU2" s="628"/>
      <c r="EMV2" s="628"/>
      <c r="EMW2" s="628"/>
      <c r="EMX2" s="628"/>
      <c r="EMY2" s="628"/>
      <c r="EMZ2" s="628"/>
      <c r="ENA2" s="628"/>
      <c r="ENB2" s="628"/>
      <c r="ENC2" s="628"/>
      <c r="END2" s="628"/>
      <c r="ENE2" s="628"/>
      <c r="ENF2" s="628"/>
      <c r="ENG2" s="628"/>
      <c r="ENH2" s="628"/>
      <c r="ENI2" s="628"/>
      <c r="ENJ2" s="628"/>
      <c r="ENK2" s="628"/>
      <c r="ENL2" s="628"/>
      <c r="ENM2" s="628"/>
      <c r="ENN2" s="628"/>
      <c r="ENO2" s="628"/>
      <c r="ENP2" s="628"/>
      <c r="ENQ2" s="628"/>
      <c r="ENR2" s="628"/>
      <c r="ENS2" s="628"/>
      <c r="ENT2" s="628"/>
      <c r="ENU2" s="628"/>
      <c r="ENV2" s="628"/>
      <c r="ENW2" s="628"/>
      <c r="ENX2" s="628"/>
      <c r="ENY2" s="628"/>
      <c r="ENZ2" s="628"/>
      <c r="EOA2" s="628"/>
      <c r="EOB2" s="628"/>
      <c r="EOC2" s="628"/>
      <c r="EOD2" s="628"/>
      <c r="EOE2" s="628"/>
      <c r="EOF2" s="628"/>
      <c r="EOG2" s="628"/>
      <c r="EOH2" s="628"/>
      <c r="EOI2" s="628"/>
      <c r="EOJ2" s="628"/>
      <c r="EOK2" s="628"/>
      <c r="EOL2" s="628"/>
      <c r="EOM2" s="628"/>
      <c r="EON2" s="628"/>
      <c r="EOO2" s="628"/>
      <c r="EOP2" s="628"/>
      <c r="EOQ2" s="628"/>
      <c r="EOR2" s="628"/>
      <c r="EOS2" s="628"/>
      <c r="EOT2" s="628"/>
      <c r="EOU2" s="628"/>
      <c r="EOV2" s="628"/>
      <c r="EOW2" s="628"/>
      <c r="EOX2" s="628"/>
      <c r="EOY2" s="628"/>
      <c r="EOZ2" s="628"/>
      <c r="EPA2" s="628"/>
      <c r="EPB2" s="628"/>
      <c r="EPC2" s="628"/>
      <c r="EPD2" s="628"/>
      <c r="EPE2" s="628"/>
      <c r="EPF2" s="628"/>
      <c r="EPG2" s="628"/>
      <c r="EPH2" s="628"/>
      <c r="EPI2" s="628"/>
      <c r="EPJ2" s="628"/>
      <c r="EPK2" s="628"/>
      <c r="EPL2" s="628"/>
      <c r="EPM2" s="628"/>
      <c r="EPN2" s="628"/>
      <c r="EPO2" s="628"/>
      <c r="EPP2" s="628"/>
      <c r="EPQ2" s="628"/>
      <c r="EPR2" s="628"/>
      <c r="EPS2" s="628"/>
      <c r="EPT2" s="628"/>
      <c r="EPU2" s="628"/>
      <c r="EPV2" s="628"/>
      <c r="EPW2" s="628"/>
      <c r="EPX2" s="628"/>
      <c r="EPY2" s="628"/>
      <c r="EPZ2" s="628"/>
      <c r="EQA2" s="628"/>
      <c r="EQB2" s="628"/>
      <c r="EQC2" s="628"/>
      <c r="EQD2" s="628"/>
      <c r="EQE2" s="628"/>
      <c r="EQF2" s="628"/>
      <c r="EQG2" s="628"/>
      <c r="EQH2" s="628"/>
      <c r="EQI2" s="628"/>
      <c r="EQJ2" s="628"/>
      <c r="EQK2" s="628"/>
      <c r="EQL2" s="628"/>
      <c r="EQM2" s="628"/>
      <c r="EQN2" s="628"/>
      <c r="EQO2" s="628"/>
      <c r="EQP2" s="628"/>
      <c r="EQQ2" s="628"/>
      <c r="EQR2" s="628"/>
      <c r="EQS2" s="628"/>
      <c r="EQT2" s="628"/>
      <c r="EQU2" s="628"/>
      <c r="EQV2" s="628"/>
      <c r="EQW2" s="628"/>
      <c r="EQX2" s="628"/>
      <c r="EQY2" s="628"/>
      <c r="EQZ2" s="628"/>
      <c r="ERA2" s="628"/>
      <c r="ERB2" s="628"/>
      <c r="ERC2" s="628"/>
      <c r="ERD2" s="628"/>
      <c r="ERE2" s="628"/>
      <c r="ERF2" s="628"/>
      <c r="ERG2" s="628"/>
      <c r="ERH2" s="628"/>
      <c r="ERI2" s="628"/>
      <c r="ERJ2" s="628"/>
      <c r="ERK2" s="628"/>
      <c r="ERL2" s="628"/>
      <c r="ERM2" s="628"/>
      <c r="ERN2" s="628"/>
      <c r="ERO2" s="628"/>
      <c r="ERP2" s="628"/>
      <c r="ERQ2" s="628"/>
      <c r="ERR2" s="628"/>
      <c r="ERS2" s="628"/>
      <c r="ERT2" s="628"/>
      <c r="ERU2" s="628"/>
      <c r="ERV2" s="628"/>
      <c r="ERW2" s="628"/>
      <c r="ERX2" s="628"/>
      <c r="ERY2" s="628"/>
      <c r="ERZ2" s="628"/>
      <c r="ESA2" s="628"/>
      <c r="ESB2" s="628"/>
      <c r="ESC2" s="628"/>
      <c r="ESD2" s="628"/>
      <c r="ESE2" s="628"/>
      <c r="ESF2" s="628"/>
      <c r="ESG2" s="628"/>
      <c r="ESH2" s="628"/>
      <c r="ESI2" s="628"/>
      <c r="ESJ2" s="628"/>
      <c r="ESK2" s="628"/>
      <c r="ESL2" s="628"/>
      <c r="ESM2" s="628"/>
      <c r="ESN2" s="628"/>
      <c r="ESO2" s="628"/>
      <c r="ESP2" s="628"/>
      <c r="ESQ2" s="628"/>
      <c r="ESR2" s="628"/>
      <c r="ESS2" s="628"/>
      <c r="EST2" s="628"/>
      <c r="ESU2" s="628"/>
      <c r="ESV2" s="628"/>
      <c r="ESW2" s="628"/>
      <c r="ESX2" s="628"/>
      <c r="ESY2" s="628"/>
      <c r="ESZ2" s="628"/>
      <c r="ETA2" s="628"/>
      <c r="ETB2" s="628"/>
      <c r="ETC2" s="628"/>
      <c r="ETD2" s="628"/>
      <c r="ETE2" s="628"/>
      <c r="ETF2" s="628"/>
      <c r="ETG2" s="628"/>
      <c r="ETH2" s="628"/>
      <c r="ETI2" s="628"/>
      <c r="ETJ2" s="628"/>
      <c r="ETK2" s="628"/>
      <c r="ETL2" s="628"/>
      <c r="ETM2" s="628"/>
      <c r="ETN2" s="628"/>
      <c r="ETO2" s="628"/>
      <c r="ETP2" s="628"/>
      <c r="ETQ2" s="628"/>
      <c r="ETR2" s="628"/>
      <c r="ETS2" s="628"/>
      <c r="ETT2" s="628"/>
      <c r="ETU2" s="628"/>
      <c r="ETV2" s="628"/>
      <c r="ETW2" s="628"/>
      <c r="ETX2" s="628"/>
      <c r="ETY2" s="628"/>
      <c r="ETZ2" s="628"/>
      <c r="EUA2" s="628"/>
      <c r="EUB2" s="628"/>
      <c r="EUC2" s="628"/>
      <c r="EUD2" s="628"/>
      <c r="EUE2" s="628"/>
      <c r="EUF2" s="628"/>
      <c r="EUG2" s="628"/>
      <c r="EUH2" s="628"/>
      <c r="EUI2" s="628"/>
      <c r="EUJ2" s="628"/>
      <c r="EUK2" s="628"/>
      <c r="EUL2" s="628"/>
      <c r="EUM2" s="628"/>
      <c r="EUN2" s="628"/>
      <c r="EUO2" s="628"/>
      <c r="EUP2" s="628"/>
      <c r="EUQ2" s="628"/>
      <c r="EUR2" s="628"/>
      <c r="EUS2" s="628"/>
      <c r="EUT2" s="628"/>
      <c r="EUU2" s="628"/>
      <c r="EUV2" s="628"/>
      <c r="EUW2" s="628"/>
      <c r="EUX2" s="628"/>
      <c r="EUY2" s="628"/>
      <c r="EUZ2" s="628"/>
      <c r="EVA2" s="628"/>
      <c r="EVB2" s="628"/>
      <c r="EVC2" s="628"/>
      <c r="EVD2" s="628"/>
      <c r="EVE2" s="628"/>
      <c r="EVF2" s="628"/>
      <c r="EVG2" s="628"/>
      <c r="EVH2" s="628"/>
      <c r="EVI2" s="628"/>
      <c r="EVJ2" s="628"/>
      <c r="EVK2" s="628"/>
      <c r="EVL2" s="628"/>
      <c r="EVM2" s="628"/>
      <c r="EVN2" s="628"/>
      <c r="EVO2" s="628"/>
      <c r="EVP2" s="628"/>
      <c r="EVQ2" s="628"/>
      <c r="EVR2" s="628"/>
      <c r="EVS2" s="628"/>
      <c r="EVT2" s="628"/>
      <c r="EVU2" s="628"/>
      <c r="EVV2" s="628"/>
      <c r="EVW2" s="628"/>
      <c r="EVX2" s="628"/>
      <c r="EVY2" s="628"/>
      <c r="EVZ2" s="628"/>
      <c r="EWA2" s="628"/>
      <c r="EWB2" s="628"/>
      <c r="EWC2" s="628"/>
      <c r="EWD2" s="628"/>
      <c r="EWE2" s="628"/>
      <c r="EWF2" s="628"/>
      <c r="EWG2" s="628"/>
      <c r="EWH2" s="628"/>
      <c r="EWI2" s="628"/>
      <c r="EWJ2" s="628"/>
      <c r="EWK2" s="628"/>
      <c r="EWL2" s="628"/>
      <c r="EWM2" s="628"/>
      <c r="EWN2" s="628"/>
      <c r="EWO2" s="628"/>
      <c r="EWP2" s="628"/>
      <c r="EWQ2" s="628"/>
      <c r="EWR2" s="628"/>
      <c r="EWS2" s="628"/>
      <c r="EWT2" s="628"/>
      <c r="EWU2" s="628"/>
      <c r="EWV2" s="628"/>
      <c r="EWW2" s="628"/>
      <c r="EWX2" s="628"/>
      <c r="EWY2" s="628"/>
      <c r="EWZ2" s="628"/>
      <c r="EXA2" s="628"/>
      <c r="EXB2" s="628"/>
      <c r="EXC2" s="628"/>
      <c r="EXD2" s="628"/>
      <c r="EXE2" s="628"/>
      <c r="EXF2" s="628"/>
      <c r="EXG2" s="628"/>
      <c r="EXH2" s="628"/>
      <c r="EXI2" s="628"/>
      <c r="EXJ2" s="628"/>
      <c r="EXK2" s="628"/>
      <c r="EXL2" s="628"/>
      <c r="EXM2" s="628"/>
      <c r="EXN2" s="628"/>
      <c r="EXO2" s="628"/>
      <c r="EXP2" s="628"/>
      <c r="EXQ2" s="628"/>
      <c r="EXR2" s="628"/>
      <c r="EXS2" s="628"/>
      <c r="EXT2" s="628"/>
      <c r="EXU2" s="628"/>
      <c r="EXV2" s="628"/>
      <c r="EXW2" s="628"/>
      <c r="EXX2" s="628"/>
      <c r="EXY2" s="628"/>
      <c r="EXZ2" s="628"/>
      <c r="EYA2" s="628"/>
      <c r="EYB2" s="628"/>
      <c r="EYC2" s="628"/>
      <c r="EYD2" s="628"/>
      <c r="EYE2" s="628"/>
      <c r="EYF2" s="628"/>
      <c r="EYG2" s="628"/>
      <c r="EYH2" s="628"/>
      <c r="EYI2" s="628"/>
      <c r="EYJ2" s="628"/>
      <c r="EYK2" s="628"/>
      <c r="EYL2" s="628"/>
      <c r="EYM2" s="628"/>
      <c r="EYN2" s="628"/>
      <c r="EYO2" s="628"/>
      <c r="EYP2" s="628"/>
      <c r="EYQ2" s="628"/>
      <c r="EYR2" s="628"/>
      <c r="EYS2" s="628"/>
      <c r="EYT2" s="628"/>
      <c r="EYU2" s="628"/>
      <c r="EYV2" s="628"/>
      <c r="EYW2" s="628"/>
      <c r="EYX2" s="628"/>
      <c r="EYY2" s="628"/>
      <c r="EYZ2" s="628"/>
      <c r="EZA2" s="628"/>
      <c r="EZB2" s="628"/>
      <c r="EZC2" s="628"/>
      <c r="EZD2" s="628"/>
      <c r="EZE2" s="628"/>
      <c r="EZF2" s="628"/>
      <c r="EZG2" s="628"/>
      <c r="EZH2" s="628"/>
      <c r="EZI2" s="628"/>
      <c r="EZJ2" s="628"/>
      <c r="EZK2" s="628"/>
      <c r="EZL2" s="628"/>
      <c r="EZM2" s="628"/>
      <c r="EZN2" s="628"/>
      <c r="EZO2" s="628"/>
      <c r="EZP2" s="628"/>
      <c r="EZQ2" s="628"/>
      <c r="EZR2" s="628"/>
      <c r="EZS2" s="628"/>
      <c r="EZT2" s="628"/>
      <c r="EZU2" s="628"/>
      <c r="EZV2" s="628"/>
      <c r="EZW2" s="628"/>
      <c r="EZX2" s="628"/>
      <c r="EZY2" s="628"/>
      <c r="EZZ2" s="628"/>
      <c r="FAA2" s="628"/>
      <c r="FAB2" s="628"/>
      <c r="FAC2" s="628"/>
      <c r="FAD2" s="628"/>
      <c r="FAE2" s="628"/>
      <c r="FAF2" s="628"/>
      <c r="FAG2" s="628"/>
      <c r="FAH2" s="628"/>
      <c r="FAI2" s="628"/>
      <c r="FAJ2" s="628"/>
      <c r="FAK2" s="628"/>
      <c r="FAL2" s="628"/>
      <c r="FAM2" s="628"/>
      <c r="FAN2" s="628"/>
      <c r="FAO2" s="628"/>
      <c r="FAP2" s="628"/>
      <c r="FAQ2" s="628"/>
      <c r="FAR2" s="628"/>
      <c r="FAS2" s="628"/>
      <c r="FAT2" s="628"/>
      <c r="FAU2" s="628"/>
      <c r="FAV2" s="628"/>
      <c r="FAW2" s="628"/>
      <c r="FAX2" s="628"/>
      <c r="FAY2" s="628"/>
      <c r="FAZ2" s="628"/>
      <c r="FBA2" s="628"/>
      <c r="FBB2" s="628"/>
      <c r="FBC2" s="628"/>
      <c r="FBD2" s="628"/>
      <c r="FBE2" s="628"/>
      <c r="FBF2" s="628"/>
      <c r="FBG2" s="628"/>
      <c r="FBH2" s="628"/>
      <c r="FBI2" s="628"/>
      <c r="FBJ2" s="628"/>
      <c r="FBK2" s="628"/>
      <c r="FBL2" s="628"/>
      <c r="FBM2" s="628"/>
      <c r="FBN2" s="628"/>
      <c r="FBO2" s="628"/>
      <c r="FBP2" s="628"/>
      <c r="FBQ2" s="628"/>
      <c r="FBR2" s="628"/>
      <c r="FBS2" s="628"/>
      <c r="FBT2" s="628"/>
      <c r="FBU2" s="628"/>
      <c r="FBV2" s="628"/>
      <c r="FBW2" s="628"/>
      <c r="FBX2" s="628"/>
      <c r="FBY2" s="628"/>
      <c r="FBZ2" s="628"/>
      <c r="FCA2" s="628"/>
      <c r="FCB2" s="628"/>
      <c r="FCC2" s="628"/>
      <c r="FCD2" s="628"/>
      <c r="FCE2" s="628"/>
      <c r="FCF2" s="628"/>
      <c r="FCG2" s="628"/>
      <c r="FCH2" s="628"/>
      <c r="FCI2" s="628"/>
      <c r="FCJ2" s="628"/>
      <c r="FCK2" s="628"/>
      <c r="FCL2" s="628"/>
      <c r="FCM2" s="628"/>
      <c r="FCN2" s="628"/>
      <c r="FCO2" s="628"/>
      <c r="FCP2" s="628"/>
      <c r="FCQ2" s="628"/>
      <c r="FCR2" s="628"/>
      <c r="FCS2" s="628"/>
      <c r="FCT2" s="628"/>
      <c r="FCU2" s="628"/>
      <c r="FCV2" s="628"/>
      <c r="FCW2" s="628"/>
      <c r="FCX2" s="628"/>
      <c r="FCY2" s="628"/>
      <c r="FCZ2" s="628"/>
      <c r="FDA2" s="628"/>
      <c r="FDB2" s="628"/>
      <c r="FDC2" s="628"/>
      <c r="FDD2" s="628"/>
      <c r="FDE2" s="628"/>
      <c r="FDF2" s="628"/>
      <c r="FDG2" s="628"/>
      <c r="FDH2" s="628"/>
      <c r="FDI2" s="628"/>
      <c r="FDJ2" s="628"/>
      <c r="FDK2" s="628"/>
      <c r="FDL2" s="628"/>
      <c r="FDM2" s="628"/>
      <c r="FDN2" s="628"/>
      <c r="FDO2" s="628"/>
      <c r="FDP2" s="628"/>
      <c r="FDQ2" s="628"/>
      <c r="FDR2" s="628"/>
      <c r="FDS2" s="628"/>
      <c r="FDT2" s="628"/>
      <c r="FDU2" s="628"/>
      <c r="FDV2" s="628"/>
      <c r="FDW2" s="628"/>
      <c r="FDX2" s="628"/>
      <c r="FDY2" s="628"/>
      <c r="FDZ2" s="628"/>
      <c r="FEA2" s="628"/>
      <c r="FEB2" s="628"/>
      <c r="FEC2" s="628"/>
      <c r="FED2" s="628"/>
      <c r="FEE2" s="628"/>
      <c r="FEF2" s="628"/>
      <c r="FEG2" s="628"/>
      <c r="FEH2" s="628"/>
      <c r="FEI2" s="628"/>
      <c r="FEJ2" s="628"/>
      <c r="FEK2" s="628"/>
      <c r="FEL2" s="628"/>
      <c r="FEM2" s="628"/>
      <c r="FEN2" s="628"/>
      <c r="FEO2" s="628"/>
      <c r="FEP2" s="628"/>
      <c r="FEQ2" s="628"/>
      <c r="FER2" s="628"/>
      <c r="FES2" s="628"/>
      <c r="FET2" s="628"/>
      <c r="FEU2" s="628"/>
      <c r="FEV2" s="628"/>
      <c r="FEW2" s="628"/>
      <c r="FEX2" s="628"/>
      <c r="FEY2" s="628"/>
      <c r="FEZ2" s="628"/>
      <c r="FFA2" s="628"/>
      <c r="FFB2" s="628"/>
      <c r="FFC2" s="628"/>
      <c r="FFD2" s="628"/>
      <c r="FFE2" s="628"/>
      <c r="FFF2" s="628"/>
      <c r="FFG2" s="628"/>
      <c r="FFH2" s="628"/>
      <c r="FFI2" s="628"/>
      <c r="FFJ2" s="628"/>
      <c r="FFK2" s="628"/>
      <c r="FFL2" s="628"/>
      <c r="FFM2" s="628"/>
      <c r="FFN2" s="628"/>
      <c r="FFO2" s="628"/>
      <c r="FFP2" s="628"/>
      <c r="FFQ2" s="628"/>
      <c r="FFR2" s="628"/>
      <c r="FFS2" s="628"/>
      <c r="FFT2" s="628"/>
      <c r="FFU2" s="628"/>
      <c r="FFV2" s="628"/>
      <c r="FFW2" s="628"/>
      <c r="FFX2" s="628"/>
      <c r="FFY2" s="628"/>
      <c r="FFZ2" s="628"/>
      <c r="FGA2" s="628"/>
      <c r="FGB2" s="628"/>
      <c r="FGC2" s="628"/>
      <c r="FGD2" s="628"/>
      <c r="FGE2" s="628"/>
      <c r="FGF2" s="628"/>
      <c r="FGG2" s="628"/>
      <c r="FGH2" s="628"/>
      <c r="FGI2" s="628"/>
      <c r="FGJ2" s="628"/>
      <c r="FGK2" s="628"/>
      <c r="FGL2" s="628"/>
      <c r="FGM2" s="628"/>
      <c r="FGN2" s="628"/>
      <c r="FGO2" s="628"/>
      <c r="FGP2" s="628"/>
      <c r="FGQ2" s="628"/>
      <c r="FGR2" s="628"/>
      <c r="FGS2" s="628"/>
      <c r="FGT2" s="628"/>
      <c r="FGU2" s="628"/>
      <c r="FGV2" s="628"/>
      <c r="FGW2" s="628"/>
      <c r="FGX2" s="628"/>
      <c r="FGY2" s="628"/>
      <c r="FGZ2" s="628"/>
      <c r="FHA2" s="628"/>
      <c r="FHB2" s="628"/>
      <c r="FHC2" s="628"/>
      <c r="FHD2" s="628"/>
      <c r="FHE2" s="628"/>
      <c r="FHF2" s="628"/>
      <c r="FHG2" s="628"/>
      <c r="FHH2" s="628"/>
      <c r="FHI2" s="628"/>
      <c r="FHJ2" s="628"/>
      <c r="FHK2" s="628"/>
      <c r="FHL2" s="628"/>
      <c r="FHM2" s="628"/>
      <c r="FHN2" s="628"/>
      <c r="FHO2" s="628"/>
      <c r="FHP2" s="628"/>
      <c r="FHQ2" s="628"/>
      <c r="FHR2" s="628"/>
      <c r="FHS2" s="628"/>
      <c r="FHT2" s="628"/>
      <c r="FHU2" s="628"/>
      <c r="FHV2" s="628"/>
      <c r="FHW2" s="628"/>
      <c r="FHX2" s="628"/>
      <c r="FHY2" s="628"/>
      <c r="FHZ2" s="628"/>
      <c r="FIA2" s="628"/>
      <c r="FIB2" s="628"/>
      <c r="FIC2" s="628"/>
      <c r="FID2" s="628"/>
      <c r="FIE2" s="628"/>
      <c r="FIF2" s="628"/>
      <c r="FIG2" s="628"/>
      <c r="FIH2" s="628"/>
      <c r="FII2" s="628"/>
      <c r="FIJ2" s="628"/>
      <c r="FIK2" s="628"/>
      <c r="FIL2" s="628"/>
      <c r="FIM2" s="628"/>
      <c r="FIN2" s="628"/>
      <c r="FIO2" s="628"/>
      <c r="FIP2" s="628"/>
      <c r="FIQ2" s="628"/>
      <c r="FIR2" s="628"/>
      <c r="FIS2" s="628"/>
      <c r="FIT2" s="628"/>
      <c r="FIU2" s="628"/>
      <c r="FIV2" s="628"/>
      <c r="FIW2" s="628"/>
      <c r="FIX2" s="628"/>
      <c r="FIY2" s="628"/>
      <c r="FIZ2" s="628"/>
      <c r="FJA2" s="628"/>
      <c r="FJB2" s="628"/>
      <c r="FJC2" s="628"/>
      <c r="FJD2" s="628"/>
      <c r="FJE2" s="628"/>
      <c r="FJF2" s="628"/>
      <c r="FJG2" s="628"/>
      <c r="FJH2" s="628"/>
      <c r="FJI2" s="628"/>
      <c r="FJJ2" s="628"/>
      <c r="FJK2" s="628"/>
      <c r="FJL2" s="628"/>
      <c r="FJM2" s="628"/>
      <c r="FJN2" s="628"/>
      <c r="FJO2" s="628"/>
      <c r="FJP2" s="628"/>
      <c r="FJQ2" s="628"/>
      <c r="FJR2" s="628"/>
      <c r="FJS2" s="628"/>
      <c r="FJT2" s="628"/>
      <c r="FJU2" s="628"/>
      <c r="FJV2" s="628"/>
      <c r="FJW2" s="628"/>
      <c r="FJX2" s="628"/>
      <c r="FJY2" s="628"/>
      <c r="FJZ2" s="628"/>
      <c r="FKA2" s="628"/>
      <c r="FKB2" s="628"/>
      <c r="FKC2" s="628"/>
      <c r="FKD2" s="628"/>
      <c r="FKE2" s="628"/>
      <c r="FKF2" s="628"/>
      <c r="FKG2" s="628"/>
      <c r="FKH2" s="628"/>
      <c r="FKI2" s="628"/>
      <c r="FKJ2" s="628"/>
      <c r="FKK2" s="628"/>
      <c r="FKL2" s="628"/>
      <c r="FKM2" s="628"/>
      <c r="FKN2" s="628"/>
      <c r="FKO2" s="628"/>
      <c r="FKP2" s="628"/>
      <c r="FKQ2" s="628"/>
      <c r="FKR2" s="628"/>
      <c r="FKS2" s="628"/>
      <c r="FKT2" s="628"/>
      <c r="FKU2" s="628"/>
      <c r="FKV2" s="628"/>
      <c r="FKW2" s="628"/>
      <c r="FKX2" s="628"/>
      <c r="FKY2" s="628"/>
      <c r="FKZ2" s="628"/>
      <c r="FLA2" s="628"/>
      <c r="FLB2" s="628"/>
      <c r="FLC2" s="628"/>
      <c r="FLD2" s="628"/>
      <c r="FLE2" s="628"/>
      <c r="FLF2" s="628"/>
      <c r="FLG2" s="628"/>
      <c r="FLH2" s="628"/>
      <c r="FLI2" s="628"/>
      <c r="FLJ2" s="628"/>
      <c r="FLK2" s="628"/>
      <c r="FLL2" s="628"/>
      <c r="FLM2" s="628"/>
      <c r="FLN2" s="628"/>
      <c r="FLO2" s="628"/>
      <c r="FLP2" s="628"/>
      <c r="FLQ2" s="628"/>
      <c r="FLR2" s="628"/>
      <c r="FLS2" s="628"/>
      <c r="FLT2" s="628"/>
      <c r="FLU2" s="628"/>
      <c r="FLV2" s="628"/>
      <c r="FLW2" s="628"/>
      <c r="FLX2" s="628"/>
      <c r="FLY2" s="628"/>
      <c r="FLZ2" s="628"/>
      <c r="FMA2" s="628"/>
      <c r="FMB2" s="628"/>
      <c r="FMC2" s="628"/>
      <c r="FMD2" s="628"/>
      <c r="FME2" s="628"/>
      <c r="FMF2" s="628"/>
      <c r="FMG2" s="628"/>
      <c r="FMH2" s="628"/>
      <c r="FMI2" s="628"/>
      <c r="FMJ2" s="628"/>
      <c r="FMK2" s="628"/>
      <c r="FML2" s="628"/>
      <c r="FMM2" s="628"/>
      <c r="FMN2" s="628"/>
      <c r="FMO2" s="628"/>
      <c r="FMP2" s="628"/>
      <c r="FMQ2" s="628"/>
      <c r="FMR2" s="628"/>
      <c r="FMS2" s="628"/>
      <c r="FMT2" s="628"/>
      <c r="FMU2" s="628"/>
      <c r="FMV2" s="628"/>
      <c r="FMW2" s="628"/>
      <c r="FMX2" s="628"/>
      <c r="FMY2" s="628"/>
      <c r="FMZ2" s="628"/>
      <c r="FNA2" s="628"/>
      <c r="FNB2" s="628"/>
      <c r="FNC2" s="628"/>
      <c r="FND2" s="628"/>
      <c r="FNE2" s="628"/>
      <c r="FNF2" s="628"/>
      <c r="FNG2" s="628"/>
      <c r="FNH2" s="628"/>
      <c r="FNI2" s="628"/>
      <c r="FNJ2" s="628"/>
      <c r="FNK2" s="628"/>
      <c r="FNL2" s="628"/>
      <c r="FNM2" s="628"/>
      <c r="FNN2" s="628"/>
      <c r="FNO2" s="628"/>
      <c r="FNP2" s="628"/>
      <c r="FNQ2" s="628"/>
      <c r="FNR2" s="628"/>
      <c r="FNS2" s="628"/>
      <c r="FNT2" s="628"/>
      <c r="FNU2" s="628"/>
      <c r="FNV2" s="628"/>
      <c r="FNW2" s="628"/>
      <c r="FNX2" s="628"/>
      <c r="FNY2" s="628"/>
      <c r="FNZ2" s="628"/>
      <c r="FOA2" s="628"/>
      <c r="FOB2" s="628"/>
      <c r="FOC2" s="628"/>
      <c r="FOD2" s="628"/>
      <c r="FOE2" s="628"/>
      <c r="FOF2" s="628"/>
      <c r="FOG2" s="628"/>
      <c r="FOH2" s="628"/>
      <c r="FOI2" s="628"/>
      <c r="FOJ2" s="628"/>
      <c r="FOK2" s="628"/>
      <c r="FOL2" s="628"/>
      <c r="FOM2" s="628"/>
      <c r="FON2" s="628"/>
      <c r="FOO2" s="628"/>
      <c r="FOP2" s="628"/>
      <c r="FOQ2" s="628"/>
      <c r="FOR2" s="628"/>
      <c r="FOS2" s="628"/>
      <c r="FOT2" s="628"/>
      <c r="FOU2" s="628"/>
      <c r="FOV2" s="628"/>
      <c r="FOW2" s="628"/>
      <c r="FOX2" s="628"/>
      <c r="FOY2" s="628"/>
      <c r="FOZ2" s="628"/>
      <c r="FPA2" s="628"/>
      <c r="FPB2" s="628"/>
      <c r="FPC2" s="628"/>
      <c r="FPD2" s="628"/>
      <c r="FPE2" s="628"/>
      <c r="FPF2" s="628"/>
      <c r="FPG2" s="628"/>
      <c r="FPH2" s="628"/>
      <c r="FPI2" s="628"/>
      <c r="FPJ2" s="628"/>
      <c r="FPK2" s="628"/>
      <c r="FPL2" s="628"/>
      <c r="FPM2" s="628"/>
      <c r="FPN2" s="628"/>
      <c r="FPO2" s="628"/>
      <c r="FPP2" s="628"/>
      <c r="FPQ2" s="628"/>
      <c r="FPR2" s="628"/>
      <c r="FPS2" s="628"/>
      <c r="FPT2" s="628"/>
      <c r="FPU2" s="628"/>
      <c r="FPV2" s="628"/>
      <c r="FPW2" s="628"/>
      <c r="FPX2" s="628"/>
      <c r="FPY2" s="628"/>
      <c r="FPZ2" s="628"/>
      <c r="FQA2" s="628"/>
      <c r="FQB2" s="628"/>
      <c r="FQC2" s="628"/>
      <c r="FQD2" s="628"/>
      <c r="FQE2" s="628"/>
      <c r="FQF2" s="628"/>
      <c r="FQG2" s="628"/>
      <c r="FQH2" s="628"/>
      <c r="FQI2" s="628"/>
      <c r="FQJ2" s="628"/>
      <c r="FQK2" s="628"/>
      <c r="FQL2" s="628"/>
      <c r="FQM2" s="628"/>
      <c r="FQN2" s="628"/>
      <c r="FQO2" s="628"/>
      <c r="FQP2" s="628"/>
      <c r="FQQ2" s="628"/>
      <c r="FQR2" s="628"/>
      <c r="FQS2" s="628"/>
      <c r="FQT2" s="628"/>
      <c r="FQU2" s="628"/>
      <c r="FQV2" s="628"/>
      <c r="FQW2" s="628"/>
      <c r="FQX2" s="628"/>
      <c r="FQY2" s="628"/>
      <c r="FQZ2" s="628"/>
      <c r="FRA2" s="628"/>
      <c r="FRB2" s="628"/>
      <c r="FRC2" s="628"/>
      <c r="FRD2" s="628"/>
      <c r="FRE2" s="628"/>
      <c r="FRF2" s="628"/>
      <c r="FRG2" s="628"/>
      <c r="FRH2" s="628"/>
      <c r="FRI2" s="628"/>
      <c r="FRJ2" s="628"/>
      <c r="FRK2" s="628"/>
      <c r="FRL2" s="628"/>
      <c r="FRM2" s="628"/>
      <c r="FRN2" s="628"/>
      <c r="FRO2" s="628"/>
      <c r="FRP2" s="628"/>
      <c r="FRQ2" s="628"/>
      <c r="FRR2" s="628"/>
      <c r="FRS2" s="628"/>
      <c r="FRT2" s="628"/>
      <c r="FRU2" s="628"/>
      <c r="FRV2" s="628"/>
      <c r="FRW2" s="628"/>
      <c r="FRX2" s="628"/>
      <c r="FRY2" s="628"/>
      <c r="FRZ2" s="628"/>
      <c r="FSA2" s="628"/>
      <c r="FSB2" s="628"/>
      <c r="FSC2" s="628"/>
      <c r="FSD2" s="628"/>
      <c r="FSE2" s="628"/>
      <c r="FSF2" s="628"/>
      <c r="FSG2" s="628"/>
      <c r="FSH2" s="628"/>
      <c r="FSI2" s="628"/>
      <c r="FSJ2" s="628"/>
      <c r="FSK2" s="628"/>
      <c r="FSL2" s="628"/>
      <c r="FSM2" s="628"/>
      <c r="FSN2" s="628"/>
      <c r="FSO2" s="628"/>
      <c r="FSP2" s="628"/>
      <c r="FSQ2" s="628"/>
      <c r="FSR2" s="628"/>
      <c r="FSS2" s="628"/>
      <c r="FST2" s="628"/>
      <c r="FSU2" s="628"/>
      <c r="FSV2" s="628"/>
      <c r="FSW2" s="628"/>
      <c r="FSX2" s="628"/>
      <c r="FSY2" s="628"/>
      <c r="FSZ2" s="628"/>
      <c r="FTA2" s="628"/>
      <c r="FTB2" s="628"/>
      <c r="FTC2" s="628"/>
      <c r="FTD2" s="628"/>
      <c r="FTE2" s="628"/>
      <c r="FTF2" s="628"/>
      <c r="FTG2" s="628"/>
      <c r="FTH2" s="628"/>
      <c r="FTI2" s="628"/>
      <c r="FTJ2" s="628"/>
      <c r="FTK2" s="628"/>
      <c r="FTL2" s="628"/>
      <c r="FTM2" s="628"/>
      <c r="FTN2" s="628"/>
      <c r="FTO2" s="628"/>
      <c r="FTP2" s="628"/>
      <c r="FTQ2" s="628"/>
      <c r="FTR2" s="628"/>
      <c r="FTS2" s="628"/>
      <c r="FTT2" s="628"/>
      <c r="FTU2" s="628"/>
      <c r="FTV2" s="628"/>
      <c r="FTW2" s="628"/>
      <c r="FTX2" s="628"/>
      <c r="FTY2" s="628"/>
      <c r="FTZ2" s="628"/>
      <c r="FUA2" s="628"/>
      <c r="FUB2" s="628"/>
      <c r="FUC2" s="628"/>
      <c r="FUD2" s="628"/>
      <c r="FUE2" s="628"/>
      <c r="FUF2" s="628"/>
      <c r="FUG2" s="628"/>
      <c r="FUH2" s="628"/>
      <c r="FUI2" s="628"/>
      <c r="FUJ2" s="628"/>
      <c r="FUK2" s="628"/>
      <c r="FUL2" s="628"/>
      <c r="FUM2" s="628"/>
      <c r="FUN2" s="628"/>
      <c r="FUO2" s="628"/>
      <c r="FUP2" s="628"/>
      <c r="FUQ2" s="628"/>
      <c r="FUR2" s="628"/>
      <c r="FUS2" s="628"/>
      <c r="FUT2" s="628"/>
      <c r="FUU2" s="628"/>
      <c r="FUV2" s="628"/>
      <c r="FUW2" s="628"/>
      <c r="FUX2" s="628"/>
      <c r="FUY2" s="628"/>
      <c r="FUZ2" s="628"/>
      <c r="FVA2" s="628"/>
      <c r="FVB2" s="628"/>
      <c r="FVC2" s="628"/>
      <c r="FVD2" s="628"/>
      <c r="FVE2" s="628"/>
      <c r="FVF2" s="628"/>
      <c r="FVG2" s="628"/>
      <c r="FVH2" s="628"/>
      <c r="FVI2" s="628"/>
      <c r="FVJ2" s="628"/>
      <c r="FVK2" s="628"/>
      <c r="FVL2" s="628"/>
      <c r="FVM2" s="628"/>
      <c r="FVN2" s="628"/>
      <c r="FVO2" s="628"/>
      <c r="FVP2" s="628"/>
      <c r="FVQ2" s="628"/>
      <c r="FVR2" s="628"/>
      <c r="FVS2" s="628"/>
      <c r="FVT2" s="628"/>
      <c r="FVU2" s="628"/>
      <c r="FVV2" s="628"/>
      <c r="FVW2" s="628"/>
      <c r="FVX2" s="628"/>
      <c r="FVY2" s="628"/>
      <c r="FVZ2" s="628"/>
      <c r="FWA2" s="628"/>
      <c r="FWB2" s="628"/>
      <c r="FWC2" s="628"/>
      <c r="FWD2" s="628"/>
      <c r="FWE2" s="628"/>
      <c r="FWF2" s="628"/>
      <c r="FWG2" s="628"/>
      <c r="FWH2" s="628"/>
      <c r="FWI2" s="628"/>
      <c r="FWJ2" s="628"/>
      <c r="FWK2" s="628"/>
      <c r="FWL2" s="628"/>
      <c r="FWM2" s="628"/>
      <c r="FWN2" s="628"/>
      <c r="FWO2" s="628"/>
      <c r="FWP2" s="628"/>
      <c r="FWQ2" s="628"/>
      <c r="FWR2" s="628"/>
      <c r="FWS2" s="628"/>
      <c r="FWT2" s="628"/>
      <c r="FWU2" s="628"/>
      <c r="FWV2" s="628"/>
      <c r="FWW2" s="628"/>
      <c r="FWX2" s="628"/>
      <c r="FWY2" s="628"/>
      <c r="FWZ2" s="628"/>
      <c r="FXA2" s="628"/>
      <c r="FXB2" s="628"/>
      <c r="FXC2" s="628"/>
      <c r="FXD2" s="628"/>
      <c r="FXE2" s="628"/>
      <c r="FXF2" s="628"/>
      <c r="FXG2" s="628"/>
      <c r="FXH2" s="628"/>
      <c r="FXI2" s="628"/>
      <c r="FXJ2" s="628"/>
      <c r="FXK2" s="628"/>
      <c r="FXL2" s="628"/>
      <c r="FXM2" s="628"/>
      <c r="FXN2" s="628"/>
      <c r="FXO2" s="628"/>
      <c r="FXP2" s="628"/>
      <c r="FXQ2" s="628"/>
      <c r="FXR2" s="628"/>
      <c r="FXS2" s="628"/>
      <c r="FXT2" s="628"/>
      <c r="FXU2" s="628"/>
      <c r="FXV2" s="628"/>
      <c r="FXW2" s="628"/>
      <c r="FXX2" s="628"/>
      <c r="FXY2" s="628"/>
      <c r="FXZ2" s="628"/>
      <c r="FYA2" s="628"/>
      <c r="FYB2" s="628"/>
      <c r="FYC2" s="628"/>
      <c r="FYD2" s="628"/>
      <c r="FYE2" s="628"/>
      <c r="FYF2" s="628"/>
      <c r="FYG2" s="628"/>
      <c r="FYH2" s="628"/>
      <c r="FYI2" s="628"/>
      <c r="FYJ2" s="628"/>
      <c r="FYK2" s="628"/>
      <c r="FYL2" s="628"/>
      <c r="FYM2" s="628"/>
      <c r="FYN2" s="628"/>
      <c r="FYO2" s="628"/>
      <c r="FYP2" s="628"/>
      <c r="FYQ2" s="628"/>
      <c r="FYR2" s="628"/>
      <c r="FYS2" s="628"/>
      <c r="FYT2" s="628"/>
      <c r="FYU2" s="628"/>
      <c r="FYV2" s="628"/>
      <c r="FYW2" s="628"/>
      <c r="FYX2" s="628"/>
      <c r="FYY2" s="628"/>
      <c r="FYZ2" s="628"/>
      <c r="FZA2" s="628"/>
      <c r="FZB2" s="628"/>
      <c r="FZC2" s="628"/>
      <c r="FZD2" s="628"/>
      <c r="FZE2" s="628"/>
      <c r="FZF2" s="628"/>
      <c r="FZG2" s="628"/>
      <c r="FZH2" s="628"/>
      <c r="FZI2" s="628"/>
      <c r="FZJ2" s="628"/>
      <c r="FZK2" s="628"/>
      <c r="FZL2" s="628"/>
      <c r="FZM2" s="628"/>
      <c r="FZN2" s="628"/>
      <c r="FZO2" s="628"/>
      <c r="FZP2" s="628"/>
      <c r="FZQ2" s="628"/>
      <c r="FZR2" s="628"/>
      <c r="FZS2" s="628"/>
      <c r="FZT2" s="628"/>
      <c r="FZU2" s="628"/>
      <c r="FZV2" s="628"/>
      <c r="FZW2" s="628"/>
      <c r="FZX2" s="628"/>
      <c r="FZY2" s="628"/>
      <c r="FZZ2" s="628"/>
      <c r="GAA2" s="628"/>
      <c r="GAB2" s="628"/>
      <c r="GAC2" s="628"/>
      <c r="GAD2" s="628"/>
      <c r="GAE2" s="628"/>
      <c r="GAF2" s="628"/>
      <c r="GAG2" s="628"/>
      <c r="GAH2" s="628"/>
      <c r="GAI2" s="628"/>
      <c r="GAJ2" s="628"/>
      <c r="GAK2" s="628"/>
      <c r="GAL2" s="628"/>
      <c r="GAM2" s="628"/>
      <c r="GAN2" s="628"/>
      <c r="GAO2" s="628"/>
      <c r="GAP2" s="628"/>
      <c r="GAQ2" s="628"/>
      <c r="GAR2" s="628"/>
      <c r="GAS2" s="628"/>
      <c r="GAT2" s="628"/>
      <c r="GAU2" s="628"/>
      <c r="GAV2" s="628"/>
      <c r="GAW2" s="628"/>
      <c r="GAX2" s="628"/>
      <c r="GAY2" s="628"/>
      <c r="GAZ2" s="628"/>
      <c r="GBA2" s="628"/>
      <c r="GBB2" s="628"/>
      <c r="GBC2" s="628"/>
      <c r="GBD2" s="628"/>
      <c r="GBE2" s="628"/>
      <c r="GBF2" s="628"/>
      <c r="GBG2" s="628"/>
      <c r="GBH2" s="628"/>
      <c r="GBI2" s="628"/>
      <c r="GBJ2" s="628"/>
      <c r="GBK2" s="628"/>
      <c r="GBL2" s="628"/>
      <c r="GBM2" s="628"/>
      <c r="GBN2" s="628"/>
      <c r="GBO2" s="628"/>
      <c r="GBP2" s="628"/>
      <c r="GBQ2" s="628"/>
      <c r="GBR2" s="628"/>
      <c r="GBS2" s="628"/>
      <c r="GBT2" s="628"/>
      <c r="GBU2" s="628"/>
      <c r="GBV2" s="628"/>
      <c r="GBW2" s="628"/>
      <c r="GBX2" s="628"/>
      <c r="GBY2" s="628"/>
      <c r="GBZ2" s="628"/>
      <c r="GCA2" s="628"/>
      <c r="GCB2" s="628"/>
      <c r="GCC2" s="628"/>
      <c r="GCD2" s="628"/>
      <c r="GCE2" s="628"/>
      <c r="GCF2" s="628"/>
      <c r="GCG2" s="628"/>
      <c r="GCH2" s="628"/>
      <c r="GCI2" s="628"/>
      <c r="GCJ2" s="628"/>
      <c r="GCK2" s="628"/>
      <c r="GCL2" s="628"/>
      <c r="GCM2" s="628"/>
      <c r="GCN2" s="628"/>
      <c r="GCO2" s="628"/>
      <c r="GCP2" s="628"/>
      <c r="GCQ2" s="628"/>
      <c r="GCR2" s="628"/>
      <c r="GCS2" s="628"/>
      <c r="GCT2" s="628"/>
      <c r="GCU2" s="628"/>
      <c r="GCV2" s="628"/>
      <c r="GCW2" s="628"/>
      <c r="GCX2" s="628"/>
      <c r="GCY2" s="628"/>
      <c r="GCZ2" s="628"/>
      <c r="GDA2" s="628"/>
      <c r="GDB2" s="628"/>
      <c r="GDC2" s="628"/>
      <c r="GDD2" s="628"/>
      <c r="GDE2" s="628"/>
      <c r="GDF2" s="628"/>
      <c r="GDG2" s="628"/>
      <c r="GDH2" s="628"/>
      <c r="GDI2" s="628"/>
      <c r="GDJ2" s="628"/>
      <c r="GDK2" s="628"/>
      <c r="GDL2" s="628"/>
      <c r="GDM2" s="628"/>
      <c r="GDN2" s="628"/>
      <c r="GDO2" s="628"/>
      <c r="GDP2" s="628"/>
      <c r="GDQ2" s="628"/>
      <c r="GDR2" s="628"/>
      <c r="GDS2" s="628"/>
      <c r="GDT2" s="628"/>
      <c r="GDU2" s="628"/>
      <c r="GDV2" s="628"/>
      <c r="GDW2" s="628"/>
      <c r="GDX2" s="628"/>
      <c r="GDY2" s="628"/>
      <c r="GDZ2" s="628"/>
      <c r="GEA2" s="628"/>
      <c r="GEB2" s="628"/>
      <c r="GEC2" s="628"/>
      <c r="GED2" s="628"/>
      <c r="GEE2" s="628"/>
      <c r="GEF2" s="628"/>
      <c r="GEG2" s="628"/>
      <c r="GEH2" s="628"/>
      <c r="GEI2" s="628"/>
      <c r="GEJ2" s="628"/>
      <c r="GEK2" s="628"/>
      <c r="GEL2" s="628"/>
      <c r="GEM2" s="628"/>
      <c r="GEN2" s="628"/>
      <c r="GEO2" s="628"/>
      <c r="GEP2" s="628"/>
      <c r="GEQ2" s="628"/>
      <c r="GER2" s="628"/>
      <c r="GES2" s="628"/>
      <c r="GET2" s="628"/>
      <c r="GEU2" s="628"/>
      <c r="GEV2" s="628"/>
      <c r="GEW2" s="628"/>
      <c r="GEX2" s="628"/>
      <c r="GEY2" s="628"/>
      <c r="GEZ2" s="628"/>
      <c r="GFA2" s="628"/>
      <c r="GFB2" s="628"/>
      <c r="GFC2" s="628"/>
      <c r="GFD2" s="628"/>
      <c r="GFE2" s="628"/>
      <c r="GFF2" s="628"/>
      <c r="GFG2" s="628"/>
      <c r="GFH2" s="628"/>
      <c r="GFI2" s="628"/>
      <c r="GFJ2" s="628"/>
      <c r="GFK2" s="628"/>
      <c r="GFL2" s="628"/>
      <c r="GFM2" s="628"/>
      <c r="GFN2" s="628"/>
      <c r="GFO2" s="628"/>
      <c r="GFP2" s="628"/>
      <c r="GFQ2" s="628"/>
      <c r="GFR2" s="628"/>
      <c r="GFS2" s="628"/>
      <c r="GFT2" s="628"/>
      <c r="GFU2" s="628"/>
      <c r="GFV2" s="628"/>
      <c r="GFW2" s="628"/>
      <c r="GFX2" s="628"/>
      <c r="GFY2" s="628"/>
      <c r="GFZ2" s="628"/>
      <c r="GGA2" s="628"/>
      <c r="GGB2" s="628"/>
      <c r="GGC2" s="628"/>
      <c r="GGD2" s="628"/>
      <c r="GGE2" s="628"/>
      <c r="GGF2" s="628"/>
      <c r="GGG2" s="628"/>
      <c r="GGH2" s="628"/>
      <c r="GGI2" s="628"/>
      <c r="GGJ2" s="628"/>
      <c r="GGK2" s="628"/>
      <c r="GGL2" s="628"/>
      <c r="GGM2" s="628"/>
      <c r="GGN2" s="628"/>
      <c r="GGO2" s="628"/>
      <c r="GGP2" s="628"/>
      <c r="GGQ2" s="628"/>
      <c r="GGR2" s="628"/>
      <c r="GGS2" s="628"/>
      <c r="GGT2" s="628"/>
      <c r="GGU2" s="628"/>
      <c r="GGV2" s="628"/>
      <c r="GGW2" s="628"/>
      <c r="GGX2" s="628"/>
      <c r="GGY2" s="628"/>
      <c r="GGZ2" s="628"/>
      <c r="GHA2" s="628"/>
      <c r="GHB2" s="628"/>
      <c r="GHC2" s="628"/>
      <c r="GHD2" s="628"/>
      <c r="GHE2" s="628"/>
      <c r="GHF2" s="628"/>
      <c r="GHG2" s="628"/>
      <c r="GHH2" s="628"/>
      <c r="GHI2" s="628"/>
      <c r="GHJ2" s="628"/>
      <c r="GHK2" s="628"/>
      <c r="GHL2" s="628"/>
      <c r="GHM2" s="628"/>
      <c r="GHN2" s="628"/>
      <c r="GHO2" s="628"/>
      <c r="GHP2" s="628"/>
      <c r="GHQ2" s="628"/>
      <c r="GHR2" s="628"/>
      <c r="GHS2" s="628"/>
      <c r="GHT2" s="628"/>
      <c r="GHU2" s="628"/>
      <c r="GHV2" s="628"/>
      <c r="GHW2" s="628"/>
      <c r="GHX2" s="628"/>
      <c r="GHY2" s="628"/>
      <c r="GHZ2" s="628"/>
      <c r="GIA2" s="628"/>
      <c r="GIB2" s="628"/>
      <c r="GIC2" s="628"/>
      <c r="GID2" s="628"/>
      <c r="GIE2" s="628"/>
      <c r="GIF2" s="628"/>
      <c r="GIG2" s="628"/>
      <c r="GIH2" s="628"/>
      <c r="GII2" s="628"/>
      <c r="GIJ2" s="628"/>
      <c r="GIK2" s="628"/>
      <c r="GIL2" s="628"/>
      <c r="GIM2" s="628"/>
      <c r="GIN2" s="628"/>
      <c r="GIO2" s="628"/>
      <c r="GIP2" s="628"/>
      <c r="GIQ2" s="628"/>
      <c r="GIR2" s="628"/>
      <c r="GIS2" s="628"/>
      <c r="GIT2" s="628"/>
      <c r="GIU2" s="628"/>
      <c r="GIV2" s="628"/>
      <c r="GIW2" s="628"/>
      <c r="GIX2" s="628"/>
      <c r="GIY2" s="628"/>
      <c r="GIZ2" s="628"/>
      <c r="GJA2" s="628"/>
      <c r="GJB2" s="628"/>
      <c r="GJC2" s="628"/>
      <c r="GJD2" s="628"/>
      <c r="GJE2" s="628"/>
      <c r="GJF2" s="628"/>
      <c r="GJG2" s="628"/>
      <c r="GJH2" s="628"/>
      <c r="GJI2" s="628"/>
      <c r="GJJ2" s="628"/>
      <c r="GJK2" s="628"/>
      <c r="GJL2" s="628"/>
      <c r="GJM2" s="628"/>
      <c r="GJN2" s="628"/>
      <c r="GJO2" s="628"/>
      <c r="GJP2" s="628"/>
      <c r="GJQ2" s="628"/>
      <c r="GJR2" s="628"/>
      <c r="GJS2" s="628"/>
      <c r="GJT2" s="628"/>
      <c r="GJU2" s="628"/>
      <c r="GJV2" s="628"/>
      <c r="GJW2" s="628"/>
      <c r="GJX2" s="628"/>
      <c r="GJY2" s="628"/>
      <c r="GJZ2" s="628"/>
      <c r="GKA2" s="628"/>
      <c r="GKB2" s="628"/>
      <c r="GKC2" s="628"/>
      <c r="GKD2" s="628"/>
      <c r="GKE2" s="628"/>
      <c r="GKF2" s="628"/>
      <c r="GKG2" s="628"/>
      <c r="GKH2" s="628"/>
      <c r="GKI2" s="628"/>
      <c r="GKJ2" s="628"/>
      <c r="GKK2" s="628"/>
      <c r="GKL2" s="628"/>
      <c r="GKM2" s="628"/>
      <c r="GKN2" s="628"/>
      <c r="GKO2" s="628"/>
      <c r="GKP2" s="628"/>
      <c r="GKQ2" s="628"/>
      <c r="GKR2" s="628"/>
      <c r="GKS2" s="628"/>
      <c r="GKT2" s="628"/>
      <c r="GKU2" s="628"/>
      <c r="GKV2" s="628"/>
      <c r="GKW2" s="628"/>
      <c r="GKX2" s="628"/>
      <c r="GKY2" s="628"/>
      <c r="GKZ2" s="628"/>
      <c r="GLA2" s="628"/>
      <c r="GLB2" s="628"/>
      <c r="GLC2" s="628"/>
      <c r="GLD2" s="628"/>
      <c r="GLE2" s="628"/>
      <c r="GLF2" s="628"/>
      <c r="GLG2" s="628"/>
      <c r="GLH2" s="628"/>
      <c r="GLI2" s="628"/>
      <c r="GLJ2" s="628"/>
      <c r="GLK2" s="628"/>
      <c r="GLL2" s="628"/>
      <c r="GLM2" s="628"/>
      <c r="GLN2" s="628"/>
      <c r="GLO2" s="628"/>
      <c r="GLP2" s="628"/>
      <c r="GLQ2" s="628"/>
      <c r="GLR2" s="628"/>
      <c r="GLS2" s="628"/>
      <c r="GLT2" s="628"/>
      <c r="GLU2" s="628"/>
      <c r="GLV2" s="628"/>
      <c r="GLW2" s="628"/>
      <c r="GLX2" s="628"/>
      <c r="GLY2" s="628"/>
      <c r="GLZ2" s="628"/>
      <c r="GMA2" s="628"/>
      <c r="GMB2" s="628"/>
      <c r="GMC2" s="628"/>
      <c r="GMD2" s="628"/>
      <c r="GME2" s="628"/>
      <c r="GMF2" s="628"/>
      <c r="GMG2" s="628"/>
      <c r="GMH2" s="628"/>
      <c r="GMI2" s="628"/>
      <c r="GMJ2" s="628"/>
      <c r="GMK2" s="628"/>
      <c r="GML2" s="628"/>
      <c r="GMM2" s="628"/>
      <c r="GMN2" s="628"/>
      <c r="GMO2" s="628"/>
      <c r="GMP2" s="628"/>
      <c r="GMQ2" s="628"/>
      <c r="GMR2" s="628"/>
      <c r="GMS2" s="628"/>
      <c r="GMT2" s="628"/>
      <c r="GMU2" s="628"/>
      <c r="GMV2" s="628"/>
      <c r="GMW2" s="628"/>
      <c r="GMX2" s="628"/>
      <c r="GMY2" s="628"/>
      <c r="GMZ2" s="628"/>
      <c r="GNA2" s="628"/>
      <c r="GNB2" s="628"/>
      <c r="GNC2" s="628"/>
      <c r="GND2" s="628"/>
      <c r="GNE2" s="628"/>
      <c r="GNF2" s="628"/>
      <c r="GNG2" s="628"/>
      <c r="GNH2" s="628"/>
      <c r="GNI2" s="628"/>
      <c r="GNJ2" s="628"/>
      <c r="GNK2" s="628"/>
      <c r="GNL2" s="628"/>
      <c r="GNM2" s="628"/>
      <c r="GNN2" s="628"/>
      <c r="GNO2" s="628"/>
      <c r="GNP2" s="628"/>
      <c r="GNQ2" s="628"/>
      <c r="GNR2" s="628"/>
      <c r="GNS2" s="628"/>
      <c r="GNT2" s="628"/>
      <c r="GNU2" s="628"/>
      <c r="GNV2" s="628"/>
      <c r="GNW2" s="628"/>
      <c r="GNX2" s="628"/>
      <c r="GNY2" s="628"/>
      <c r="GNZ2" s="628"/>
      <c r="GOA2" s="628"/>
      <c r="GOB2" s="628"/>
      <c r="GOC2" s="628"/>
      <c r="GOD2" s="628"/>
      <c r="GOE2" s="628"/>
      <c r="GOF2" s="628"/>
      <c r="GOG2" s="628"/>
      <c r="GOH2" s="628"/>
      <c r="GOI2" s="628"/>
      <c r="GOJ2" s="628"/>
      <c r="GOK2" s="628"/>
      <c r="GOL2" s="628"/>
      <c r="GOM2" s="628"/>
      <c r="GON2" s="628"/>
      <c r="GOO2" s="628"/>
      <c r="GOP2" s="628"/>
      <c r="GOQ2" s="628"/>
      <c r="GOR2" s="628"/>
      <c r="GOS2" s="628"/>
      <c r="GOT2" s="628"/>
      <c r="GOU2" s="628"/>
      <c r="GOV2" s="628"/>
      <c r="GOW2" s="628"/>
      <c r="GOX2" s="628"/>
      <c r="GOY2" s="628"/>
      <c r="GOZ2" s="628"/>
      <c r="GPA2" s="628"/>
      <c r="GPB2" s="628"/>
      <c r="GPC2" s="628"/>
      <c r="GPD2" s="628"/>
      <c r="GPE2" s="628"/>
      <c r="GPF2" s="628"/>
      <c r="GPG2" s="628"/>
      <c r="GPH2" s="628"/>
      <c r="GPI2" s="628"/>
      <c r="GPJ2" s="628"/>
      <c r="GPK2" s="628"/>
      <c r="GPL2" s="628"/>
      <c r="GPM2" s="628"/>
      <c r="GPN2" s="628"/>
      <c r="GPO2" s="628"/>
      <c r="GPP2" s="628"/>
      <c r="GPQ2" s="628"/>
      <c r="GPR2" s="628"/>
      <c r="GPS2" s="628"/>
      <c r="GPT2" s="628"/>
      <c r="GPU2" s="628"/>
      <c r="GPV2" s="628"/>
      <c r="GPW2" s="628"/>
      <c r="GPX2" s="628"/>
      <c r="GPY2" s="628"/>
      <c r="GPZ2" s="628"/>
      <c r="GQA2" s="628"/>
      <c r="GQB2" s="628"/>
      <c r="GQC2" s="628"/>
      <c r="GQD2" s="628"/>
      <c r="GQE2" s="628"/>
      <c r="GQF2" s="628"/>
      <c r="GQG2" s="628"/>
      <c r="GQH2" s="628"/>
      <c r="GQI2" s="628"/>
      <c r="GQJ2" s="628"/>
      <c r="GQK2" s="628"/>
      <c r="GQL2" s="628"/>
      <c r="GQM2" s="628"/>
      <c r="GQN2" s="628"/>
      <c r="GQO2" s="628"/>
      <c r="GQP2" s="628"/>
      <c r="GQQ2" s="628"/>
      <c r="GQR2" s="628"/>
      <c r="GQS2" s="628"/>
      <c r="GQT2" s="628"/>
      <c r="GQU2" s="628"/>
      <c r="GQV2" s="628"/>
      <c r="GQW2" s="628"/>
      <c r="GQX2" s="628"/>
      <c r="GQY2" s="628"/>
      <c r="GQZ2" s="628"/>
      <c r="GRA2" s="628"/>
      <c r="GRB2" s="628"/>
      <c r="GRC2" s="628"/>
      <c r="GRD2" s="628"/>
      <c r="GRE2" s="628"/>
      <c r="GRF2" s="628"/>
      <c r="GRG2" s="628"/>
      <c r="GRH2" s="628"/>
      <c r="GRI2" s="628"/>
      <c r="GRJ2" s="628"/>
      <c r="GRK2" s="628"/>
      <c r="GRL2" s="628"/>
      <c r="GRM2" s="628"/>
      <c r="GRN2" s="628"/>
      <c r="GRO2" s="628"/>
      <c r="GRP2" s="628"/>
      <c r="GRQ2" s="628"/>
      <c r="GRR2" s="628"/>
      <c r="GRS2" s="628"/>
      <c r="GRT2" s="628"/>
      <c r="GRU2" s="628"/>
      <c r="GRV2" s="628"/>
      <c r="GRW2" s="628"/>
      <c r="GRX2" s="628"/>
      <c r="GRY2" s="628"/>
      <c r="GRZ2" s="628"/>
      <c r="GSA2" s="628"/>
      <c r="GSB2" s="628"/>
      <c r="GSC2" s="628"/>
      <c r="GSD2" s="628"/>
      <c r="GSE2" s="628"/>
      <c r="GSF2" s="628"/>
      <c r="GSG2" s="628"/>
      <c r="GSH2" s="628"/>
      <c r="GSI2" s="628"/>
      <c r="GSJ2" s="628"/>
      <c r="GSK2" s="628"/>
      <c r="GSL2" s="628"/>
      <c r="GSM2" s="628"/>
      <c r="GSN2" s="628"/>
      <c r="GSO2" s="628"/>
      <c r="GSP2" s="628"/>
      <c r="GSQ2" s="628"/>
      <c r="GSR2" s="628"/>
      <c r="GSS2" s="628"/>
      <c r="GST2" s="628"/>
      <c r="GSU2" s="628"/>
      <c r="GSV2" s="628"/>
      <c r="GSW2" s="628"/>
      <c r="GSX2" s="628"/>
      <c r="GSY2" s="628"/>
      <c r="GSZ2" s="628"/>
      <c r="GTA2" s="628"/>
      <c r="GTB2" s="628"/>
      <c r="GTC2" s="628"/>
      <c r="GTD2" s="628"/>
      <c r="GTE2" s="628"/>
      <c r="GTF2" s="628"/>
      <c r="GTG2" s="628"/>
      <c r="GTH2" s="628"/>
      <c r="GTI2" s="628"/>
      <c r="GTJ2" s="628"/>
      <c r="GTK2" s="628"/>
      <c r="GTL2" s="628"/>
      <c r="GTM2" s="628"/>
      <c r="GTN2" s="628"/>
      <c r="GTO2" s="628"/>
      <c r="GTP2" s="628"/>
      <c r="GTQ2" s="628"/>
      <c r="GTR2" s="628"/>
      <c r="GTS2" s="628"/>
      <c r="GTT2" s="628"/>
      <c r="GTU2" s="628"/>
      <c r="GTV2" s="628"/>
      <c r="GTW2" s="628"/>
      <c r="GTX2" s="628"/>
      <c r="GTY2" s="628"/>
      <c r="GTZ2" s="628"/>
      <c r="GUA2" s="628"/>
      <c r="GUB2" s="628"/>
      <c r="GUC2" s="628"/>
      <c r="GUD2" s="628"/>
      <c r="GUE2" s="628"/>
      <c r="GUF2" s="628"/>
      <c r="GUG2" s="628"/>
      <c r="GUH2" s="628"/>
      <c r="GUI2" s="628"/>
      <c r="GUJ2" s="628"/>
      <c r="GUK2" s="628"/>
      <c r="GUL2" s="628"/>
      <c r="GUM2" s="628"/>
      <c r="GUN2" s="628"/>
      <c r="GUO2" s="628"/>
      <c r="GUP2" s="628"/>
      <c r="GUQ2" s="628"/>
      <c r="GUR2" s="628"/>
      <c r="GUS2" s="628"/>
      <c r="GUT2" s="628"/>
      <c r="GUU2" s="628"/>
      <c r="GUV2" s="628"/>
      <c r="GUW2" s="628"/>
      <c r="GUX2" s="628"/>
      <c r="GUY2" s="628"/>
      <c r="GUZ2" s="628"/>
      <c r="GVA2" s="628"/>
      <c r="GVB2" s="628"/>
      <c r="GVC2" s="628"/>
      <c r="GVD2" s="628"/>
      <c r="GVE2" s="628"/>
      <c r="GVF2" s="628"/>
      <c r="GVG2" s="628"/>
      <c r="GVH2" s="628"/>
      <c r="GVI2" s="628"/>
      <c r="GVJ2" s="628"/>
      <c r="GVK2" s="628"/>
      <c r="GVL2" s="628"/>
      <c r="GVM2" s="628"/>
      <c r="GVN2" s="628"/>
      <c r="GVO2" s="628"/>
      <c r="GVP2" s="628"/>
      <c r="GVQ2" s="628"/>
      <c r="GVR2" s="628"/>
      <c r="GVS2" s="628"/>
      <c r="GVT2" s="628"/>
      <c r="GVU2" s="628"/>
      <c r="GVV2" s="628"/>
      <c r="GVW2" s="628"/>
      <c r="GVX2" s="628"/>
      <c r="GVY2" s="628"/>
      <c r="GVZ2" s="628"/>
      <c r="GWA2" s="628"/>
      <c r="GWB2" s="628"/>
      <c r="GWC2" s="628"/>
      <c r="GWD2" s="628"/>
      <c r="GWE2" s="628"/>
      <c r="GWF2" s="628"/>
      <c r="GWG2" s="628"/>
      <c r="GWH2" s="628"/>
      <c r="GWI2" s="628"/>
      <c r="GWJ2" s="628"/>
      <c r="GWK2" s="628"/>
      <c r="GWL2" s="628"/>
      <c r="GWM2" s="628"/>
      <c r="GWN2" s="628"/>
      <c r="GWO2" s="628"/>
      <c r="GWP2" s="628"/>
      <c r="GWQ2" s="628"/>
      <c r="GWR2" s="628"/>
      <c r="GWS2" s="628"/>
      <c r="GWT2" s="628"/>
      <c r="GWU2" s="628"/>
      <c r="GWV2" s="628"/>
      <c r="GWW2" s="628"/>
      <c r="GWX2" s="628"/>
      <c r="GWY2" s="628"/>
      <c r="GWZ2" s="628"/>
      <c r="GXA2" s="628"/>
      <c r="GXB2" s="628"/>
      <c r="GXC2" s="628"/>
      <c r="GXD2" s="628"/>
      <c r="GXE2" s="628"/>
      <c r="GXF2" s="628"/>
      <c r="GXG2" s="628"/>
      <c r="GXH2" s="628"/>
      <c r="GXI2" s="628"/>
      <c r="GXJ2" s="628"/>
      <c r="GXK2" s="628"/>
      <c r="GXL2" s="628"/>
      <c r="GXM2" s="628"/>
      <c r="GXN2" s="628"/>
      <c r="GXO2" s="628"/>
      <c r="GXP2" s="628"/>
      <c r="GXQ2" s="628"/>
      <c r="GXR2" s="628"/>
      <c r="GXS2" s="628"/>
      <c r="GXT2" s="628"/>
      <c r="GXU2" s="628"/>
      <c r="GXV2" s="628"/>
      <c r="GXW2" s="628"/>
      <c r="GXX2" s="628"/>
      <c r="GXY2" s="628"/>
      <c r="GXZ2" s="628"/>
      <c r="GYA2" s="628"/>
      <c r="GYB2" s="628"/>
      <c r="GYC2" s="628"/>
      <c r="GYD2" s="628"/>
      <c r="GYE2" s="628"/>
      <c r="GYF2" s="628"/>
      <c r="GYG2" s="628"/>
      <c r="GYH2" s="628"/>
      <c r="GYI2" s="628"/>
      <c r="GYJ2" s="628"/>
      <c r="GYK2" s="628"/>
      <c r="GYL2" s="628"/>
      <c r="GYM2" s="628"/>
      <c r="GYN2" s="628"/>
      <c r="GYO2" s="628"/>
      <c r="GYP2" s="628"/>
      <c r="GYQ2" s="628"/>
      <c r="GYR2" s="628"/>
      <c r="GYS2" s="628"/>
      <c r="GYT2" s="628"/>
      <c r="GYU2" s="628"/>
      <c r="GYV2" s="628"/>
      <c r="GYW2" s="628"/>
      <c r="GYX2" s="628"/>
      <c r="GYY2" s="628"/>
      <c r="GYZ2" s="628"/>
      <c r="GZA2" s="628"/>
      <c r="GZB2" s="628"/>
      <c r="GZC2" s="628"/>
      <c r="GZD2" s="628"/>
      <c r="GZE2" s="628"/>
      <c r="GZF2" s="628"/>
      <c r="GZG2" s="628"/>
      <c r="GZH2" s="628"/>
      <c r="GZI2" s="628"/>
      <c r="GZJ2" s="628"/>
      <c r="GZK2" s="628"/>
      <c r="GZL2" s="628"/>
      <c r="GZM2" s="628"/>
      <c r="GZN2" s="628"/>
      <c r="GZO2" s="628"/>
      <c r="GZP2" s="628"/>
      <c r="GZQ2" s="628"/>
      <c r="GZR2" s="628"/>
      <c r="GZS2" s="628"/>
      <c r="GZT2" s="628"/>
      <c r="GZU2" s="628"/>
      <c r="GZV2" s="628"/>
      <c r="GZW2" s="628"/>
      <c r="GZX2" s="628"/>
      <c r="GZY2" s="628"/>
      <c r="GZZ2" s="628"/>
      <c r="HAA2" s="628"/>
      <c r="HAB2" s="628"/>
      <c r="HAC2" s="628"/>
      <c r="HAD2" s="628"/>
      <c r="HAE2" s="628"/>
      <c r="HAF2" s="628"/>
      <c r="HAG2" s="628"/>
      <c r="HAH2" s="628"/>
      <c r="HAI2" s="628"/>
      <c r="HAJ2" s="628"/>
      <c r="HAK2" s="628"/>
      <c r="HAL2" s="628"/>
      <c r="HAM2" s="628"/>
      <c r="HAN2" s="628"/>
      <c r="HAO2" s="628"/>
      <c r="HAP2" s="628"/>
      <c r="HAQ2" s="628"/>
      <c r="HAR2" s="628"/>
      <c r="HAS2" s="628"/>
      <c r="HAT2" s="628"/>
      <c r="HAU2" s="628"/>
      <c r="HAV2" s="628"/>
      <c r="HAW2" s="628"/>
      <c r="HAX2" s="628"/>
      <c r="HAY2" s="628"/>
      <c r="HAZ2" s="628"/>
      <c r="HBA2" s="628"/>
      <c r="HBB2" s="628"/>
      <c r="HBC2" s="628"/>
      <c r="HBD2" s="628"/>
      <c r="HBE2" s="628"/>
      <c r="HBF2" s="628"/>
      <c r="HBG2" s="628"/>
      <c r="HBH2" s="628"/>
      <c r="HBI2" s="628"/>
      <c r="HBJ2" s="628"/>
      <c r="HBK2" s="628"/>
      <c r="HBL2" s="628"/>
      <c r="HBM2" s="628"/>
      <c r="HBN2" s="628"/>
      <c r="HBO2" s="628"/>
      <c r="HBP2" s="628"/>
      <c r="HBQ2" s="628"/>
      <c r="HBR2" s="628"/>
      <c r="HBS2" s="628"/>
      <c r="HBT2" s="628"/>
      <c r="HBU2" s="628"/>
      <c r="HBV2" s="628"/>
      <c r="HBW2" s="628"/>
      <c r="HBX2" s="628"/>
      <c r="HBY2" s="628"/>
      <c r="HBZ2" s="628"/>
      <c r="HCA2" s="628"/>
      <c r="HCB2" s="628"/>
      <c r="HCC2" s="628"/>
      <c r="HCD2" s="628"/>
      <c r="HCE2" s="628"/>
      <c r="HCF2" s="628"/>
      <c r="HCG2" s="628"/>
      <c r="HCH2" s="628"/>
      <c r="HCI2" s="628"/>
      <c r="HCJ2" s="628"/>
      <c r="HCK2" s="628"/>
      <c r="HCL2" s="628"/>
      <c r="HCM2" s="628"/>
      <c r="HCN2" s="628"/>
      <c r="HCO2" s="628"/>
      <c r="HCP2" s="628"/>
      <c r="HCQ2" s="628"/>
      <c r="HCR2" s="628"/>
      <c r="HCS2" s="628"/>
      <c r="HCT2" s="628"/>
      <c r="HCU2" s="628"/>
      <c r="HCV2" s="628"/>
      <c r="HCW2" s="628"/>
      <c r="HCX2" s="628"/>
      <c r="HCY2" s="628"/>
      <c r="HCZ2" s="628"/>
      <c r="HDA2" s="628"/>
      <c r="HDB2" s="628"/>
      <c r="HDC2" s="628"/>
      <c r="HDD2" s="628"/>
      <c r="HDE2" s="628"/>
      <c r="HDF2" s="628"/>
      <c r="HDG2" s="628"/>
      <c r="HDH2" s="628"/>
      <c r="HDI2" s="628"/>
      <c r="HDJ2" s="628"/>
      <c r="HDK2" s="628"/>
      <c r="HDL2" s="628"/>
      <c r="HDM2" s="628"/>
      <c r="HDN2" s="628"/>
      <c r="HDO2" s="628"/>
      <c r="HDP2" s="628"/>
      <c r="HDQ2" s="628"/>
      <c r="HDR2" s="628"/>
      <c r="HDS2" s="628"/>
      <c r="HDT2" s="628"/>
      <c r="HDU2" s="628"/>
      <c r="HDV2" s="628"/>
      <c r="HDW2" s="628"/>
      <c r="HDX2" s="628"/>
      <c r="HDY2" s="628"/>
      <c r="HDZ2" s="628"/>
      <c r="HEA2" s="628"/>
      <c r="HEB2" s="628"/>
      <c r="HEC2" s="628"/>
      <c r="HED2" s="628"/>
      <c r="HEE2" s="628"/>
      <c r="HEF2" s="628"/>
      <c r="HEG2" s="628"/>
      <c r="HEH2" s="628"/>
      <c r="HEI2" s="628"/>
      <c r="HEJ2" s="628"/>
      <c r="HEK2" s="628"/>
      <c r="HEL2" s="628"/>
      <c r="HEM2" s="628"/>
      <c r="HEN2" s="628"/>
      <c r="HEO2" s="628"/>
      <c r="HEP2" s="628"/>
      <c r="HEQ2" s="628"/>
      <c r="HER2" s="628"/>
      <c r="HES2" s="628"/>
      <c r="HET2" s="628"/>
      <c r="HEU2" s="628"/>
      <c r="HEV2" s="628"/>
      <c r="HEW2" s="628"/>
      <c r="HEX2" s="628"/>
      <c r="HEY2" s="628"/>
      <c r="HEZ2" s="628"/>
      <c r="HFA2" s="628"/>
      <c r="HFB2" s="628"/>
      <c r="HFC2" s="628"/>
      <c r="HFD2" s="628"/>
      <c r="HFE2" s="628"/>
      <c r="HFF2" s="628"/>
      <c r="HFG2" s="628"/>
      <c r="HFH2" s="628"/>
      <c r="HFI2" s="628"/>
      <c r="HFJ2" s="628"/>
      <c r="HFK2" s="628"/>
      <c r="HFL2" s="628"/>
      <c r="HFM2" s="628"/>
      <c r="HFN2" s="628"/>
      <c r="HFO2" s="628"/>
      <c r="HFP2" s="628"/>
      <c r="HFQ2" s="628"/>
      <c r="HFR2" s="628"/>
      <c r="HFS2" s="628"/>
      <c r="HFT2" s="628"/>
      <c r="HFU2" s="628"/>
      <c r="HFV2" s="628"/>
      <c r="HFW2" s="628"/>
      <c r="HFX2" s="628"/>
      <c r="HFY2" s="628"/>
      <c r="HFZ2" s="628"/>
      <c r="HGA2" s="628"/>
      <c r="HGB2" s="628"/>
      <c r="HGC2" s="628"/>
      <c r="HGD2" s="628"/>
      <c r="HGE2" s="628"/>
      <c r="HGF2" s="628"/>
      <c r="HGG2" s="628"/>
      <c r="HGH2" s="628"/>
      <c r="HGI2" s="628"/>
      <c r="HGJ2" s="628"/>
      <c r="HGK2" s="628"/>
      <c r="HGL2" s="628"/>
      <c r="HGM2" s="628"/>
      <c r="HGN2" s="628"/>
      <c r="HGO2" s="628"/>
      <c r="HGP2" s="628"/>
      <c r="HGQ2" s="628"/>
      <c r="HGR2" s="628"/>
      <c r="HGS2" s="628"/>
      <c r="HGT2" s="628"/>
      <c r="HGU2" s="628"/>
      <c r="HGV2" s="628"/>
      <c r="HGW2" s="628"/>
      <c r="HGX2" s="628"/>
      <c r="HGY2" s="628"/>
      <c r="HGZ2" s="628"/>
      <c r="HHA2" s="628"/>
      <c r="HHB2" s="628"/>
      <c r="HHC2" s="628"/>
      <c r="HHD2" s="628"/>
      <c r="HHE2" s="628"/>
      <c r="HHF2" s="628"/>
      <c r="HHG2" s="628"/>
      <c r="HHH2" s="628"/>
      <c r="HHI2" s="628"/>
      <c r="HHJ2" s="628"/>
      <c r="HHK2" s="628"/>
      <c r="HHL2" s="628"/>
      <c r="HHM2" s="628"/>
      <c r="HHN2" s="628"/>
      <c r="HHO2" s="628"/>
      <c r="HHP2" s="628"/>
      <c r="HHQ2" s="628"/>
      <c r="HHR2" s="628"/>
      <c r="HHS2" s="628"/>
      <c r="HHT2" s="628"/>
      <c r="HHU2" s="628"/>
      <c r="HHV2" s="628"/>
      <c r="HHW2" s="628"/>
      <c r="HHX2" s="628"/>
      <c r="HHY2" s="628"/>
      <c r="HHZ2" s="628"/>
      <c r="HIA2" s="628"/>
      <c r="HIB2" s="628"/>
      <c r="HIC2" s="628"/>
      <c r="HID2" s="628"/>
      <c r="HIE2" s="628"/>
      <c r="HIF2" s="628"/>
      <c r="HIG2" s="628"/>
      <c r="HIH2" s="628"/>
      <c r="HII2" s="628"/>
      <c r="HIJ2" s="628"/>
      <c r="HIK2" s="628"/>
      <c r="HIL2" s="628"/>
      <c r="HIM2" s="628"/>
      <c r="HIN2" s="628"/>
      <c r="HIO2" s="628"/>
      <c r="HIP2" s="628"/>
      <c r="HIQ2" s="628"/>
      <c r="HIR2" s="628"/>
      <c r="HIS2" s="628"/>
      <c r="HIT2" s="628"/>
      <c r="HIU2" s="628"/>
      <c r="HIV2" s="628"/>
      <c r="HIW2" s="628"/>
      <c r="HIX2" s="628"/>
      <c r="HIY2" s="628"/>
      <c r="HIZ2" s="628"/>
      <c r="HJA2" s="628"/>
      <c r="HJB2" s="628"/>
      <c r="HJC2" s="628"/>
      <c r="HJD2" s="628"/>
      <c r="HJE2" s="628"/>
      <c r="HJF2" s="628"/>
      <c r="HJG2" s="628"/>
      <c r="HJH2" s="628"/>
      <c r="HJI2" s="628"/>
      <c r="HJJ2" s="628"/>
      <c r="HJK2" s="628"/>
      <c r="HJL2" s="628"/>
      <c r="HJM2" s="628"/>
      <c r="HJN2" s="628"/>
      <c r="HJO2" s="628"/>
      <c r="HJP2" s="628"/>
      <c r="HJQ2" s="628"/>
      <c r="HJR2" s="628"/>
      <c r="HJS2" s="628"/>
      <c r="HJT2" s="628"/>
      <c r="HJU2" s="628"/>
      <c r="HJV2" s="628"/>
      <c r="HJW2" s="628"/>
      <c r="HJX2" s="628"/>
      <c r="HJY2" s="628"/>
      <c r="HJZ2" s="628"/>
      <c r="HKA2" s="628"/>
      <c r="HKB2" s="628"/>
      <c r="HKC2" s="628"/>
      <c r="HKD2" s="628"/>
      <c r="HKE2" s="628"/>
      <c r="HKF2" s="628"/>
      <c r="HKG2" s="628"/>
      <c r="HKH2" s="628"/>
      <c r="HKI2" s="628"/>
      <c r="HKJ2" s="628"/>
      <c r="HKK2" s="628"/>
      <c r="HKL2" s="628"/>
      <c r="HKM2" s="628"/>
      <c r="HKN2" s="628"/>
      <c r="HKO2" s="628"/>
      <c r="HKP2" s="628"/>
      <c r="HKQ2" s="628"/>
      <c r="HKR2" s="628"/>
      <c r="HKS2" s="628"/>
      <c r="HKT2" s="628"/>
      <c r="HKU2" s="628"/>
      <c r="HKV2" s="628"/>
      <c r="HKW2" s="628"/>
      <c r="HKX2" s="628"/>
      <c r="HKY2" s="628"/>
      <c r="HKZ2" s="628"/>
      <c r="HLA2" s="628"/>
      <c r="HLB2" s="628"/>
      <c r="HLC2" s="628"/>
      <c r="HLD2" s="628"/>
      <c r="HLE2" s="628"/>
      <c r="HLF2" s="628"/>
      <c r="HLG2" s="628"/>
      <c r="HLH2" s="628"/>
      <c r="HLI2" s="628"/>
      <c r="HLJ2" s="628"/>
      <c r="HLK2" s="628"/>
      <c r="HLL2" s="628"/>
      <c r="HLM2" s="628"/>
      <c r="HLN2" s="628"/>
      <c r="HLO2" s="628"/>
      <c r="HLP2" s="628"/>
      <c r="HLQ2" s="628"/>
      <c r="HLR2" s="628"/>
      <c r="HLS2" s="628"/>
      <c r="HLT2" s="628"/>
      <c r="HLU2" s="628"/>
      <c r="HLV2" s="628"/>
      <c r="HLW2" s="628"/>
      <c r="HLX2" s="628"/>
      <c r="HLY2" s="628"/>
      <c r="HLZ2" s="628"/>
      <c r="HMA2" s="628"/>
      <c r="HMB2" s="628"/>
      <c r="HMC2" s="628"/>
      <c r="HMD2" s="628"/>
      <c r="HME2" s="628"/>
      <c r="HMF2" s="628"/>
      <c r="HMG2" s="628"/>
      <c r="HMH2" s="628"/>
      <c r="HMI2" s="628"/>
      <c r="HMJ2" s="628"/>
      <c r="HMK2" s="628"/>
      <c r="HML2" s="628"/>
      <c r="HMM2" s="628"/>
      <c r="HMN2" s="628"/>
      <c r="HMO2" s="628"/>
      <c r="HMP2" s="628"/>
      <c r="HMQ2" s="628"/>
      <c r="HMR2" s="628"/>
      <c r="HMS2" s="628"/>
      <c r="HMT2" s="628"/>
      <c r="HMU2" s="628"/>
      <c r="HMV2" s="628"/>
      <c r="HMW2" s="628"/>
      <c r="HMX2" s="628"/>
      <c r="HMY2" s="628"/>
      <c r="HMZ2" s="628"/>
      <c r="HNA2" s="628"/>
      <c r="HNB2" s="628"/>
      <c r="HNC2" s="628"/>
      <c r="HND2" s="628"/>
      <c r="HNE2" s="628"/>
      <c r="HNF2" s="628"/>
      <c r="HNG2" s="628"/>
      <c r="HNH2" s="628"/>
      <c r="HNI2" s="628"/>
      <c r="HNJ2" s="628"/>
      <c r="HNK2" s="628"/>
      <c r="HNL2" s="628"/>
      <c r="HNM2" s="628"/>
      <c r="HNN2" s="628"/>
      <c r="HNO2" s="628"/>
      <c r="HNP2" s="628"/>
      <c r="HNQ2" s="628"/>
      <c r="HNR2" s="628"/>
      <c r="HNS2" s="628"/>
      <c r="HNT2" s="628"/>
      <c r="HNU2" s="628"/>
      <c r="HNV2" s="628"/>
      <c r="HNW2" s="628"/>
      <c r="HNX2" s="628"/>
      <c r="HNY2" s="628"/>
      <c r="HNZ2" s="628"/>
      <c r="HOA2" s="628"/>
      <c r="HOB2" s="628"/>
      <c r="HOC2" s="628"/>
      <c r="HOD2" s="628"/>
      <c r="HOE2" s="628"/>
      <c r="HOF2" s="628"/>
      <c r="HOG2" s="628"/>
      <c r="HOH2" s="628"/>
      <c r="HOI2" s="628"/>
      <c r="HOJ2" s="628"/>
      <c r="HOK2" s="628"/>
      <c r="HOL2" s="628"/>
      <c r="HOM2" s="628"/>
      <c r="HON2" s="628"/>
      <c r="HOO2" s="628"/>
      <c r="HOP2" s="628"/>
      <c r="HOQ2" s="628"/>
      <c r="HOR2" s="628"/>
      <c r="HOS2" s="628"/>
      <c r="HOT2" s="628"/>
      <c r="HOU2" s="628"/>
      <c r="HOV2" s="628"/>
      <c r="HOW2" s="628"/>
      <c r="HOX2" s="628"/>
      <c r="HOY2" s="628"/>
      <c r="HOZ2" s="628"/>
      <c r="HPA2" s="628"/>
      <c r="HPB2" s="628"/>
      <c r="HPC2" s="628"/>
      <c r="HPD2" s="628"/>
      <c r="HPE2" s="628"/>
      <c r="HPF2" s="628"/>
      <c r="HPG2" s="628"/>
      <c r="HPH2" s="628"/>
      <c r="HPI2" s="628"/>
      <c r="HPJ2" s="628"/>
      <c r="HPK2" s="628"/>
      <c r="HPL2" s="628"/>
      <c r="HPM2" s="628"/>
      <c r="HPN2" s="628"/>
      <c r="HPO2" s="628"/>
      <c r="HPP2" s="628"/>
      <c r="HPQ2" s="628"/>
      <c r="HPR2" s="628"/>
      <c r="HPS2" s="628"/>
      <c r="HPT2" s="628"/>
      <c r="HPU2" s="628"/>
      <c r="HPV2" s="628"/>
      <c r="HPW2" s="628"/>
      <c r="HPX2" s="628"/>
      <c r="HPY2" s="628"/>
      <c r="HPZ2" s="628"/>
      <c r="HQA2" s="628"/>
      <c r="HQB2" s="628"/>
      <c r="HQC2" s="628"/>
      <c r="HQD2" s="628"/>
      <c r="HQE2" s="628"/>
      <c r="HQF2" s="628"/>
      <c r="HQG2" s="628"/>
      <c r="HQH2" s="628"/>
      <c r="HQI2" s="628"/>
      <c r="HQJ2" s="628"/>
      <c r="HQK2" s="628"/>
      <c r="HQL2" s="628"/>
      <c r="HQM2" s="628"/>
      <c r="HQN2" s="628"/>
      <c r="HQO2" s="628"/>
      <c r="HQP2" s="628"/>
      <c r="HQQ2" s="628"/>
      <c r="HQR2" s="628"/>
      <c r="HQS2" s="628"/>
      <c r="HQT2" s="628"/>
      <c r="HQU2" s="628"/>
      <c r="HQV2" s="628"/>
      <c r="HQW2" s="628"/>
      <c r="HQX2" s="628"/>
      <c r="HQY2" s="628"/>
      <c r="HQZ2" s="628"/>
      <c r="HRA2" s="628"/>
      <c r="HRB2" s="628"/>
      <c r="HRC2" s="628"/>
      <c r="HRD2" s="628"/>
      <c r="HRE2" s="628"/>
      <c r="HRF2" s="628"/>
      <c r="HRG2" s="628"/>
      <c r="HRH2" s="628"/>
      <c r="HRI2" s="628"/>
      <c r="HRJ2" s="628"/>
      <c r="HRK2" s="628"/>
      <c r="HRL2" s="628"/>
      <c r="HRM2" s="628"/>
      <c r="HRN2" s="628"/>
      <c r="HRO2" s="628"/>
      <c r="HRP2" s="628"/>
      <c r="HRQ2" s="628"/>
      <c r="HRR2" s="628"/>
      <c r="HRS2" s="628"/>
      <c r="HRT2" s="628"/>
      <c r="HRU2" s="628"/>
      <c r="HRV2" s="628"/>
      <c r="HRW2" s="628"/>
      <c r="HRX2" s="628"/>
      <c r="HRY2" s="628"/>
      <c r="HRZ2" s="628"/>
      <c r="HSA2" s="628"/>
      <c r="HSB2" s="628"/>
      <c r="HSC2" s="628"/>
      <c r="HSD2" s="628"/>
      <c r="HSE2" s="628"/>
      <c r="HSF2" s="628"/>
      <c r="HSG2" s="628"/>
      <c r="HSH2" s="628"/>
      <c r="HSI2" s="628"/>
      <c r="HSJ2" s="628"/>
      <c r="HSK2" s="628"/>
      <c r="HSL2" s="628"/>
      <c r="HSM2" s="628"/>
      <c r="HSN2" s="628"/>
      <c r="HSO2" s="628"/>
      <c r="HSP2" s="628"/>
      <c r="HSQ2" s="628"/>
      <c r="HSR2" s="628"/>
      <c r="HSS2" s="628"/>
      <c r="HST2" s="628"/>
      <c r="HSU2" s="628"/>
      <c r="HSV2" s="628"/>
      <c r="HSW2" s="628"/>
      <c r="HSX2" s="628"/>
      <c r="HSY2" s="628"/>
      <c r="HSZ2" s="628"/>
      <c r="HTA2" s="628"/>
      <c r="HTB2" s="628"/>
      <c r="HTC2" s="628"/>
      <c r="HTD2" s="628"/>
      <c r="HTE2" s="628"/>
      <c r="HTF2" s="628"/>
      <c r="HTG2" s="628"/>
      <c r="HTH2" s="628"/>
      <c r="HTI2" s="628"/>
      <c r="HTJ2" s="628"/>
      <c r="HTK2" s="628"/>
      <c r="HTL2" s="628"/>
      <c r="HTM2" s="628"/>
      <c r="HTN2" s="628"/>
      <c r="HTO2" s="628"/>
      <c r="HTP2" s="628"/>
      <c r="HTQ2" s="628"/>
      <c r="HTR2" s="628"/>
      <c r="HTS2" s="628"/>
      <c r="HTT2" s="628"/>
      <c r="HTU2" s="628"/>
      <c r="HTV2" s="628"/>
      <c r="HTW2" s="628"/>
      <c r="HTX2" s="628"/>
      <c r="HTY2" s="628"/>
      <c r="HTZ2" s="628"/>
      <c r="HUA2" s="628"/>
      <c r="HUB2" s="628"/>
      <c r="HUC2" s="628"/>
      <c r="HUD2" s="628"/>
      <c r="HUE2" s="628"/>
      <c r="HUF2" s="628"/>
      <c r="HUG2" s="628"/>
      <c r="HUH2" s="628"/>
      <c r="HUI2" s="628"/>
      <c r="HUJ2" s="628"/>
      <c r="HUK2" s="628"/>
      <c r="HUL2" s="628"/>
      <c r="HUM2" s="628"/>
      <c r="HUN2" s="628"/>
      <c r="HUO2" s="628"/>
      <c r="HUP2" s="628"/>
      <c r="HUQ2" s="628"/>
      <c r="HUR2" s="628"/>
      <c r="HUS2" s="628"/>
      <c r="HUT2" s="628"/>
      <c r="HUU2" s="628"/>
      <c r="HUV2" s="628"/>
      <c r="HUW2" s="628"/>
      <c r="HUX2" s="628"/>
      <c r="HUY2" s="628"/>
      <c r="HUZ2" s="628"/>
      <c r="HVA2" s="628"/>
      <c r="HVB2" s="628"/>
      <c r="HVC2" s="628"/>
      <c r="HVD2" s="628"/>
      <c r="HVE2" s="628"/>
      <c r="HVF2" s="628"/>
      <c r="HVG2" s="628"/>
      <c r="HVH2" s="628"/>
      <c r="HVI2" s="628"/>
      <c r="HVJ2" s="628"/>
      <c r="HVK2" s="628"/>
      <c r="HVL2" s="628"/>
      <c r="HVM2" s="628"/>
      <c r="HVN2" s="628"/>
      <c r="HVO2" s="628"/>
      <c r="HVP2" s="628"/>
      <c r="HVQ2" s="628"/>
      <c r="HVR2" s="628"/>
      <c r="HVS2" s="628"/>
      <c r="HVT2" s="628"/>
      <c r="HVU2" s="628"/>
      <c r="HVV2" s="628"/>
      <c r="HVW2" s="628"/>
      <c r="HVX2" s="628"/>
      <c r="HVY2" s="628"/>
      <c r="HVZ2" s="628"/>
      <c r="HWA2" s="628"/>
      <c r="HWB2" s="628"/>
      <c r="HWC2" s="628"/>
      <c r="HWD2" s="628"/>
      <c r="HWE2" s="628"/>
      <c r="HWF2" s="628"/>
      <c r="HWG2" s="628"/>
      <c r="HWH2" s="628"/>
      <c r="HWI2" s="628"/>
      <c r="HWJ2" s="628"/>
      <c r="HWK2" s="628"/>
      <c r="HWL2" s="628"/>
      <c r="HWM2" s="628"/>
      <c r="HWN2" s="628"/>
      <c r="HWO2" s="628"/>
      <c r="HWP2" s="628"/>
      <c r="HWQ2" s="628"/>
      <c r="HWR2" s="628"/>
      <c r="HWS2" s="628"/>
      <c r="HWT2" s="628"/>
      <c r="HWU2" s="628"/>
      <c r="HWV2" s="628"/>
      <c r="HWW2" s="628"/>
      <c r="HWX2" s="628"/>
      <c r="HWY2" s="628"/>
      <c r="HWZ2" s="628"/>
      <c r="HXA2" s="628"/>
      <c r="HXB2" s="628"/>
      <c r="HXC2" s="628"/>
      <c r="HXD2" s="628"/>
      <c r="HXE2" s="628"/>
      <c r="HXF2" s="628"/>
      <c r="HXG2" s="628"/>
      <c r="HXH2" s="628"/>
      <c r="HXI2" s="628"/>
      <c r="HXJ2" s="628"/>
      <c r="HXK2" s="628"/>
      <c r="HXL2" s="628"/>
      <c r="HXM2" s="628"/>
      <c r="HXN2" s="628"/>
      <c r="HXO2" s="628"/>
      <c r="HXP2" s="628"/>
      <c r="HXQ2" s="628"/>
      <c r="HXR2" s="628"/>
      <c r="HXS2" s="628"/>
      <c r="HXT2" s="628"/>
      <c r="HXU2" s="628"/>
      <c r="HXV2" s="628"/>
      <c r="HXW2" s="628"/>
      <c r="HXX2" s="628"/>
      <c r="HXY2" s="628"/>
      <c r="HXZ2" s="628"/>
      <c r="HYA2" s="628"/>
      <c r="HYB2" s="628"/>
      <c r="HYC2" s="628"/>
      <c r="HYD2" s="628"/>
      <c r="HYE2" s="628"/>
      <c r="HYF2" s="628"/>
      <c r="HYG2" s="628"/>
      <c r="HYH2" s="628"/>
      <c r="HYI2" s="628"/>
      <c r="HYJ2" s="628"/>
      <c r="HYK2" s="628"/>
      <c r="HYL2" s="628"/>
      <c r="HYM2" s="628"/>
      <c r="HYN2" s="628"/>
      <c r="HYO2" s="628"/>
      <c r="HYP2" s="628"/>
      <c r="HYQ2" s="628"/>
      <c r="HYR2" s="628"/>
      <c r="HYS2" s="628"/>
      <c r="HYT2" s="628"/>
      <c r="HYU2" s="628"/>
      <c r="HYV2" s="628"/>
      <c r="HYW2" s="628"/>
      <c r="HYX2" s="628"/>
      <c r="HYY2" s="628"/>
      <c r="HYZ2" s="628"/>
      <c r="HZA2" s="628"/>
      <c r="HZB2" s="628"/>
      <c r="HZC2" s="628"/>
      <c r="HZD2" s="628"/>
      <c r="HZE2" s="628"/>
      <c r="HZF2" s="628"/>
      <c r="HZG2" s="628"/>
      <c r="HZH2" s="628"/>
      <c r="HZI2" s="628"/>
      <c r="HZJ2" s="628"/>
      <c r="HZK2" s="628"/>
      <c r="HZL2" s="628"/>
      <c r="HZM2" s="628"/>
      <c r="HZN2" s="628"/>
      <c r="HZO2" s="628"/>
      <c r="HZP2" s="628"/>
      <c r="HZQ2" s="628"/>
      <c r="HZR2" s="628"/>
      <c r="HZS2" s="628"/>
      <c r="HZT2" s="628"/>
      <c r="HZU2" s="628"/>
      <c r="HZV2" s="628"/>
      <c r="HZW2" s="628"/>
      <c r="HZX2" s="628"/>
      <c r="HZY2" s="628"/>
      <c r="HZZ2" s="628"/>
      <c r="IAA2" s="628"/>
      <c r="IAB2" s="628"/>
      <c r="IAC2" s="628"/>
      <c r="IAD2" s="628"/>
      <c r="IAE2" s="628"/>
      <c r="IAF2" s="628"/>
      <c r="IAG2" s="628"/>
      <c r="IAH2" s="628"/>
      <c r="IAI2" s="628"/>
      <c r="IAJ2" s="628"/>
      <c r="IAK2" s="628"/>
      <c r="IAL2" s="628"/>
      <c r="IAM2" s="628"/>
      <c r="IAN2" s="628"/>
      <c r="IAO2" s="628"/>
      <c r="IAP2" s="628"/>
      <c r="IAQ2" s="628"/>
      <c r="IAR2" s="628"/>
      <c r="IAS2" s="628"/>
      <c r="IAT2" s="628"/>
      <c r="IAU2" s="628"/>
      <c r="IAV2" s="628"/>
      <c r="IAW2" s="628"/>
      <c r="IAX2" s="628"/>
      <c r="IAY2" s="628"/>
      <c r="IAZ2" s="628"/>
      <c r="IBA2" s="628"/>
      <c r="IBB2" s="628"/>
      <c r="IBC2" s="628"/>
      <c r="IBD2" s="628"/>
      <c r="IBE2" s="628"/>
      <c r="IBF2" s="628"/>
      <c r="IBG2" s="628"/>
      <c r="IBH2" s="628"/>
      <c r="IBI2" s="628"/>
      <c r="IBJ2" s="628"/>
      <c r="IBK2" s="628"/>
      <c r="IBL2" s="628"/>
      <c r="IBM2" s="628"/>
      <c r="IBN2" s="628"/>
      <c r="IBO2" s="628"/>
      <c r="IBP2" s="628"/>
      <c r="IBQ2" s="628"/>
      <c r="IBR2" s="628"/>
      <c r="IBS2" s="628"/>
      <c r="IBT2" s="628"/>
      <c r="IBU2" s="628"/>
      <c r="IBV2" s="628"/>
      <c r="IBW2" s="628"/>
      <c r="IBX2" s="628"/>
      <c r="IBY2" s="628"/>
      <c r="IBZ2" s="628"/>
      <c r="ICA2" s="628"/>
      <c r="ICB2" s="628"/>
      <c r="ICC2" s="628"/>
      <c r="ICD2" s="628"/>
      <c r="ICE2" s="628"/>
      <c r="ICF2" s="628"/>
      <c r="ICG2" s="628"/>
      <c r="ICH2" s="628"/>
      <c r="ICI2" s="628"/>
      <c r="ICJ2" s="628"/>
      <c r="ICK2" s="628"/>
      <c r="ICL2" s="628"/>
      <c r="ICM2" s="628"/>
      <c r="ICN2" s="628"/>
      <c r="ICO2" s="628"/>
      <c r="ICP2" s="628"/>
      <c r="ICQ2" s="628"/>
      <c r="ICR2" s="628"/>
      <c r="ICS2" s="628"/>
      <c r="ICT2" s="628"/>
      <c r="ICU2" s="628"/>
      <c r="ICV2" s="628"/>
      <c r="ICW2" s="628"/>
      <c r="ICX2" s="628"/>
      <c r="ICY2" s="628"/>
      <c r="ICZ2" s="628"/>
      <c r="IDA2" s="628"/>
      <c r="IDB2" s="628"/>
      <c r="IDC2" s="628"/>
      <c r="IDD2" s="628"/>
      <c r="IDE2" s="628"/>
      <c r="IDF2" s="628"/>
      <c r="IDG2" s="628"/>
      <c r="IDH2" s="628"/>
      <c r="IDI2" s="628"/>
      <c r="IDJ2" s="628"/>
      <c r="IDK2" s="628"/>
      <c r="IDL2" s="628"/>
      <c r="IDM2" s="628"/>
      <c r="IDN2" s="628"/>
      <c r="IDO2" s="628"/>
      <c r="IDP2" s="628"/>
      <c r="IDQ2" s="628"/>
      <c r="IDR2" s="628"/>
      <c r="IDS2" s="628"/>
      <c r="IDT2" s="628"/>
      <c r="IDU2" s="628"/>
      <c r="IDV2" s="628"/>
      <c r="IDW2" s="628"/>
      <c r="IDX2" s="628"/>
      <c r="IDY2" s="628"/>
      <c r="IDZ2" s="628"/>
      <c r="IEA2" s="628"/>
      <c r="IEB2" s="628"/>
      <c r="IEC2" s="628"/>
      <c r="IED2" s="628"/>
      <c r="IEE2" s="628"/>
      <c r="IEF2" s="628"/>
      <c r="IEG2" s="628"/>
      <c r="IEH2" s="628"/>
      <c r="IEI2" s="628"/>
      <c r="IEJ2" s="628"/>
      <c r="IEK2" s="628"/>
      <c r="IEL2" s="628"/>
      <c r="IEM2" s="628"/>
      <c r="IEN2" s="628"/>
      <c r="IEO2" s="628"/>
      <c r="IEP2" s="628"/>
      <c r="IEQ2" s="628"/>
      <c r="IER2" s="628"/>
      <c r="IES2" s="628"/>
      <c r="IET2" s="628"/>
      <c r="IEU2" s="628"/>
      <c r="IEV2" s="628"/>
      <c r="IEW2" s="628"/>
      <c r="IEX2" s="628"/>
      <c r="IEY2" s="628"/>
      <c r="IEZ2" s="628"/>
      <c r="IFA2" s="628"/>
      <c r="IFB2" s="628"/>
      <c r="IFC2" s="628"/>
      <c r="IFD2" s="628"/>
      <c r="IFE2" s="628"/>
      <c r="IFF2" s="628"/>
      <c r="IFG2" s="628"/>
      <c r="IFH2" s="628"/>
      <c r="IFI2" s="628"/>
      <c r="IFJ2" s="628"/>
      <c r="IFK2" s="628"/>
      <c r="IFL2" s="628"/>
      <c r="IFM2" s="628"/>
      <c r="IFN2" s="628"/>
      <c r="IFO2" s="628"/>
      <c r="IFP2" s="628"/>
      <c r="IFQ2" s="628"/>
      <c r="IFR2" s="628"/>
      <c r="IFS2" s="628"/>
      <c r="IFT2" s="628"/>
      <c r="IFU2" s="628"/>
      <c r="IFV2" s="628"/>
      <c r="IFW2" s="628"/>
      <c r="IFX2" s="628"/>
      <c r="IFY2" s="628"/>
      <c r="IFZ2" s="628"/>
      <c r="IGA2" s="628"/>
      <c r="IGB2" s="628"/>
      <c r="IGC2" s="628"/>
      <c r="IGD2" s="628"/>
      <c r="IGE2" s="628"/>
      <c r="IGF2" s="628"/>
      <c r="IGG2" s="628"/>
      <c r="IGH2" s="628"/>
      <c r="IGI2" s="628"/>
      <c r="IGJ2" s="628"/>
      <c r="IGK2" s="628"/>
      <c r="IGL2" s="628"/>
      <c r="IGM2" s="628"/>
      <c r="IGN2" s="628"/>
      <c r="IGO2" s="628"/>
      <c r="IGP2" s="628"/>
      <c r="IGQ2" s="628"/>
      <c r="IGR2" s="628"/>
      <c r="IGS2" s="628"/>
      <c r="IGT2" s="628"/>
      <c r="IGU2" s="628"/>
      <c r="IGV2" s="628"/>
      <c r="IGW2" s="628"/>
      <c r="IGX2" s="628"/>
      <c r="IGY2" s="628"/>
      <c r="IGZ2" s="628"/>
      <c r="IHA2" s="628"/>
      <c r="IHB2" s="628"/>
      <c r="IHC2" s="628"/>
      <c r="IHD2" s="628"/>
      <c r="IHE2" s="628"/>
      <c r="IHF2" s="628"/>
      <c r="IHG2" s="628"/>
      <c r="IHH2" s="628"/>
      <c r="IHI2" s="628"/>
      <c r="IHJ2" s="628"/>
      <c r="IHK2" s="628"/>
      <c r="IHL2" s="628"/>
      <c r="IHM2" s="628"/>
      <c r="IHN2" s="628"/>
      <c r="IHO2" s="628"/>
      <c r="IHP2" s="628"/>
      <c r="IHQ2" s="628"/>
      <c r="IHR2" s="628"/>
      <c r="IHS2" s="628"/>
      <c r="IHT2" s="628"/>
      <c r="IHU2" s="628"/>
      <c r="IHV2" s="628"/>
      <c r="IHW2" s="628"/>
      <c r="IHX2" s="628"/>
      <c r="IHY2" s="628"/>
      <c r="IHZ2" s="628"/>
      <c r="IIA2" s="628"/>
      <c r="IIB2" s="628"/>
      <c r="IIC2" s="628"/>
      <c r="IID2" s="628"/>
      <c r="IIE2" s="628"/>
      <c r="IIF2" s="628"/>
      <c r="IIG2" s="628"/>
      <c r="IIH2" s="628"/>
      <c r="III2" s="628"/>
      <c r="IIJ2" s="628"/>
      <c r="IIK2" s="628"/>
      <c r="IIL2" s="628"/>
      <c r="IIM2" s="628"/>
      <c r="IIN2" s="628"/>
      <c r="IIO2" s="628"/>
      <c r="IIP2" s="628"/>
      <c r="IIQ2" s="628"/>
      <c r="IIR2" s="628"/>
      <c r="IIS2" s="628"/>
      <c r="IIT2" s="628"/>
      <c r="IIU2" s="628"/>
      <c r="IIV2" s="628"/>
      <c r="IIW2" s="628"/>
      <c r="IIX2" s="628"/>
      <c r="IIY2" s="628"/>
      <c r="IIZ2" s="628"/>
      <c r="IJA2" s="628"/>
      <c r="IJB2" s="628"/>
      <c r="IJC2" s="628"/>
      <c r="IJD2" s="628"/>
      <c r="IJE2" s="628"/>
      <c r="IJF2" s="628"/>
      <c r="IJG2" s="628"/>
      <c r="IJH2" s="628"/>
      <c r="IJI2" s="628"/>
      <c r="IJJ2" s="628"/>
      <c r="IJK2" s="628"/>
      <c r="IJL2" s="628"/>
      <c r="IJM2" s="628"/>
      <c r="IJN2" s="628"/>
      <c r="IJO2" s="628"/>
      <c r="IJP2" s="628"/>
      <c r="IJQ2" s="628"/>
      <c r="IJR2" s="628"/>
      <c r="IJS2" s="628"/>
      <c r="IJT2" s="628"/>
      <c r="IJU2" s="628"/>
      <c r="IJV2" s="628"/>
      <c r="IJW2" s="628"/>
      <c r="IJX2" s="628"/>
      <c r="IJY2" s="628"/>
      <c r="IJZ2" s="628"/>
      <c r="IKA2" s="628"/>
      <c r="IKB2" s="628"/>
      <c r="IKC2" s="628"/>
      <c r="IKD2" s="628"/>
      <c r="IKE2" s="628"/>
      <c r="IKF2" s="628"/>
      <c r="IKG2" s="628"/>
      <c r="IKH2" s="628"/>
      <c r="IKI2" s="628"/>
      <c r="IKJ2" s="628"/>
      <c r="IKK2" s="628"/>
      <c r="IKL2" s="628"/>
      <c r="IKM2" s="628"/>
      <c r="IKN2" s="628"/>
      <c r="IKO2" s="628"/>
      <c r="IKP2" s="628"/>
      <c r="IKQ2" s="628"/>
      <c r="IKR2" s="628"/>
      <c r="IKS2" s="628"/>
      <c r="IKT2" s="628"/>
      <c r="IKU2" s="628"/>
      <c r="IKV2" s="628"/>
      <c r="IKW2" s="628"/>
      <c r="IKX2" s="628"/>
      <c r="IKY2" s="628"/>
      <c r="IKZ2" s="628"/>
      <c r="ILA2" s="628"/>
      <c r="ILB2" s="628"/>
      <c r="ILC2" s="628"/>
      <c r="ILD2" s="628"/>
      <c r="ILE2" s="628"/>
      <c r="ILF2" s="628"/>
      <c r="ILG2" s="628"/>
      <c r="ILH2" s="628"/>
      <c r="ILI2" s="628"/>
      <c r="ILJ2" s="628"/>
      <c r="ILK2" s="628"/>
      <c r="ILL2" s="628"/>
      <c r="ILM2" s="628"/>
      <c r="ILN2" s="628"/>
      <c r="ILO2" s="628"/>
      <c r="ILP2" s="628"/>
      <c r="ILQ2" s="628"/>
      <c r="ILR2" s="628"/>
      <c r="ILS2" s="628"/>
      <c r="ILT2" s="628"/>
      <c r="ILU2" s="628"/>
      <c r="ILV2" s="628"/>
      <c r="ILW2" s="628"/>
      <c r="ILX2" s="628"/>
      <c r="ILY2" s="628"/>
      <c r="ILZ2" s="628"/>
      <c r="IMA2" s="628"/>
      <c r="IMB2" s="628"/>
      <c r="IMC2" s="628"/>
      <c r="IMD2" s="628"/>
      <c r="IME2" s="628"/>
      <c r="IMF2" s="628"/>
      <c r="IMG2" s="628"/>
      <c r="IMH2" s="628"/>
      <c r="IMI2" s="628"/>
      <c r="IMJ2" s="628"/>
      <c r="IMK2" s="628"/>
      <c r="IML2" s="628"/>
      <c r="IMM2" s="628"/>
      <c r="IMN2" s="628"/>
      <c r="IMO2" s="628"/>
      <c r="IMP2" s="628"/>
      <c r="IMQ2" s="628"/>
      <c r="IMR2" s="628"/>
      <c r="IMS2" s="628"/>
      <c r="IMT2" s="628"/>
      <c r="IMU2" s="628"/>
      <c r="IMV2" s="628"/>
      <c r="IMW2" s="628"/>
      <c r="IMX2" s="628"/>
      <c r="IMY2" s="628"/>
      <c r="IMZ2" s="628"/>
      <c r="INA2" s="628"/>
      <c r="INB2" s="628"/>
      <c r="INC2" s="628"/>
      <c r="IND2" s="628"/>
      <c r="INE2" s="628"/>
      <c r="INF2" s="628"/>
      <c r="ING2" s="628"/>
      <c r="INH2" s="628"/>
      <c r="INI2" s="628"/>
      <c r="INJ2" s="628"/>
      <c r="INK2" s="628"/>
      <c r="INL2" s="628"/>
      <c r="INM2" s="628"/>
      <c r="INN2" s="628"/>
      <c r="INO2" s="628"/>
      <c r="INP2" s="628"/>
      <c r="INQ2" s="628"/>
      <c r="INR2" s="628"/>
      <c r="INS2" s="628"/>
      <c r="INT2" s="628"/>
      <c r="INU2" s="628"/>
      <c r="INV2" s="628"/>
      <c r="INW2" s="628"/>
      <c r="INX2" s="628"/>
      <c r="INY2" s="628"/>
      <c r="INZ2" s="628"/>
      <c r="IOA2" s="628"/>
      <c r="IOB2" s="628"/>
      <c r="IOC2" s="628"/>
      <c r="IOD2" s="628"/>
      <c r="IOE2" s="628"/>
      <c r="IOF2" s="628"/>
      <c r="IOG2" s="628"/>
      <c r="IOH2" s="628"/>
      <c r="IOI2" s="628"/>
      <c r="IOJ2" s="628"/>
      <c r="IOK2" s="628"/>
      <c r="IOL2" s="628"/>
      <c r="IOM2" s="628"/>
      <c r="ION2" s="628"/>
      <c r="IOO2" s="628"/>
      <c r="IOP2" s="628"/>
      <c r="IOQ2" s="628"/>
      <c r="IOR2" s="628"/>
      <c r="IOS2" s="628"/>
      <c r="IOT2" s="628"/>
      <c r="IOU2" s="628"/>
      <c r="IOV2" s="628"/>
      <c r="IOW2" s="628"/>
      <c r="IOX2" s="628"/>
      <c r="IOY2" s="628"/>
      <c r="IOZ2" s="628"/>
      <c r="IPA2" s="628"/>
      <c r="IPB2" s="628"/>
      <c r="IPC2" s="628"/>
      <c r="IPD2" s="628"/>
      <c r="IPE2" s="628"/>
      <c r="IPF2" s="628"/>
      <c r="IPG2" s="628"/>
      <c r="IPH2" s="628"/>
      <c r="IPI2" s="628"/>
      <c r="IPJ2" s="628"/>
      <c r="IPK2" s="628"/>
      <c r="IPL2" s="628"/>
      <c r="IPM2" s="628"/>
      <c r="IPN2" s="628"/>
      <c r="IPO2" s="628"/>
      <c r="IPP2" s="628"/>
      <c r="IPQ2" s="628"/>
      <c r="IPR2" s="628"/>
      <c r="IPS2" s="628"/>
      <c r="IPT2" s="628"/>
      <c r="IPU2" s="628"/>
      <c r="IPV2" s="628"/>
      <c r="IPW2" s="628"/>
      <c r="IPX2" s="628"/>
      <c r="IPY2" s="628"/>
      <c r="IPZ2" s="628"/>
      <c r="IQA2" s="628"/>
      <c r="IQB2" s="628"/>
      <c r="IQC2" s="628"/>
      <c r="IQD2" s="628"/>
      <c r="IQE2" s="628"/>
      <c r="IQF2" s="628"/>
      <c r="IQG2" s="628"/>
      <c r="IQH2" s="628"/>
      <c r="IQI2" s="628"/>
      <c r="IQJ2" s="628"/>
      <c r="IQK2" s="628"/>
      <c r="IQL2" s="628"/>
      <c r="IQM2" s="628"/>
      <c r="IQN2" s="628"/>
      <c r="IQO2" s="628"/>
      <c r="IQP2" s="628"/>
      <c r="IQQ2" s="628"/>
      <c r="IQR2" s="628"/>
      <c r="IQS2" s="628"/>
      <c r="IQT2" s="628"/>
      <c r="IQU2" s="628"/>
      <c r="IQV2" s="628"/>
      <c r="IQW2" s="628"/>
      <c r="IQX2" s="628"/>
      <c r="IQY2" s="628"/>
      <c r="IQZ2" s="628"/>
      <c r="IRA2" s="628"/>
      <c r="IRB2" s="628"/>
      <c r="IRC2" s="628"/>
      <c r="IRD2" s="628"/>
      <c r="IRE2" s="628"/>
      <c r="IRF2" s="628"/>
      <c r="IRG2" s="628"/>
      <c r="IRH2" s="628"/>
      <c r="IRI2" s="628"/>
      <c r="IRJ2" s="628"/>
      <c r="IRK2" s="628"/>
      <c r="IRL2" s="628"/>
      <c r="IRM2" s="628"/>
      <c r="IRN2" s="628"/>
      <c r="IRO2" s="628"/>
      <c r="IRP2" s="628"/>
      <c r="IRQ2" s="628"/>
      <c r="IRR2" s="628"/>
      <c r="IRS2" s="628"/>
      <c r="IRT2" s="628"/>
      <c r="IRU2" s="628"/>
      <c r="IRV2" s="628"/>
      <c r="IRW2" s="628"/>
      <c r="IRX2" s="628"/>
      <c r="IRY2" s="628"/>
      <c r="IRZ2" s="628"/>
      <c r="ISA2" s="628"/>
      <c r="ISB2" s="628"/>
      <c r="ISC2" s="628"/>
      <c r="ISD2" s="628"/>
      <c r="ISE2" s="628"/>
      <c r="ISF2" s="628"/>
      <c r="ISG2" s="628"/>
      <c r="ISH2" s="628"/>
      <c r="ISI2" s="628"/>
      <c r="ISJ2" s="628"/>
      <c r="ISK2" s="628"/>
      <c r="ISL2" s="628"/>
      <c r="ISM2" s="628"/>
      <c r="ISN2" s="628"/>
      <c r="ISO2" s="628"/>
      <c r="ISP2" s="628"/>
      <c r="ISQ2" s="628"/>
      <c r="ISR2" s="628"/>
      <c r="ISS2" s="628"/>
      <c r="IST2" s="628"/>
      <c r="ISU2" s="628"/>
      <c r="ISV2" s="628"/>
      <c r="ISW2" s="628"/>
      <c r="ISX2" s="628"/>
      <c r="ISY2" s="628"/>
      <c r="ISZ2" s="628"/>
      <c r="ITA2" s="628"/>
      <c r="ITB2" s="628"/>
      <c r="ITC2" s="628"/>
      <c r="ITD2" s="628"/>
      <c r="ITE2" s="628"/>
      <c r="ITF2" s="628"/>
      <c r="ITG2" s="628"/>
      <c r="ITH2" s="628"/>
      <c r="ITI2" s="628"/>
      <c r="ITJ2" s="628"/>
      <c r="ITK2" s="628"/>
      <c r="ITL2" s="628"/>
      <c r="ITM2" s="628"/>
      <c r="ITN2" s="628"/>
      <c r="ITO2" s="628"/>
      <c r="ITP2" s="628"/>
      <c r="ITQ2" s="628"/>
      <c r="ITR2" s="628"/>
      <c r="ITS2" s="628"/>
      <c r="ITT2" s="628"/>
      <c r="ITU2" s="628"/>
      <c r="ITV2" s="628"/>
      <c r="ITW2" s="628"/>
      <c r="ITX2" s="628"/>
      <c r="ITY2" s="628"/>
      <c r="ITZ2" s="628"/>
      <c r="IUA2" s="628"/>
      <c r="IUB2" s="628"/>
      <c r="IUC2" s="628"/>
      <c r="IUD2" s="628"/>
      <c r="IUE2" s="628"/>
      <c r="IUF2" s="628"/>
      <c r="IUG2" s="628"/>
      <c r="IUH2" s="628"/>
      <c r="IUI2" s="628"/>
      <c r="IUJ2" s="628"/>
      <c r="IUK2" s="628"/>
      <c r="IUL2" s="628"/>
      <c r="IUM2" s="628"/>
      <c r="IUN2" s="628"/>
      <c r="IUO2" s="628"/>
      <c r="IUP2" s="628"/>
      <c r="IUQ2" s="628"/>
      <c r="IUR2" s="628"/>
      <c r="IUS2" s="628"/>
      <c r="IUT2" s="628"/>
      <c r="IUU2" s="628"/>
      <c r="IUV2" s="628"/>
      <c r="IUW2" s="628"/>
      <c r="IUX2" s="628"/>
      <c r="IUY2" s="628"/>
      <c r="IUZ2" s="628"/>
      <c r="IVA2" s="628"/>
      <c r="IVB2" s="628"/>
      <c r="IVC2" s="628"/>
      <c r="IVD2" s="628"/>
      <c r="IVE2" s="628"/>
      <c r="IVF2" s="628"/>
      <c r="IVG2" s="628"/>
      <c r="IVH2" s="628"/>
      <c r="IVI2" s="628"/>
      <c r="IVJ2" s="628"/>
      <c r="IVK2" s="628"/>
      <c r="IVL2" s="628"/>
      <c r="IVM2" s="628"/>
      <c r="IVN2" s="628"/>
      <c r="IVO2" s="628"/>
      <c r="IVP2" s="628"/>
      <c r="IVQ2" s="628"/>
      <c r="IVR2" s="628"/>
      <c r="IVS2" s="628"/>
      <c r="IVT2" s="628"/>
      <c r="IVU2" s="628"/>
      <c r="IVV2" s="628"/>
      <c r="IVW2" s="628"/>
      <c r="IVX2" s="628"/>
      <c r="IVY2" s="628"/>
      <c r="IVZ2" s="628"/>
      <c r="IWA2" s="628"/>
      <c r="IWB2" s="628"/>
      <c r="IWC2" s="628"/>
      <c r="IWD2" s="628"/>
      <c r="IWE2" s="628"/>
      <c r="IWF2" s="628"/>
      <c r="IWG2" s="628"/>
      <c r="IWH2" s="628"/>
      <c r="IWI2" s="628"/>
      <c r="IWJ2" s="628"/>
      <c r="IWK2" s="628"/>
      <c r="IWL2" s="628"/>
      <c r="IWM2" s="628"/>
      <c r="IWN2" s="628"/>
      <c r="IWO2" s="628"/>
      <c r="IWP2" s="628"/>
      <c r="IWQ2" s="628"/>
      <c r="IWR2" s="628"/>
      <c r="IWS2" s="628"/>
      <c r="IWT2" s="628"/>
      <c r="IWU2" s="628"/>
      <c r="IWV2" s="628"/>
      <c r="IWW2" s="628"/>
      <c r="IWX2" s="628"/>
      <c r="IWY2" s="628"/>
      <c r="IWZ2" s="628"/>
      <c r="IXA2" s="628"/>
      <c r="IXB2" s="628"/>
      <c r="IXC2" s="628"/>
      <c r="IXD2" s="628"/>
      <c r="IXE2" s="628"/>
      <c r="IXF2" s="628"/>
      <c r="IXG2" s="628"/>
      <c r="IXH2" s="628"/>
      <c r="IXI2" s="628"/>
      <c r="IXJ2" s="628"/>
      <c r="IXK2" s="628"/>
      <c r="IXL2" s="628"/>
      <c r="IXM2" s="628"/>
      <c r="IXN2" s="628"/>
      <c r="IXO2" s="628"/>
      <c r="IXP2" s="628"/>
      <c r="IXQ2" s="628"/>
      <c r="IXR2" s="628"/>
      <c r="IXS2" s="628"/>
      <c r="IXT2" s="628"/>
      <c r="IXU2" s="628"/>
      <c r="IXV2" s="628"/>
      <c r="IXW2" s="628"/>
      <c r="IXX2" s="628"/>
      <c r="IXY2" s="628"/>
      <c r="IXZ2" s="628"/>
      <c r="IYA2" s="628"/>
      <c r="IYB2" s="628"/>
      <c r="IYC2" s="628"/>
      <c r="IYD2" s="628"/>
      <c r="IYE2" s="628"/>
      <c r="IYF2" s="628"/>
      <c r="IYG2" s="628"/>
      <c r="IYH2" s="628"/>
      <c r="IYI2" s="628"/>
      <c r="IYJ2" s="628"/>
      <c r="IYK2" s="628"/>
      <c r="IYL2" s="628"/>
      <c r="IYM2" s="628"/>
      <c r="IYN2" s="628"/>
      <c r="IYO2" s="628"/>
      <c r="IYP2" s="628"/>
      <c r="IYQ2" s="628"/>
      <c r="IYR2" s="628"/>
      <c r="IYS2" s="628"/>
      <c r="IYT2" s="628"/>
      <c r="IYU2" s="628"/>
      <c r="IYV2" s="628"/>
      <c r="IYW2" s="628"/>
      <c r="IYX2" s="628"/>
      <c r="IYY2" s="628"/>
      <c r="IYZ2" s="628"/>
      <c r="IZA2" s="628"/>
      <c r="IZB2" s="628"/>
      <c r="IZC2" s="628"/>
      <c r="IZD2" s="628"/>
      <c r="IZE2" s="628"/>
      <c r="IZF2" s="628"/>
      <c r="IZG2" s="628"/>
      <c r="IZH2" s="628"/>
      <c r="IZI2" s="628"/>
      <c r="IZJ2" s="628"/>
      <c r="IZK2" s="628"/>
      <c r="IZL2" s="628"/>
      <c r="IZM2" s="628"/>
      <c r="IZN2" s="628"/>
      <c r="IZO2" s="628"/>
      <c r="IZP2" s="628"/>
      <c r="IZQ2" s="628"/>
      <c r="IZR2" s="628"/>
      <c r="IZS2" s="628"/>
      <c r="IZT2" s="628"/>
      <c r="IZU2" s="628"/>
      <c r="IZV2" s="628"/>
      <c r="IZW2" s="628"/>
      <c r="IZX2" s="628"/>
      <c r="IZY2" s="628"/>
      <c r="IZZ2" s="628"/>
      <c r="JAA2" s="628"/>
      <c r="JAB2" s="628"/>
      <c r="JAC2" s="628"/>
      <c r="JAD2" s="628"/>
      <c r="JAE2" s="628"/>
      <c r="JAF2" s="628"/>
      <c r="JAG2" s="628"/>
      <c r="JAH2" s="628"/>
      <c r="JAI2" s="628"/>
      <c r="JAJ2" s="628"/>
      <c r="JAK2" s="628"/>
      <c r="JAL2" s="628"/>
      <c r="JAM2" s="628"/>
      <c r="JAN2" s="628"/>
      <c r="JAO2" s="628"/>
      <c r="JAP2" s="628"/>
      <c r="JAQ2" s="628"/>
      <c r="JAR2" s="628"/>
      <c r="JAS2" s="628"/>
      <c r="JAT2" s="628"/>
      <c r="JAU2" s="628"/>
      <c r="JAV2" s="628"/>
      <c r="JAW2" s="628"/>
      <c r="JAX2" s="628"/>
      <c r="JAY2" s="628"/>
      <c r="JAZ2" s="628"/>
      <c r="JBA2" s="628"/>
      <c r="JBB2" s="628"/>
      <c r="JBC2" s="628"/>
      <c r="JBD2" s="628"/>
      <c r="JBE2" s="628"/>
      <c r="JBF2" s="628"/>
      <c r="JBG2" s="628"/>
      <c r="JBH2" s="628"/>
      <c r="JBI2" s="628"/>
      <c r="JBJ2" s="628"/>
      <c r="JBK2" s="628"/>
      <c r="JBL2" s="628"/>
      <c r="JBM2" s="628"/>
      <c r="JBN2" s="628"/>
      <c r="JBO2" s="628"/>
      <c r="JBP2" s="628"/>
      <c r="JBQ2" s="628"/>
      <c r="JBR2" s="628"/>
      <c r="JBS2" s="628"/>
      <c r="JBT2" s="628"/>
      <c r="JBU2" s="628"/>
      <c r="JBV2" s="628"/>
      <c r="JBW2" s="628"/>
      <c r="JBX2" s="628"/>
      <c r="JBY2" s="628"/>
      <c r="JBZ2" s="628"/>
      <c r="JCA2" s="628"/>
      <c r="JCB2" s="628"/>
      <c r="JCC2" s="628"/>
      <c r="JCD2" s="628"/>
      <c r="JCE2" s="628"/>
      <c r="JCF2" s="628"/>
      <c r="JCG2" s="628"/>
      <c r="JCH2" s="628"/>
      <c r="JCI2" s="628"/>
      <c r="JCJ2" s="628"/>
      <c r="JCK2" s="628"/>
      <c r="JCL2" s="628"/>
      <c r="JCM2" s="628"/>
      <c r="JCN2" s="628"/>
      <c r="JCO2" s="628"/>
      <c r="JCP2" s="628"/>
      <c r="JCQ2" s="628"/>
      <c r="JCR2" s="628"/>
      <c r="JCS2" s="628"/>
      <c r="JCT2" s="628"/>
      <c r="JCU2" s="628"/>
      <c r="JCV2" s="628"/>
      <c r="JCW2" s="628"/>
      <c r="JCX2" s="628"/>
      <c r="JCY2" s="628"/>
      <c r="JCZ2" s="628"/>
      <c r="JDA2" s="628"/>
      <c r="JDB2" s="628"/>
      <c r="JDC2" s="628"/>
      <c r="JDD2" s="628"/>
      <c r="JDE2" s="628"/>
      <c r="JDF2" s="628"/>
      <c r="JDG2" s="628"/>
      <c r="JDH2" s="628"/>
      <c r="JDI2" s="628"/>
      <c r="JDJ2" s="628"/>
      <c r="JDK2" s="628"/>
      <c r="JDL2" s="628"/>
      <c r="JDM2" s="628"/>
      <c r="JDN2" s="628"/>
      <c r="JDO2" s="628"/>
      <c r="JDP2" s="628"/>
      <c r="JDQ2" s="628"/>
      <c r="JDR2" s="628"/>
      <c r="JDS2" s="628"/>
      <c r="JDT2" s="628"/>
      <c r="JDU2" s="628"/>
      <c r="JDV2" s="628"/>
      <c r="JDW2" s="628"/>
      <c r="JDX2" s="628"/>
      <c r="JDY2" s="628"/>
      <c r="JDZ2" s="628"/>
      <c r="JEA2" s="628"/>
      <c r="JEB2" s="628"/>
      <c r="JEC2" s="628"/>
      <c r="JED2" s="628"/>
      <c r="JEE2" s="628"/>
      <c r="JEF2" s="628"/>
      <c r="JEG2" s="628"/>
      <c r="JEH2" s="628"/>
      <c r="JEI2" s="628"/>
      <c r="JEJ2" s="628"/>
      <c r="JEK2" s="628"/>
      <c r="JEL2" s="628"/>
      <c r="JEM2" s="628"/>
      <c r="JEN2" s="628"/>
      <c r="JEO2" s="628"/>
      <c r="JEP2" s="628"/>
      <c r="JEQ2" s="628"/>
      <c r="JER2" s="628"/>
      <c r="JES2" s="628"/>
      <c r="JET2" s="628"/>
      <c r="JEU2" s="628"/>
      <c r="JEV2" s="628"/>
      <c r="JEW2" s="628"/>
      <c r="JEX2" s="628"/>
      <c r="JEY2" s="628"/>
      <c r="JEZ2" s="628"/>
      <c r="JFA2" s="628"/>
      <c r="JFB2" s="628"/>
      <c r="JFC2" s="628"/>
      <c r="JFD2" s="628"/>
      <c r="JFE2" s="628"/>
      <c r="JFF2" s="628"/>
      <c r="JFG2" s="628"/>
      <c r="JFH2" s="628"/>
      <c r="JFI2" s="628"/>
      <c r="JFJ2" s="628"/>
      <c r="JFK2" s="628"/>
      <c r="JFL2" s="628"/>
      <c r="JFM2" s="628"/>
      <c r="JFN2" s="628"/>
      <c r="JFO2" s="628"/>
      <c r="JFP2" s="628"/>
      <c r="JFQ2" s="628"/>
      <c r="JFR2" s="628"/>
      <c r="JFS2" s="628"/>
      <c r="JFT2" s="628"/>
      <c r="JFU2" s="628"/>
      <c r="JFV2" s="628"/>
      <c r="JFW2" s="628"/>
      <c r="JFX2" s="628"/>
      <c r="JFY2" s="628"/>
      <c r="JFZ2" s="628"/>
      <c r="JGA2" s="628"/>
      <c r="JGB2" s="628"/>
      <c r="JGC2" s="628"/>
      <c r="JGD2" s="628"/>
      <c r="JGE2" s="628"/>
      <c r="JGF2" s="628"/>
      <c r="JGG2" s="628"/>
      <c r="JGH2" s="628"/>
      <c r="JGI2" s="628"/>
      <c r="JGJ2" s="628"/>
      <c r="JGK2" s="628"/>
      <c r="JGL2" s="628"/>
      <c r="JGM2" s="628"/>
      <c r="JGN2" s="628"/>
      <c r="JGO2" s="628"/>
      <c r="JGP2" s="628"/>
      <c r="JGQ2" s="628"/>
      <c r="JGR2" s="628"/>
      <c r="JGS2" s="628"/>
      <c r="JGT2" s="628"/>
      <c r="JGU2" s="628"/>
      <c r="JGV2" s="628"/>
      <c r="JGW2" s="628"/>
      <c r="JGX2" s="628"/>
      <c r="JGY2" s="628"/>
      <c r="JGZ2" s="628"/>
      <c r="JHA2" s="628"/>
      <c r="JHB2" s="628"/>
      <c r="JHC2" s="628"/>
      <c r="JHD2" s="628"/>
      <c r="JHE2" s="628"/>
      <c r="JHF2" s="628"/>
      <c r="JHG2" s="628"/>
      <c r="JHH2" s="628"/>
      <c r="JHI2" s="628"/>
      <c r="JHJ2" s="628"/>
      <c r="JHK2" s="628"/>
      <c r="JHL2" s="628"/>
      <c r="JHM2" s="628"/>
      <c r="JHN2" s="628"/>
      <c r="JHO2" s="628"/>
      <c r="JHP2" s="628"/>
      <c r="JHQ2" s="628"/>
      <c r="JHR2" s="628"/>
      <c r="JHS2" s="628"/>
      <c r="JHT2" s="628"/>
      <c r="JHU2" s="628"/>
      <c r="JHV2" s="628"/>
      <c r="JHW2" s="628"/>
      <c r="JHX2" s="628"/>
      <c r="JHY2" s="628"/>
      <c r="JHZ2" s="628"/>
      <c r="JIA2" s="628"/>
      <c r="JIB2" s="628"/>
      <c r="JIC2" s="628"/>
      <c r="JID2" s="628"/>
      <c r="JIE2" s="628"/>
      <c r="JIF2" s="628"/>
      <c r="JIG2" s="628"/>
      <c r="JIH2" s="628"/>
      <c r="JII2" s="628"/>
      <c r="JIJ2" s="628"/>
      <c r="JIK2" s="628"/>
      <c r="JIL2" s="628"/>
      <c r="JIM2" s="628"/>
      <c r="JIN2" s="628"/>
      <c r="JIO2" s="628"/>
      <c r="JIP2" s="628"/>
      <c r="JIQ2" s="628"/>
      <c r="JIR2" s="628"/>
      <c r="JIS2" s="628"/>
      <c r="JIT2" s="628"/>
      <c r="JIU2" s="628"/>
      <c r="JIV2" s="628"/>
      <c r="JIW2" s="628"/>
      <c r="JIX2" s="628"/>
      <c r="JIY2" s="628"/>
      <c r="JIZ2" s="628"/>
      <c r="JJA2" s="628"/>
      <c r="JJB2" s="628"/>
      <c r="JJC2" s="628"/>
      <c r="JJD2" s="628"/>
      <c r="JJE2" s="628"/>
      <c r="JJF2" s="628"/>
      <c r="JJG2" s="628"/>
      <c r="JJH2" s="628"/>
      <c r="JJI2" s="628"/>
      <c r="JJJ2" s="628"/>
      <c r="JJK2" s="628"/>
      <c r="JJL2" s="628"/>
      <c r="JJM2" s="628"/>
      <c r="JJN2" s="628"/>
      <c r="JJO2" s="628"/>
      <c r="JJP2" s="628"/>
      <c r="JJQ2" s="628"/>
      <c r="JJR2" s="628"/>
      <c r="JJS2" s="628"/>
      <c r="JJT2" s="628"/>
      <c r="JJU2" s="628"/>
      <c r="JJV2" s="628"/>
      <c r="JJW2" s="628"/>
      <c r="JJX2" s="628"/>
      <c r="JJY2" s="628"/>
      <c r="JJZ2" s="628"/>
      <c r="JKA2" s="628"/>
      <c r="JKB2" s="628"/>
      <c r="JKC2" s="628"/>
      <c r="JKD2" s="628"/>
      <c r="JKE2" s="628"/>
      <c r="JKF2" s="628"/>
      <c r="JKG2" s="628"/>
      <c r="JKH2" s="628"/>
      <c r="JKI2" s="628"/>
      <c r="JKJ2" s="628"/>
      <c r="JKK2" s="628"/>
      <c r="JKL2" s="628"/>
      <c r="JKM2" s="628"/>
      <c r="JKN2" s="628"/>
      <c r="JKO2" s="628"/>
      <c r="JKP2" s="628"/>
      <c r="JKQ2" s="628"/>
      <c r="JKR2" s="628"/>
      <c r="JKS2" s="628"/>
      <c r="JKT2" s="628"/>
      <c r="JKU2" s="628"/>
      <c r="JKV2" s="628"/>
      <c r="JKW2" s="628"/>
      <c r="JKX2" s="628"/>
      <c r="JKY2" s="628"/>
      <c r="JKZ2" s="628"/>
      <c r="JLA2" s="628"/>
      <c r="JLB2" s="628"/>
      <c r="JLC2" s="628"/>
      <c r="JLD2" s="628"/>
      <c r="JLE2" s="628"/>
      <c r="JLF2" s="628"/>
      <c r="JLG2" s="628"/>
      <c r="JLH2" s="628"/>
      <c r="JLI2" s="628"/>
      <c r="JLJ2" s="628"/>
      <c r="JLK2" s="628"/>
      <c r="JLL2" s="628"/>
      <c r="JLM2" s="628"/>
      <c r="JLN2" s="628"/>
      <c r="JLO2" s="628"/>
      <c r="JLP2" s="628"/>
      <c r="JLQ2" s="628"/>
      <c r="JLR2" s="628"/>
      <c r="JLS2" s="628"/>
      <c r="JLT2" s="628"/>
      <c r="JLU2" s="628"/>
      <c r="JLV2" s="628"/>
      <c r="JLW2" s="628"/>
      <c r="JLX2" s="628"/>
      <c r="JLY2" s="628"/>
      <c r="JLZ2" s="628"/>
      <c r="JMA2" s="628"/>
      <c r="JMB2" s="628"/>
      <c r="JMC2" s="628"/>
      <c r="JMD2" s="628"/>
      <c r="JME2" s="628"/>
      <c r="JMF2" s="628"/>
      <c r="JMG2" s="628"/>
      <c r="JMH2" s="628"/>
      <c r="JMI2" s="628"/>
      <c r="JMJ2" s="628"/>
      <c r="JMK2" s="628"/>
      <c r="JML2" s="628"/>
      <c r="JMM2" s="628"/>
      <c r="JMN2" s="628"/>
      <c r="JMO2" s="628"/>
      <c r="JMP2" s="628"/>
      <c r="JMQ2" s="628"/>
      <c r="JMR2" s="628"/>
      <c r="JMS2" s="628"/>
      <c r="JMT2" s="628"/>
      <c r="JMU2" s="628"/>
      <c r="JMV2" s="628"/>
      <c r="JMW2" s="628"/>
      <c r="JMX2" s="628"/>
      <c r="JMY2" s="628"/>
      <c r="JMZ2" s="628"/>
      <c r="JNA2" s="628"/>
      <c r="JNB2" s="628"/>
      <c r="JNC2" s="628"/>
      <c r="JND2" s="628"/>
      <c r="JNE2" s="628"/>
      <c r="JNF2" s="628"/>
      <c r="JNG2" s="628"/>
      <c r="JNH2" s="628"/>
      <c r="JNI2" s="628"/>
      <c r="JNJ2" s="628"/>
      <c r="JNK2" s="628"/>
      <c r="JNL2" s="628"/>
      <c r="JNM2" s="628"/>
      <c r="JNN2" s="628"/>
      <c r="JNO2" s="628"/>
      <c r="JNP2" s="628"/>
      <c r="JNQ2" s="628"/>
      <c r="JNR2" s="628"/>
      <c r="JNS2" s="628"/>
      <c r="JNT2" s="628"/>
      <c r="JNU2" s="628"/>
      <c r="JNV2" s="628"/>
      <c r="JNW2" s="628"/>
      <c r="JNX2" s="628"/>
      <c r="JNY2" s="628"/>
      <c r="JNZ2" s="628"/>
      <c r="JOA2" s="628"/>
      <c r="JOB2" s="628"/>
      <c r="JOC2" s="628"/>
      <c r="JOD2" s="628"/>
      <c r="JOE2" s="628"/>
      <c r="JOF2" s="628"/>
      <c r="JOG2" s="628"/>
      <c r="JOH2" s="628"/>
      <c r="JOI2" s="628"/>
      <c r="JOJ2" s="628"/>
      <c r="JOK2" s="628"/>
      <c r="JOL2" s="628"/>
      <c r="JOM2" s="628"/>
      <c r="JON2" s="628"/>
      <c r="JOO2" s="628"/>
      <c r="JOP2" s="628"/>
      <c r="JOQ2" s="628"/>
      <c r="JOR2" s="628"/>
      <c r="JOS2" s="628"/>
      <c r="JOT2" s="628"/>
      <c r="JOU2" s="628"/>
      <c r="JOV2" s="628"/>
      <c r="JOW2" s="628"/>
      <c r="JOX2" s="628"/>
      <c r="JOY2" s="628"/>
      <c r="JOZ2" s="628"/>
      <c r="JPA2" s="628"/>
      <c r="JPB2" s="628"/>
      <c r="JPC2" s="628"/>
      <c r="JPD2" s="628"/>
      <c r="JPE2" s="628"/>
      <c r="JPF2" s="628"/>
      <c r="JPG2" s="628"/>
      <c r="JPH2" s="628"/>
      <c r="JPI2" s="628"/>
      <c r="JPJ2" s="628"/>
      <c r="JPK2" s="628"/>
      <c r="JPL2" s="628"/>
      <c r="JPM2" s="628"/>
      <c r="JPN2" s="628"/>
      <c r="JPO2" s="628"/>
      <c r="JPP2" s="628"/>
      <c r="JPQ2" s="628"/>
      <c r="JPR2" s="628"/>
      <c r="JPS2" s="628"/>
      <c r="JPT2" s="628"/>
      <c r="JPU2" s="628"/>
      <c r="JPV2" s="628"/>
      <c r="JPW2" s="628"/>
      <c r="JPX2" s="628"/>
      <c r="JPY2" s="628"/>
      <c r="JPZ2" s="628"/>
      <c r="JQA2" s="628"/>
      <c r="JQB2" s="628"/>
      <c r="JQC2" s="628"/>
      <c r="JQD2" s="628"/>
      <c r="JQE2" s="628"/>
      <c r="JQF2" s="628"/>
      <c r="JQG2" s="628"/>
      <c r="JQH2" s="628"/>
      <c r="JQI2" s="628"/>
      <c r="JQJ2" s="628"/>
      <c r="JQK2" s="628"/>
      <c r="JQL2" s="628"/>
      <c r="JQM2" s="628"/>
      <c r="JQN2" s="628"/>
      <c r="JQO2" s="628"/>
      <c r="JQP2" s="628"/>
      <c r="JQQ2" s="628"/>
      <c r="JQR2" s="628"/>
      <c r="JQS2" s="628"/>
      <c r="JQT2" s="628"/>
      <c r="JQU2" s="628"/>
      <c r="JQV2" s="628"/>
      <c r="JQW2" s="628"/>
      <c r="JQX2" s="628"/>
      <c r="JQY2" s="628"/>
      <c r="JQZ2" s="628"/>
      <c r="JRA2" s="628"/>
      <c r="JRB2" s="628"/>
      <c r="JRC2" s="628"/>
      <c r="JRD2" s="628"/>
      <c r="JRE2" s="628"/>
      <c r="JRF2" s="628"/>
      <c r="JRG2" s="628"/>
      <c r="JRH2" s="628"/>
      <c r="JRI2" s="628"/>
      <c r="JRJ2" s="628"/>
      <c r="JRK2" s="628"/>
      <c r="JRL2" s="628"/>
      <c r="JRM2" s="628"/>
      <c r="JRN2" s="628"/>
      <c r="JRO2" s="628"/>
      <c r="JRP2" s="628"/>
      <c r="JRQ2" s="628"/>
      <c r="JRR2" s="628"/>
      <c r="JRS2" s="628"/>
      <c r="JRT2" s="628"/>
      <c r="JRU2" s="628"/>
      <c r="JRV2" s="628"/>
      <c r="JRW2" s="628"/>
      <c r="JRX2" s="628"/>
      <c r="JRY2" s="628"/>
      <c r="JRZ2" s="628"/>
      <c r="JSA2" s="628"/>
      <c r="JSB2" s="628"/>
      <c r="JSC2" s="628"/>
      <c r="JSD2" s="628"/>
      <c r="JSE2" s="628"/>
      <c r="JSF2" s="628"/>
      <c r="JSG2" s="628"/>
      <c r="JSH2" s="628"/>
      <c r="JSI2" s="628"/>
      <c r="JSJ2" s="628"/>
      <c r="JSK2" s="628"/>
      <c r="JSL2" s="628"/>
      <c r="JSM2" s="628"/>
      <c r="JSN2" s="628"/>
      <c r="JSO2" s="628"/>
      <c r="JSP2" s="628"/>
      <c r="JSQ2" s="628"/>
      <c r="JSR2" s="628"/>
      <c r="JSS2" s="628"/>
      <c r="JST2" s="628"/>
      <c r="JSU2" s="628"/>
      <c r="JSV2" s="628"/>
      <c r="JSW2" s="628"/>
      <c r="JSX2" s="628"/>
      <c r="JSY2" s="628"/>
      <c r="JSZ2" s="628"/>
      <c r="JTA2" s="628"/>
      <c r="JTB2" s="628"/>
      <c r="JTC2" s="628"/>
      <c r="JTD2" s="628"/>
      <c r="JTE2" s="628"/>
      <c r="JTF2" s="628"/>
      <c r="JTG2" s="628"/>
      <c r="JTH2" s="628"/>
      <c r="JTI2" s="628"/>
      <c r="JTJ2" s="628"/>
      <c r="JTK2" s="628"/>
      <c r="JTL2" s="628"/>
      <c r="JTM2" s="628"/>
      <c r="JTN2" s="628"/>
      <c r="JTO2" s="628"/>
      <c r="JTP2" s="628"/>
      <c r="JTQ2" s="628"/>
      <c r="JTR2" s="628"/>
      <c r="JTS2" s="628"/>
      <c r="JTT2" s="628"/>
      <c r="JTU2" s="628"/>
      <c r="JTV2" s="628"/>
      <c r="JTW2" s="628"/>
      <c r="JTX2" s="628"/>
      <c r="JTY2" s="628"/>
      <c r="JTZ2" s="628"/>
      <c r="JUA2" s="628"/>
      <c r="JUB2" s="628"/>
      <c r="JUC2" s="628"/>
      <c r="JUD2" s="628"/>
      <c r="JUE2" s="628"/>
      <c r="JUF2" s="628"/>
      <c r="JUG2" s="628"/>
      <c r="JUH2" s="628"/>
      <c r="JUI2" s="628"/>
      <c r="JUJ2" s="628"/>
      <c r="JUK2" s="628"/>
      <c r="JUL2" s="628"/>
      <c r="JUM2" s="628"/>
      <c r="JUN2" s="628"/>
      <c r="JUO2" s="628"/>
      <c r="JUP2" s="628"/>
      <c r="JUQ2" s="628"/>
      <c r="JUR2" s="628"/>
      <c r="JUS2" s="628"/>
      <c r="JUT2" s="628"/>
      <c r="JUU2" s="628"/>
      <c r="JUV2" s="628"/>
      <c r="JUW2" s="628"/>
      <c r="JUX2" s="628"/>
      <c r="JUY2" s="628"/>
      <c r="JUZ2" s="628"/>
      <c r="JVA2" s="628"/>
      <c r="JVB2" s="628"/>
      <c r="JVC2" s="628"/>
      <c r="JVD2" s="628"/>
      <c r="JVE2" s="628"/>
      <c r="JVF2" s="628"/>
      <c r="JVG2" s="628"/>
      <c r="JVH2" s="628"/>
      <c r="JVI2" s="628"/>
      <c r="JVJ2" s="628"/>
      <c r="JVK2" s="628"/>
      <c r="JVL2" s="628"/>
      <c r="JVM2" s="628"/>
      <c r="JVN2" s="628"/>
      <c r="JVO2" s="628"/>
      <c r="JVP2" s="628"/>
      <c r="JVQ2" s="628"/>
      <c r="JVR2" s="628"/>
      <c r="JVS2" s="628"/>
      <c r="JVT2" s="628"/>
      <c r="JVU2" s="628"/>
      <c r="JVV2" s="628"/>
      <c r="JVW2" s="628"/>
      <c r="JVX2" s="628"/>
      <c r="JVY2" s="628"/>
      <c r="JVZ2" s="628"/>
      <c r="JWA2" s="628"/>
      <c r="JWB2" s="628"/>
      <c r="JWC2" s="628"/>
      <c r="JWD2" s="628"/>
      <c r="JWE2" s="628"/>
      <c r="JWF2" s="628"/>
      <c r="JWG2" s="628"/>
      <c r="JWH2" s="628"/>
      <c r="JWI2" s="628"/>
      <c r="JWJ2" s="628"/>
      <c r="JWK2" s="628"/>
      <c r="JWL2" s="628"/>
      <c r="JWM2" s="628"/>
      <c r="JWN2" s="628"/>
      <c r="JWO2" s="628"/>
      <c r="JWP2" s="628"/>
      <c r="JWQ2" s="628"/>
      <c r="JWR2" s="628"/>
      <c r="JWS2" s="628"/>
      <c r="JWT2" s="628"/>
      <c r="JWU2" s="628"/>
      <c r="JWV2" s="628"/>
      <c r="JWW2" s="628"/>
      <c r="JWX2" s="628"/>
      <c r="JWY2" s="628"/>
      <c r="JWZ2" s="628"/>
      <c r="JXA2" s="628"/>
      <c r="JXB2" s="628"/>
      <c r="JXC2" s="628"/>
      <c r="JXD2" s="628"/>
      <c r="JXE2" s="628"/>
      <c r="JXF2" s="628"/>
      <c r="JXG2" s="628"/>
      <c r="JXH2" s="628"/>
      <c r="JXI2" s="628"/>
      <c r="JXJ2" s="628"/>
      <c r="JXK2" s="628"/>
      <c r="JXL2" s="628"/>
      <c r="JXM2" s="628"/>
      <c r="JXN2" s="628"/>
      <c r="JXO2" s="628"/>
      <c r="JXP2" s="628"/>
      <c r="JXQ2" s="628"/>
      <c r="JXR2" s="628"/>
      <c r="JXS2" s="628"/>
      <c r="JXT2" s="628"/>
      <c r="JXU2" s="628"/>
      <c r="JXV2" s="628"/>
      <c r="JXW2" s="628"/>
      <c r="JXX2" s="628"/>
      <c r="JXY2" s="628"/>
      <c r="JXZ2" s="628"/>
      <c r="JYA2" s="628"/>
      <c r="JYB2" s="628"/>
      <c r="JYC2" s="628"/>
      <c r="JYD2" s="628"/>
      <c r="JYE2" s="628"/>
      <c r="JYF2" s="628"/>
      <c r="JYG2" s="628"/>
      <c r="JYH2" s="628"/>
      <c r="JYI2" s="628"/>
      <c r="JYJ2" s="628"/>
      <c r="JYK2" s="628"/>
      <c r="JYL2" s="628"/>
      <c r="JYM2" s="628"/>
      <c r="JYN2" s="628"/>
      <c r="JYO2" s="628"/>
      <c r="JYP2" s="628"/>
      <c r="JYQ2" s="628"/>
      <c r="JYR2" s="628"/>
      <c r="JYS2" s="628"/>
      <c r="JYT2" s="628"/>
      <c r="JYU2" s="628"/>
      <c r="JYV2" s="628"/>
      <c r="JYW2" s="628"/>
      <c r="JYX2" s="628"/>
      <c r="JYY2" s="628"/>
      <c r="JYZ2" s="628"/>
      <c r="JZA2" s="628"/>
      <c r="JZB2" s="628"/>
      <c r="JZC2" s="628"/>
      <c r="JZD2" s="628"/>
      <c r="JZE2" s="628"/>
      <c r="JZF2" s="628"/>
      <c r="JZG2" s="628"/>
      <c r="JZH2" s="628"/>
      <c r="JZI2" s="628"/>
      <c r="JZJ2" s="628"/>
      <c r="JZK2" s="628"/>
      <c r="JZL2" s="628"/>
      <c r="JZM2" s="628"/>
      <c r="JZN2" s="628"/>
      <c r="JZO2" s="628"/>
      <c r="JZP2" s="628"/>
      <c r="JZQ2" s="628"/>
      <c r="JZR2" s="628"/>
      <c r="JZS2" s="628"/>
      <c r="JZT2" s="628"/>
      <c r="JZU2" s="628"/>
      <c r="JZV2" s="628"/>
      <c r="JZW2" s="628"/>
      <c r="JZX2" s="628"/>
      <c r="JZY2" s="628"/>
      <c r="JZZ2" s="628"/>
      <c r="KAA2" s="628"/>
      <c r="KAB2" s="628"/>
      <c r="KAC2" s="628"/>
      <c r="KAD2" s="628"/>
      <c r="KAE2" s="628"/>
      <c r="KAF2" s="628"/>
      <c r="KAG2" s="628"/>
      <c r="KAH2" s="628"/>
      <c r="KAI2" s="628"/>
      <c r="KAJ2" s="628"/>
      <c r="KAK2" s="628"/>
      <c r="KAL2" s="628"/>
      <c r="KAM2" s="628"/>
      <c r="KAN2" s="628"/>
      <c r="KAO2" s="628"/>
      <c r="KAP2" s="628"/>
      <c r="KAQ2" s="628"/>
      <c r="KAR2" s="628"/>
      <c r="KAS2" s="628"/>
      <c r="KAT2" s="628"/>
      <c r="KAU2" s="628"/>
      <c r="KAV2" s="628"/>
      <c r="KAW2" s="628"/>
      <c r="KAX2" s="628"/>
      <c r="KAY2" s="628"/>
      <c r="KAZ2" s="628"/>
      <c r="KBA2" s="628"/>
      <c r="KBB2" s="628"/>
      <c r="KBC2" s="628"/>
      <c r="KBD2" s="628"/>
      <c r="KBE2" s="628"/>
      <c r="KBF2" s="628"/>
      <c r="KBG2" s="628"/>
      <c r="KBH2" s="628"/>
      <c r="KBI2" s="628"/>
      <c r="KBJ2" s="628"/>
      <c r="KBK2" s="628"/>
      <c r="KBL2" s="628"/>
      <c r="KBM2" s="628"/>
      <c r="KBN2" s="628"/>
      <c r="KBO2" s="628"/>
      <c r="KBP2" s="628"/>
      <c r="KBQ2" s="628"/>
      <c r="KBR2" s="628"/>
      <c r="KBS2" s="628"/>
      <c r="KBT2" s="628"/>
      <c r="KBU2" s="628"/>
      <c r="KBV2" s="628"/>
      <c r="KBW2" s="628"/>
      <c r="KBX2" s="628"/>
      <c r="KBY2" s="628"/>
      <c r="KBZ2" s="628"/>
      <c r="KCA2" s="628"/>
      <c r="KCB2" s="628"/>
      <c r="KCC2" s="628"/>
      <c r="KCD2" s="628"/>
      <c r="KCE2" s="628"/>
      <c r="KCF2" s="628"/>
      <c r="KCG2" s="628"/>
      <c r="KCH2" s="628"/>
      <c r="KCI2" s="628"/>
      <c r="KCJ2" s="628"/>
      <c r="KCK2" s="628"/>
      <c r="KCL2" s="628"/>
      <c r="KCM2" s="628"/>
      <c r="KCN2" s="628"/>
      <c r="KCO2" s="628"/>
      <c r="KCP2" s="628"/>
      <c r="KCQ2" s="628"/>
      <c r="KCR2" s="628"/>
      <c r="KCS2" s="628"/>
      <c r="KCT2" s="628"/>
      <c r="KCU2" s="628"/>
      <c r="KCV2" s="628"/>
      <c r="KCW2" s="628"/>
      <c r="KCX2" s="628"/>
      <c r="KCY2" s="628"/>
      <c r="KCZ2" s="628"/>
      <c r="KDA2" s="628"/>
      <c r="KDB2" s="628"/>
      <c r="KDC2" s="628"/>
      <c r="KDD2" s="628"/>
      <c r="KDE2" s="628"/>
      <c r="KDF2" s="628"/>
      <c r="KDG2" s="628"/>
      <c r="KDH2" s="628"/>
      <c r="KDI2" s="628"/>
      <c r="KDJ2" s="628"/>
      <c r="KDK2" s="628"/>
      <c r="KDL2" s="628"/>
      <c r="KDM2" s="628"/>
      <c r="KDN2" s="628"/>
      <c r="KDO2" s="628"/>
      <c r="KDP2" s="628"/>
      <c r="KDQ2" s="628"/>
      <c r="KDR2" s="628"/>
      <c r="KDS2" s="628"/>
      <c r="KDT2" s="628"/>
      <c r="KDU2" s="628"/>
      <c r="KDV2" s="628"/>
      <c r="KDW2" s="628"/>
      <c r="KDX2" s="628"/>
      <c r="KDY2" s="628"/>
      <c r="KDZ2" s="628"/>
      <c r="KEA2" s="628"/>
      <c r="KEB2" s="628"/>
      <c r="KEC2" s="628"/>
      <c r="KED2" s="628"/>
      <c r="KEE2" s="628"/>
      <c r="KEF2" s="628"/>
      <c r="KEG2" s="628"/>
      <c r="KEH2" s="628"/>
      <c r="KEI2" s="628"/>
      <c r="KEJ2" s="628"/>
      <c r="KEK2" s="628"/>
      <c r="KEL2" s="628"/>
      <c r="KEM2" s="628"/>
      <c r="KEN2" s="628"/>
      <c r="KEO2" s="628"/>
      <c r="KEP2" s="628"/>
      <c r="KEQ2" s="628"/>
      <c r="KER2" s="628"/>
      <c r="KES2" s="628"/>
      <c r="KET2" s="628"/>
      <c r="KEU2" s="628"/>
      <c r="KEV2" s="628"/>
      <c r="KEW2" s="628"/>
      <c r="KEX2" s="628"/>
      <c r="KEY2" s="628"/>
      <c r="KEZ2" s="628"/>
      <c r="KFA2" s="628"/>
      <c r="KFB2" s="628"/>
      <c r="KFC2" s="628"/>
      <c r="KFD2" s="628"/>
      <c r="KFE2" s="628"/>
      <c r="KFF2" s="628"/>
      <c r="KFG2" s="628"/>
      <c r="KFH2" s="628"/>
      <c r="KFI2" s="628"/>
      <c r="KFJ2" s="628"/>
      <c r="KFK2" s="628"/>
      <c r="KFL2" s="628"/>
      <c r="KFM2" s="628"/>
      <c r="KFN2" s="628"/>
      <c r="KFO2" s="628"/>
      <c r="KFP2" s="628"/>
      <c r="KFQ2" s="628"/>
      <c r="KFR2" s="628"/>
      <c r="KFS2" s="628"/>
      <c r="KFT2" s="628"/>
      <c r="KFU2" s="628"/>
      <c r="KFV2" s="628"/>
      <c r="KFW2" s="628"/>
      <c r="KFX2" s="628"/>
      <c r="KFY2" s="628"/>
      <c r="KFZ2" s="628"/>
      <c r="KGA2" s="628"/>
      <c r="KGB2" s="628"/>
      <c r="KGC2" s="628"/>
      <c r="KGD2" s="628"/>
      <c r="KGE2" s="628"/>
      <c r="KGF2" s="628"/>
      <c r="KGG2" s="628"/>
      <c r="KGH2" s="628"/>
      <c r="KGI2" s="628"/>
      <c r="KGJ2" s="628"/>
      <c r="KGK2" s="628"/>
      <c r="KGL2" s="628"/>
      <c r="KGM2" s="628"/>
      <c r="KGN2" s="628"/>
      <c r="KGO2" s="628"/>
      <c r="KGP2" s="628"/>
      <c r="KGQ2" s="628"/>
      <c r="KGR2" s="628"/>
      <c r="KGS2" s="628"/>
      <c r="KGT2" s="628"/>
      <c r="KGU2" s="628"/>
      <c r="KGV2" s="628"/>
      <c r="KGW2" s="628"/>
      <c r="KGX2" s="628"/>
      <c r="KGY2" s="628"/>
      <c r="KGZ2" s="628"/>
      <c r="KHA2" s="628"/>
      <c r="KHB2" s="628"/>
      <c r="KHC2" s="628"/>
      <c r="KHD2" s="628"/>
      <c r="KHE2" s="628"/>
      <c r="KHF2" s="628"/>
      <c r="KHG2" s="628"/>
      <c r="KHH2" s="628"/>
      <c r="KHI2" s="628"/>
      <c r="KHJ2" s="628"/>
      <c r="KHK2" s="628"/>
      <c r="KHL2" s="628"/>
      <c r="KHM2" s="628"/>
      <c r="KHN2" s="628"/>
      <c r="KHO2" s="628"/>
      <c r="KHP2" s="628"/>
      <c r="KHQ2" s="628"/>
      <c r="KHR2" s="628"/>
      <c r="KHS2" s="628"/>
      <c r="KHT2" s="628"/>
      <c r="KHU2" s="628"/>
      <c r="KHV2" s="628"/>
      <c r="KHW2" s="628"/>
      <c r="KHX2" s="628"/>
      <c r="KHY2" s="628"/>
      <c r="KHZ2" s="628"/>
      <c r="KIA2" s="628"/>
      <c r="KIB2" s="628"/>
      <c r="KIC2" s="628"/>
      <c r="KID2" s="628"/>
      <c r="KIE2" s="628"/>
      <c r="KIF2" s="628"/>
      <c r="KIG2" s="628"/>
      <c r="KIH2" s="628"/>
      <c r="KII2" s="628"/>
      <c r="KIJ2" s="628"/>
      <c r="KIK2" s="628"/>
      <c r="KIL2" s="628"/>
      <c r="KIM2" s="628"/>
      <c r="KIN2" s="628"/>
      <c r="KIO2" s="628"/>
      <c r="KIP2" s="628"/>
      <c r="KIQ2" s="628"/>
      <c r="KIR2" s="628"/>
      <c r="KIS2" s="628"/>
      <c r="KIT2" s="628"/>
      <c r="KIU2" s="628"/>
      <c r="KIV2" s="628"/>
      <c r="KIW2" s="628"/>
      <c r="KIX2" s="628"/>
      <c r="KIY2" s="628"/>
      <c r="KIZ2" s="628"/>
      <c r="KJA2" s="628"/>
      <c r="KJB2" s="628"/>
      <c r="KJC2" s="628"/>
      <c r="KJD2" s="628"/>
      <c r="KJE2" s="628"/>
      <c r="KJF2" s="628"/>
      <c r="KJG2" s="628"/>
      <c r="KJH2" s="628"/>
      <c r="KJI2" s="628"/>
      <c r="KJJ2" s="628"/>
      <c r="KJK2" s="628"/>
      <c r="KJL2" s="628"/>
      <c r="KJM2" s="628"/>
      <c r="KJN2" s="628"/>
      <c r="KJO2" s="628"/>
      <c r="KJP2" s="628"/>
      <c r="KJQ2" s="628"/>
      <c r="KJR2" s="628"/>
      <c r="KJS2" s="628"/>
      <c r="KJT2" s="628"/>
      <c r="KJU2" s="628"/>
      <c r="KJV2" s="628"/>
      <c r="KJW2" s="628"/>
      <c r="KJX2" s="628"/>
      <c r="KJY2" s="628"/>
      <c r="KJZ2" s="628"/>
      <c r="KKA2" s="628"/>
      <c r="KKB2" s="628"/>
      <c r="KKC2" s="628"/>
      <c r="KKD2" s="628"/>
      <c r="KKE2" s="628"/>
      <c r="KKF2" s="628"/>
      <c r="KKG2" s="628"/>
      <c r="KKH2" s="628"/>
      <c r="KKI2" s="628"/>
      <c r="KKJ2" s="628"/>
      <c r="KKK2" s="628"/>
      <c r="KKL2" s="628"/>
      <c r="KKM2" s="628"/>
      <c r="KKN2" s="628"/>
      <c r="KKO2" s="628"/>
      <c r="KKP2" s="628"/>
      <c r="KKQ2" s="628"/>
      <c r="KKR2" s="628"/>
      <c r="KKS2" s="628"/>
      <c r="KKT2" s="628"/>
      <c r="KKU2" s="628"/>
      <c r="KKV2" s="628"/>
      <c r="KKW2" s="628"/>
      <c r="KKX2" s="628"/>
      <c r="KKY2" s="628"/>
      <c r="KKZ2" s="628"/>
      <c r="KLA2" s="628"/>
      <c r="KLB2" s="628"/>
      <c r="KLC2" s="628"/>
      <c r="KLD2" s="628"/>
      <c r="KLE2" s="628"/>
      <c r="KLF2" s="628"/>
      <c r="KLG2" s="628"/>
      <c r="KLH2" s="628"/>
      <c r="KLI2" s="628"/>
      <c r="KLJ2" s="628"/>
      <c r="KLK2" s="628"/>
      <c r="KLL2" s="628"/>
      <c r="KLM2" s="628"/>
      <c r="KLN2" s="628"/>
      <c r="KLO2" s="628"/>
      <c r="KLP2" s="628"/>
      <c r="KLQ2" s="628"/>
      <c r="KLR2" s="628"/>
      <c r="KLS2" s="628"/>
      <c r="KLT2" s="628"/>
      <c r="KLU2" s="628"/>
      <c r="KLV2" s="628"/>
      <c r="KLW2" s="628"/>
      <c r="KLX2" s="628"/>
      <c r="KLY2" s="628"/>
      <c r="KLZ2" s="628"/>
      <c r="KMA2" s="628"/>
      <c r="KMB2" s="628"/>
      <c r="KMC2" s="628"/>
      <c r="KMD2" s="628"/>
      <c r="KME2" s="628"/>
      <c r="KMF2" s="628"/>
      <c r="KMG2" s="628"/>
      <c r="KMH2" s="628"/>
      <c r="KMI2" s="628"/>
      <c r="KMJ2" s="628"/>
      <c r="KMK2" s="628"/>
      <c r="KML2" s="628"/>
      <c r="KMM2" s="628"/>
      <c r="KMN2" s="628"/>
      <c r="KMO2" s="628"/>
      <c r="KMP2" s="628"/>
      <c r="KMQ2" s="628"/>
      <c r="KMR2" s="628"/>
      <c r="KMS2" s="628"/>
      <c r="KMT2" s="628"/>
      <c r="KMU2" s="628"/>
      <c r="KMV2" s="628"/>
      <c r="KMW2" s="628"/>
      <c r="KMX2" s="628"/>
      <c r="KMY2" s="628"/>
      <c r="KMZ2" s="628"/>
      <c r="KNA2" s="628"/>
      <c r="KNB2" s="628"/>
      <c r="KNC2" s="628"/>
      <c r="KND2" s="628"/>
      <c r="KNE2" s="628"/>
      <c r="KNF2" s="628"/>
      <c r="KNG2" s="628"/>
      <c r="KNH2" s="628"/>
      <c r="KNI2" s="628"/>
      <c r="KNJ2" s="628"/>
      <c r="KNK2" s="628"/>
      <c r="KNL2" s="628"/>
      <c r="KNM2" s="628"/>
      <c r="KNN2" s="628"/>
      <c r="KNO2" s="628"/>
      <c r="KNP2" s="628"/>
      <c r="KNQ2" s="628"/>
      <c r="KNR2" s="628"/>
      <c r="KNS2" s="628"/>
      <c r="KNT2" s="628"/>
      <c r="KNU2" s="628"/>
      <c r="KNV2" s="628"/>
      <c r="KNW2" s="628"/>
      <c r="KNX2" s="628"/>
      <c r="KNY2" s="628"/>
      <c r="KNZ2" s="628"/>
      <c r="KOA2" s="628"/>
      <c r="KOB2" s="628"/>
      <c r="KOC2" s="628"/>
      <c r="KOD2" s="628"/>
      <c r="KOE2" s="628"/>
      <c r="KOF2" s="628"/>
      <c r="KOG2" s="628"/>
      <c r="KOH2" s="628"/>
      <c r="KOI2" s="628"/>
      <c r="KOJ2" s="628"/>
      <c r="KOK2" s="628"/>
      <c r="KOL2" s="628"/>
      <c r="KOM2" s="628"/>
      <c r="KON2" s="628"/>
      <c r="KOO2" s="628"/>
      <c r="KOP2" s="628"/>
      <c r="KOQ2" s="628"/>
      <c r="KOR2" s="628"/>
      <c r="KOS2" s="628"/>
      <c r="KOT2" s="628"/>
      <c r="KOU2" s="628"/>
      <c r="KOV2" s="628"/>
      <c r="KOW2" s="628"/>
      <c r="KOX2" s="628"/>
      <c r="KOY2" s="628"/>
      <c r="KOZ2" s="628"/>
      <c r="KPA2" s="628"/>
      <c r="KPB2" s="628"/>
      <c r="KPC2" s="628"/>
      <c r="KPD2" s="628"/>
      <c r="KPE2" s="628"/>
      <c r="KPF2" s="628"/>
      <c r="KPG2" s="628"/>
      <c r="KPH2" s="628"/>
      <c r="KPI2" s="628"/>
      <c r="KPJ2" s="628"/>
      <c r="KPK2" s="628"/>
      <c r="KPL2" s="628"/>
      <c r="KPM2" s="628"/>
      <c r="KPN2" s="628"/>
      <c r="KPO2" s="628"/>
      <c r="KPP2" s="628"/>
      <c r="KPQ2" s="628"/>
      <c r="KPR2" s="628"/>
      <c r="KPS2" s="628"/>
      <c r="KPT2" s="628"/>
      <c r="KPU2" s="628"/>
      <c r="KPV2" s="628"/>
      <c r="KPW2" s="628"/>
      <c r="KPX2" s="628"/>
      <c r="KPY2" s="628"/>
      <c r="KPZ2" s="628"/>
      <c r="KQA2" s="628"/>
      <c r="KQB2" s="628"/>
      <c r="KQC2" s="628"/>
      <c r="KQD2" s="628"/>
      <c r="KQE2" s="628"/>
      <c r="KQF2" s="628"/>
      <c r="KQG2" s="628"/>
      <c r="KQH2" s="628"/>
      <c r="KQI2" s="628"/>
      <c r="KQJ2" s="628"/>
      <c r="KQK2" s="628"/>
      <c r="KQL2" s="628"/>
      <c r="KQM2" s="628"/>
      <c r="KQN2" s="628"/>
      <c r="KQO2" s="628"/>
      <c r="KQP2" s="628"/>
      <c r="KQQ2" s="628"/>
      <c r="KQR2" s="628"/>
      <c r="KQS2" s="628"/>
      <c r="KQT2" s="628"/>
      <c r="KQU2" s="628"/>
      <c r="KQV2" s="628"/>
      <c r="KQW2" s="628"/>
      <c r="KQX2" s="628"/>
      <c r="KQY2" s="628"/>
      <c r="KQZ2" s="628"/>
      <c r="KRA2" s="628"/>
      <c r="KRB2" s="628"/>
      <c r="KRC2" s="628"/>
      <c r="KRD2" s="628"/>
      <c r="KRE2" s="628"/>
      <c r="KRF2" s="628"/>
      <c r="KRG2" s="628"/>
      <c r="KRH2" s="628"/>
      <c r="KRI2" s="628"/>
      <c r="KRJ2" s="628"/>
      <c r="KRK2" s="628"/>
      <c r="KRL2" s="628"/>
      <c r="KRM2" s="628"/>
      <c r="KRN2" s="628"/>
      <c r="KRO2" s="628"/>
      <c r="KRP2" s="628"/>
      <c r="KRQ2" s="628"/>
      <c r="KRR2" s="628"/>
      <c r="KRS2" s="628"/>
      <c r="KRT2" s="628"/>
      <c r="KRU2" s="628"/>
      <c r="KRV2" s="628"/>
      <c r="KRW2" s="628"/>
      <c r="KRX2" s="628"/>
      <c r="KRY2" s="628"/>
      <c r="KRZ2" s="628"/>
      <c r="KSA2" s="628"/>
      <c r="KSB2" s="628"/>
      <c r="KSC2" s="628"/>
      <c r="KSD2" s="628"/>
      <c r="KSE2" s="628"/>
      <c r="KSF2" s="628"/>
      <c r="KSG2" s="628"/>
      <c r="KSH2" s="628"/>
      <c r="KSI2" s="628"/>
      <c r="KSJ2" s="628"/>
      <c r="KSK2" s="628"/>
      <c r="KSL2" s="628"/>
      <c r="KSM2" s="628"/>
      <c r="KSN2" s="628"/>
      <c r="KSO2" s="628"/>
      <c r="KSP2" s="628"/>
      <c r="KSQ2" s="628"/>
      <c r="KSR2" s="628"/>
      <c r="KSS2" s="628"/>
      <c r="KST2" s="628"/>
      <c r="KSU2" s="628"/>
      <c r="KSV2" s="628"/>
      <c r="KSW2" s="628"/>
      <c r="KSX2" s="628"/>
      <c r="KSY2" s="628"/>
      <c r="KSZ2" s="628"/>
      <c r="KTA2" s="628"/>
      <c r="KTB2" s="628"/>
      <c r="KTC2" s="628"/>
      <c r="KTD2" s="628"/>
      <c r="KTE2" s="628"/>
      <c r="KTF2" s="628"/>
      <c r="KTG2" s="628"/>
      <c r="KTH2" s="628"/>
      <c r="KTI2" s="628"/>
      <c r="KTJ2" s="628"/>
      <c r="KTK2" s="628"/>
      <c r="KTL2" s="628"/>
      <c r="KTM2" s="628"/>
      <c r="KTN2" s="628"/>
      <c r="KTO2" s="628"/>
      <c r="KTP2" s="628"/>
      <c r="KTQ2" s="628"/>
      <c r="KTR2" s="628"/>
      <c r="KTS2" s="628"/>
      <c r="KTT2" s="628"/>
      <c r="KTU2" s="628"/>
      <c r="KTV2" s="628"/>
      <c r="KTW2" s="628"/>
      <c r="KTX2" s="628"/>
      <c r="KTY2" s="628"/>
      <c r="KTZ2" s="628"/>
      <c r="KUA2" s="628"/>
      <c r="KUB2" s="628"/>
      <c r="KUC2" s="628"/>
      <c r="KUD2" s="628"/>
      <c r="KUE2" s="628"/>
      <c r="KUF2" s="628"/>
      <c r="KUG2" s="628"/>
      <c r="KUH2" s="628"/>
      <c r="KUI2" s="628"/>
      <c r="KUJ2" s="628"/>
      <c r="KUK2" s="628"/>
      <c r="KUL2" s="628"/>
      <c r="KUM2" s="628"/>
      <c r="KUN2" s="628"/>
      <c r="KUO2" s="628"/>
      <c r="KUP2" s="628"/>
      <c r="KUQ2" s="628"/>
      <c r="KUR2" s="628"/>
      <c r="KUS2" s="628"/>
      <c r="KUT2" s="628"/>
      <c r="KUU2" s="628"/>
      <c r="KUV2" s="628"/>
      <c r="KUW2" s="628"/>
      <c r="KUX2" s="628"/>
      <c r="KUY2" s="628"/>
      <c r="KUZ2" s="628"/>
      <c r="KVA2" s="628"/>
      <c r="KVB2" s="628"/>
      <c r="KVC2" s="628"/>
      <c r="KVD2" s="628"/>
      <c r="KVE2" s="628"/>
      <c r="KVF2" s="628"/>
      <c r="KVG2" s="628"/>
      <c r="KVH2" s="628"/>
      <c r="KVI2" s="628"/>
      <c r="KVJ2" s="628"/>
      <c r="KVK2" s="628"/>
      <c r="KVL2" s="628"/>
      <c r="KVM2" s="628"/>
      <c r="KVN2" s="628"/>
      <c r="KVO2" s="628"/>
      <c r="KVP2" s="628"/>
      <c r="KVQ2" s="628"/>
      <c r="KVR2" s="628"/>
      <c r="KVS2" s="628"/>
      <c r="KVT2" s="628"/>
      <c r="KVU2" s="628"/>
      <c r="KVV2" s="628"/>
      <c r="KVW2" s="628"/>
      <c r="KVX2" s="628"/>
      <c r="KVY2" s="628"/>
      <c r="KVZ2" s="628"/>
      <c r="KWA2" s="628"/>
      <c r="KWB2" s="628"/>
      <c r="KWC2" s="628"/>
      <c r="KWD2" s="628"/>
      <c r="KWE2" s="628"/>
      <c r="KWF2" s="628"/>
      <c r="KWG2" s="628"/>
      <c r="KWH2" s="628"/>
      <c r="KWI2" s="628"/>
      <c r="KWJ2" s="628"/>
      <c r="KWK2" s="628"/>
      <c r="KWL2" s="628"/>
      <c r="KWM2" s="628"/>
      <c r="KWN2" s="628"/>
      <c r="KWO2" s="628"/>
      <c r="KWP2" s="628"/>
      <c r="KWQ2" s="628"/>
      <c r="KWR2" s="628"/>
      <c r="KWS2" s="628"/>
      <c r="KWT2" s="628"/>
      <c r="KWU2" s="628"/>
      <c r="KWV2" s="628"/>
      <c r="KWW2" s="628"/>
      <c r="KWX2" s="628"/>
      <c r="KWY2" s="628"/>
      <c r="KWZ2" s="628"/>
      <c r="KXA2" s="628"/>
      <c r="KXB2" s="628"/>
      <c r="KXC2" s="628"/>
      <c r="KXD2" s="628"/>
      <c r="KXE2" s="628"/>
      <c r="KXF2" s="628"/>
      <c r="KXG2" s="628"/>
      <c r="KXH2" s="628"/>
      <c r="KXI2" s="628"/>
      <c r="KXJ2" s="628"/>
      <c r="KXK2" s="628"/>
      <c r="KXL2" s="628"/>
      <c r="KXM2" s="628"/>
      <c r="KXN2" s="628"/>
      <c r="KXO2" s="628"/>
      <c r="KXP2" s="628"/>
      <c r="KXQ2" s="628"/>
      <c r="KXR2" s="628"/>
      <c r="KXS2" s="628"/>
      <c r="KXT2" s="628"/>
      <c r="KXU2" s="628"/>
      <c r="KXV2" s="628"/>
      <c r="KXW2" s="628"/>
      <c r="KXX2" s="628"/>
      <c r="KXY2" s="628"/>
      <c r="KXZ2" s="628"/>
      <c r="KYA2" s="628"/>
      <c r="KYB2" s="628"/>
      <c r="KYC2" s="628"/>
      <c r="KYD2" s="628"/>
      <c r="KYE2" s="628"/>
      <c r="KYF2" s="628"/>
      <c r="KYG2" s="628"/>
      <c r="KYH2" s="628"/>
      <c r="KYI2" s="628"/>
      <c r="KYJ2" s="628"/>
      <c r="KYK2" s="628"/>
      <c r="KYL2" s="628"/>
      <c r="KYM2" s="628"/>
      <c r="KYN2" s="628"/>
      <c r="KYO2" s="628"/>
      <c r="KYP2" s="628"/>
      <c r="KYQ2" s="628"/>
      <c r="KYR2" s="628"/>
      <c r="KYS2" s="628"/>
      <c r="KYT2" s="628"/>
      <c r="KYU2" s="628"/>
      <c r="KYV2" s="628"/>
      <c r="KYW2" s="628"/>
      <c r="KYX2" s="628"/>
      <c r="KYY2" s="628"/>
      <c r="KYZ2" s="628"/>
      <c r="KZA2" s="628"/>
      <c r="KZB2" s="628"/>
      <c r="KZC2" s="628"/>
      <c r="KZD2" s="628"/>
      <c r="KZE2" s="628"/>
      <c r="KZF2" s="628"/>
      <c r="KZG2" s="628"/>
      <c r="KZH2" s="628"/>
      <c r="KZI2" s="628"/>
      <c r="KZJ2" s="628"/>
      <c r="KZK2" s="628"/>
      <c r="KZL2" s="628"/>
      <c r="KZM2" s="628"/>
      <c r="KZN2" s="628"/>
      <c r="KZO2" s="628"/>
      <c r="KZP2" s="628"/>
      <c r="KZQ2" s="628"/>
      <c r="KZR2" s="628"/>
      <c r="KZS2" s="628"/>
      <c r="KZT2" s="628"/>
      <c r="KZU2" s="628"/>
      <c r="KZV2" s="628"/>
      <c r="KZW2" s="628"/>
      <c r="KZX2" s="628"/>
      <c r="KZY2" s="628"/>
      <c r="KZZ2" s="628"/>
      <c r="LAA2" s="628"/>
      <c r="LAB2" s="628"/>
      <c r="LAC2" s="628"/>
      <c r="LAD2" s="628"/>
      <c r="LAE2" s="628"/>
      <c r="LAF2" s="628"/>
      <c r="LAG2" s="628"/>
      <c r="LAH2" s="628"/>
      <c r="LAI2" s="628"/>
      <c r="LAJ2" s="628"/>
      <c r="LAK2" s="628"/>
      <c r="LAL2" s="628"/>
      <c r="LAM2" s="628"/>
      <c r="LAN2" s="628"/>
      <c r="LAO2" s="628"/>
      <c r="LAP2" s="628"/>
      <c r="LAQ2" s="628"/>
      <c r="LAR2" s="628"/>
      <c r="LAS2" s="628"/>
      <c r="LAT2" s="628"/>
      <c r="LAU2" s="628"/>
      <c r="LAV2" s="628"/>
      <c r="LAW2" s="628"/>
      <c r="LAX2" s="628"/>
      <c r="LAY2" s="628"/>
      <c r="LAZ2" s="628"/>
      <c r="LBA2" s="628"/>
      <c r="LBB2" s="628"/>
      <c r="LBC2" s="628"/>
      <c r="LBD2" s="628"/>
      <c r="LBE2" s="628"/>
      <c r="LBF2" s="628"/>
      <c r="LBG2" s="628"/>
      <c r="LBH2" s="628"/>
      <c r="LBI2" s="628"/>
      <c r="LBJ2" s="628"/>
      <c r="LBK2" s="628"/>
      <c r="LBL2" s="628"/>
      <c r="LBM2" s="628"/>
      <c r="LBN2" s="628"/>
      <c r="LBO2" s="628"/>
      <c r="LBP2" s="628"/>
      <c r="LBQ2" s="628"/>
      <c r="LBR2" s="628"/>
      <c r="LBS2" s="628"/>
      <c r="LBT2" s="628"/>
      <c r="LBU2" s="628"/>
      <c r="LBV2" s="628"/>
      <c r="LBW2" s="628"/>
      <c r="LBX2" s="628"/>
      <c r="LBY2" s="628"/>
      <c r="LBZ2" s="628"/>
      <c r="LCA2" s="628"/>
      <c r="LCB2" s="628"/>
      <c r="LCC2" s="628"/>
      <c r="LCD2" s="628"/>
      <c r="LCE2" s="628"/>
      <c r="LCF2" s="628"/>
      <c r="LCG2" s="628"/>
      <c r="LCH2" s="628"/>
      <c r="LCI2" s="628"/>
      <c r="LCJ2" s="628"/>
      <c r="LCK2" s="628"/>
      <c r="LCL2" s="628"/>
      <c r="LCM2" s="628"/>
      <c r="LCN2" s="628"/>
      <c r="LCO2" s="628"/>
      <c r="LCP2" s="628"/>
      <c r="LCQ2" s="628"/>
      <c r="LCR2" s="628"/>
      <c r="LCS2" s="628"/>
      <c r="LCT2" s="628"/>
      <c r="LCU2" s="628"/>
      <c r="LCV2" s="628"/>
      <c r="LCW2" s="628"/>
      <c r="LCX2" s="628"/>
      <c r="LCY2" s="628"/>
      <c r="LCZ2" s="628"/>
      <c r="LDA2" s="628"/>
      <c r="LDB2" s="628"/>
      <c r="LDC2" s="628"/>
      <c r="LDD2" s="628"/>
      <c r="LDE2" s="628"/>
      <c r="LDF2" s="628"/>
      <c r="LDG2" s="628"/>
      <c r="LDH2" s="628"/>
      <c r="LDI2" s="628"/>
      <c r="LDJ2" s="628"/>
      <c r="LDK2" s="628"/>
      <c r="LDL2" s="628"/>
      <c r="LDM2" s="628"/>
      <c r="LDN2" s="628"/>
      <c r="LDO2" s="628"/>
      <c r="LDP2" s="628"/>
      <c r="LDQ2" s="628"/>
      <c r="LDR2" s="628"/>
      <c r="LDS2" s="628"/>
      <c r="LDT2" s="628"/>
      <c r="LDU2" s="628"/>
      <c r="LDV2" s="628"/>
      <c r="LDW2" s="628"/>
      <c r="LDX2" s="628"/>
      <c r="LDY2" s="628"/>
      <c r="LDZ2" s="628"/>
      <c r="LEA2" s="628"/>
      <c r="LEB2" s="628"/>
      <c r="LEC2" s="628"/>
      <c r="LED2" s="628"/>
      <c r="LEE2" s="628"/>
      <c r="LEF2" s="628"/>
      <c r="LEG2" s="628"/>
      <c r="LEH2" s="628"/>
      <c r="LEI2" s="628"/>
      <c r="LEJ2" s="628"/>
      <c r="LEK2" s="628"/>
      <c r="LEL2" s="628"/>
      <c r="LEM2" s="628"/>
      <c r="LEN2" s="628"/>
      <c r="LEO2" s="628"/>
      <c r="LEP2" s="628"/>
      <c r="LEQ2" s="628"/>
      <c r="LER2" s="628"/>
      <c r="LES2" s="628"/>
      <c r="LET2" s="628"/>
      <c r="LEU2" s="628"/>
      <c r="LEV2" s="628"/>
      <c r="LEW2" s="628"/>
      <c r="LEX2" s="628"/>
      <c r="LEY2" s="628"/>
      <c r="LEZ2" s="628"/>
      <c r="LFA2" s="628"/>
      <c r="LFB2" s="628"/>
      <c r="LFC2" s="628"/>
      <c r="LFD2" s="628"/>
      <c r="LFE2" s="628"/>
      <c r="LFF2" s="628"/>
      <c r="LFG2" s="628"/>
      <c r="LFH2" s="628"/>
      <c r="LFI2" s="628"/>
      <c r="LFJ2" s="628"/>
      <c r="LFK2" s="628"/>
      <c r="LFL2" s="628"/>
      <c r="LFM2" s="628"/>
      <c r="LFN2" s="628"/>
      <c r="LFO2" s="628"/>
      <c r="LFP2" s="628"/>
      <c r="LFQ2" s="628"/>
      <c r="LFR2" s="628"/>
      <c r="LFS2" s="628"/>
      <c r="LFT2" s="628"/>
      <c r="LFU2" s="628"/>
      <c r="LFV2" s="628"/>
      <c r="LFW2" s="628"/>
      <c r="LFX2" s="628"/>
      <c r="LFY2" s="628"/>
      <c r="LFZ2" s="628"/>
      <c r="LGA2" s="628"/>
      <c r="LGB2" s="628"/>
      <c r="LGC2" s="628"/>
      <c r="LGD2" s="628"/>
      <c r="LGE2" s="628"/>
      <c r="LGF2" s="628"/>
      <c r="LGG2" s="628"/>
      <c r="LGH2" s="628"/>
      <c r="LGI2" s="628"/>
      <c r="LGJ2" s="628"/>
      <c r="LGK2" s="628"/>
      <c r="LGL2" s="628"/>
      <c r="LGM2" s="628"/>
      <c r="LGN2" s="628"/>
      <c r="LGO2" s="628"/>
      <c r="LGP2" s="628"/>
      <c r="LGQ2" s="628"/>
      <c r="LGR2" s="628"/>
      <c r="LGS2" s="628"/>
      <c r="LGT2" s="628"/>
      <c r="LGU2" s="628"/>
      <c r="LGV2" s="628"/>
      <c r="LGW2" s="628"/>
      <c r="LGX2" s="628"/>
      <c r="LGY2" s="628"/>
      <c r="LGZ2" s="628"/>
      <c r="LHA2" s="628"/>
      <c r="LHB2" s="628"/>
      <c r="LHC2" s="628"/>
      <c r="LHD2" s="628"/>
      <c r="LHE2" s="628"/>
      <c r="LHF2" s="628"/>
      <c r="LHG2" s="628"/>
      <c r="LHH2" s="628"/>
      <c r="LHI2" s="628"/>
      <c r="LHJ2" s="628"/>
      <c r="LHK2" s="628"/>
      <c r="LHL2" s="628"/>
      <c r="LHM2" s="628"/>
      <c r="LHN2" s="628"/>
      <c r="LHO2" s="628"/>
      <c r="LHP2" s="628"/>
      <c r="LHQ2" s="628"/>
      <c r="LHR2" s="628"/>
      <c r="LHS2" s="628"/>
      <c r="LHT2" s="628"/>
      <c r="LHU2" s="628"/>
      <c r="LHV2" s="628"/>
      <c r="LHW2" s="628"/>
      <c r="LHX2" s="628"/>
      <c r="LHY2" s="628"/>
      <c r="LHZ2" s="628"/>
      <c r="LIA2" s="628"/>
      <c r="LIB2" s="628"/>
      <c r="LIC2" s="628"/>
      <c r="LID2" s="628"/>
      <c r="LIE2" s="628"/>
      <c r="LIF2" s="628"/>
      <c r="LIG2" s="628"/>
      <c r="LIH2" s="628"/>
      <c r="LII2" s="628"/>
      <c r="LIJ2" s="628"/>
      <c r="LIK2" s="628"/>
      <c r="LIL2" s="628"/>
      <c r="LIM2" s="628"/>
      <c r="LIN2" s="628"/>
      <c r="LIO2" s="628"/>
      <c r="LIP2" s="628"/>
      <c r="LIQ2" s="628"/>
      <c r="LIR2" s="628"/>
      <c r="LIS2" s="628"/>
      <c r="LIT2" s="628"/>
      <c r="LIU2" s="628"/>
      <c r="LIV2" s="628"/>
      <c r="LIW2" s="628"/>
      <c r="LIX2" s="628"/>
      <c r="LIY2" s="628"/>
      <c r="LIZ2" s="628"/>
      <c r="LJA2" s="628"/>
      <c r="LJB2" s="628"/>
      <c r="LJC2" s="628"/>
      <c r="LJD2" s="628"/>
      <c r="LJE2" s="628"/>
      <c r="LJF2" s="628"/>
      <c r="LJG2" s="628"/>
      <c r="LJH2" s="628"/>
      <c r="LJI2" s="628"/>
      <c r="LJJ2" s="628"/>
      <c r="LJK2" s="628"/>
      <c r="LJL2" s="628"/>
      <c r="LJM2" s="628"/>
      <c r="LJN2" s="628"/>
      <c r="LJO2" s="628"/>
      <c r="LJP2" s="628"/>
      <c r="LJQ2" s="628"/>
      <c r="LJR2" s="628"/>
      <c r="LJS2" s="628"/>
      <c r="LJT2" s="628"/>
      <c r="LJU2" s="628"/>
      <c r="LJV2" s="628"/>
      <c r="LJW2" s="628"/>
      <c r="LJX2" s="628"/>
      <c r="LJY2" s="628"/>
      <c r="LJZ2" s="628"/>
      <c r="LKA2" s="628"/>
      <c r="LKB2" s="628"/>
      <c r="LKC2" s="628"/>
      <c r="LKD2" s="628"/>
      <c r="LKE2" s="628"/>
      <c r="LKF2" s="628"/>
      <c r="LKG2" s="628"/>
      <c r="LKH2" s="628"/>
      <c r="LKI2" s="628"/>
      <c r="LKJ2" s="628"/>
      <c r="LKK2" s="628"/>
      <c r="LKL2" s="628"/>
      <c r="LKM2" s="628"/>
      <c r="LKN2" s="628"/>
      <c r="LKO2" s="628"/>
      <c r="LKP2" s="628"/>
      <c r="LKQ2" s="628"/>
      <c r="LKR2" s="628"/>
      <c r="LKS2" s="628"/>
      <c r="LKT2" s="628"/>
      <c r="LKU2" s="628"/>
      <c r="LKV2" s="628"/>
      <c r="LKW2" s="628"/>
      <c r="LKX2" s="628"/>
      <c r="LKY2" s="628"/>
      <c r="LKZ2" s="628"/>
      <c r="LLA2" s="628"/>
      <c r="LLB2" s="628"/>
      <c r="LLC2" s="628"/>
      <c r="LLD2" s="628"/>
      <c r="LLE2" s="628"/>
      <c r="LLF2" s="628"/>
      <c r="LLG2" s="628"/>
      <c r="LLH2" s="628"/>
      <c r="LLI2" s="628"/>
      <c r="LLJ2" s="628"/>
      <c r="LLK2" s="628"/>
      <c r="LLL2" s="628"/>
      <c r="LLM2" s="628"/>
      <c r="LLN2" s="628"/>
      <c r="LLO2" s="628"/>
      <c r="LLP2" s="628"/>
      <c r="LLQ2" s="628"/>
      <c r="LLR2" s="628"/>
      <c r="LLS2" s="628"/>
      <c r="LLT2" s="628"/>
      <c r="LLU2" s="628"/>
      <c r="LLV2" s="628"/>
      <c r="LLW2" s="628"/>
      <c r="LLX2" s="628"/>
      <c r="LLY2" s="628"/>
      <c r="LLZ2" s="628"/>
      <c r="LMA2" s="628"/>
      <c r="LMB2" s="628"/>
      <c r="LMC2" s="628"/>
      <c r="LMD2" s="628"/>
      <c r="LME2" s="628"/>
      <c r="LMF2" s="628"/>
      <c r="LMG2" s="628"/>
      <c r="LMH2" s="628"/>
      <c r="LMI2" s="628"/>
      <c r="LMJ2" s="628"/>
      <c r="LMK2" s="628"/>
      <c r="LML2" s="628"/>
      <c r="LMM2" s="628"/>
      <c r="LMN2" s="628"/>
      <c r="LMO2" s="628"/>
      <c r="LMP2" s="628"/>
      <c r="LMQ2" s="628"/>
      <c r="LMR2" s="628"/>
      <c r="LMS2" s="628"/>
      <c r="LMT2" s="628"/>
      <c r="LMU2" s="628"/>
      <c r="LMV2" s="628"/>
      <c r="LMW2" s="628"/>
      <c r="LMX2" s="628"/>
      <c r="LMY2" s="628"/>
      <c r="LMZ2" s="628"/>
      <c r="LNA2" s="628"/>
      <c r="LNB2" s="628"/>
      <c r="LNC2" s="628"/>
      <c r="LND2" s="628"/>
      <c r="LNE2" s="628"/>
      <c r="LNF2" s="628"/>
      <c r="LNG2" s="628"/>
      <c r="LNH2" s="628"/>
      <c r="LNI2" s="628"/>
      <c r="LNJ2" s="628"/>
      <c r="LNK2" s="628"/>
      <c r="LNL2" s="628"/>
      <c r="LNM2" s="628"/>
      <c r="LNN2" s="628"/>
      <c r="LNO2" s="628"/>
      <c r="LNP2" s="628"/>
      <c r="LNQ2" s="628"/>
      <c r="LNR2" s="628"/>
      <c r="LNS2" s="628"/>
      <c r="LNT2" s="628"/>
      <c r="LNU2" s="628"/>
      <c r="LNV2" s="628"/>
      <c r="LNW2" s="628"/>
      <c r="LNX2" s="628"/>
      <c r="LNY2" s="628"/>
      <c r="LNZ2" s="628"/>
      <c r="LOA2" s="628"/>
      <c r="LOB2" s="628"/>
      <c r="LOC2" s="628"/>
      <c r="LOD2" s="628"/>
      <c r="LOE2" s="628"/>
      <c r="LOF2" s="628"/>
      <c r="LOG2" s="628"/>
      <c r="LOH2" s="628"/>
      <c r="LOI2" s="628"/>
      <c r="LOJ2" s="628"/>
      <c r="LOK2" s="628"/>
      <c r="LOL2" s="628"/>
      <c r="LOM2" s="628"/>
      <c r="LON2" s="628"/>
      <c r="LOO2" s="628"/>
      <c r="LOP2" s="628"/>
      <c r="LOQ2" s="628"/>
      <c r="LOR2" s="628"/>
      <c r="LOS2" s="628"/>
      <c r="LOT2" s="628"/>
      <c r="LOU2" s="628"/>
      <c r="LOV2" s="628"/>
      <c r="LOW2" s="628"/>
      <c r="LOX2" s="628"/>
      <c r="LOY2" s="628"/>
      <c r="LOZ2" s="628"/>
      <c r="LPA2" s="628"/>
      <c r="LPB2" s="628"/>
      <c r="LPC2" s="628"/>
      <c r="LPD2" s="628"/>
      <c r="LPE2" s="628"/>
      <c r="LPF2" s="628"/>
      <c r="LPG2" s="628"/>
      <c r="LPH2" s="628"/>
      <c r="LPI2" s="628"/>
      <c r="LPJ2" s="628"/>
      <c r="LPK2" s="628"/>
      <c r="LPL2" s="628"/>
      <c r="LPM2" s="628"/>
      <c r="LPN2" s="628"/>
      <c r="LPO2" s="628"/>
      <c r="LPP2" s="628"/>
      <c r="LPQ2" s="628"/>
      <c r="LPR2" s="628"/>
      <c r="LPS2" s="628"/>
      <c r="LPT2" s="628"/>
      <c r="LPU2" s="628"/>
      <c r="LPV2" s="628"/>
      <c r="LPW2" s="628"/>
      <c r="LPX2" s="628"/>
      <c r="LPY2" s="628"/>
      <c r="LPZ2" s="628"/>
      <c r="LQA2" s="628"/>
      <c r="LQB2" s="628"/>
      <c r="LQC2" s="628"/>
      <c r="LQD2" s="628"/>
      <c r="LQE2" s="628"/>
      <c r="LQF2" s="628"/>
      <c r="LQG2" s="628"/>
      <c r="LQH2" s="628"/>
      <c r="LQI2" s="628"/>
      <c r="LQJ2" s="628"/>
      <c r="LQK2" s="628"/>
      <c r="LQL2" s="628"/>
      <c r="LQM2" s="628"/>
      <c r="LQN2" s="628"/>
      <c r="LQO2" s="628"/>
      <c r="LQP2" s="628"/>
      <c r="LQQ2" s="628"/>
      <c r="LQR2" s="628"/>
      <c r="LQS2" s="628"/>
      <c r="LQT2" s="628"/>
      <c r="LQU2" s="628"/>
      <c r="LQV2" s="628"/>
      <c r="LQW2" s="628"/>
      <c r="LQX2" s="628"/>
      <c r="LQY2" s="628"/>
      <c r="LQZ2" s="628"/>
      <c r="LRA2" s="628"/>
      <c r="LRB2" s="628"/>
      <c r="LRC2" s="628"/>
      <c r="LRD2" s="628"/>
      <c r="LRE2" s="628"/>
      <c r="LRF2" s="628"/>
      <c r="LRG2" s="628"/>
      <c r="LRH2" s="628"/>
      <c r="LRI2" s="628"/>
      <c r="LRJ2" s="628"/>
      <c r="LRK2" s="628"/>
      <c r="LRL2" s="628"/>
      <c r="LRM2" s="628"/>
      <c r="LRN2" s="628"/>
      <c r="LRO2" s="628"/>
      <c r="LRP2" s="628"/>
      <c r="LRQ2" s="628"/>
      <c r="LRR2" s="628"/>
      <c r="LRS2" s="628"/>
      <c r="LRT2" s="628"/>
      <c r="LRU2" s="628"/>
      <c r="LRV2" s="628"/>
      <c r="LRW2" s="628"/>
      <c r="LRX2" s="628"/>
      <c r="LRY2" s="628"/>
      <c r="LRZ2" s="628"/>
      <c r="LSA2" s="628"/>
      <c r="LSB2" s="628"/>
      <c r="LSC2" s="628"/>
      <c r="LSD2" s="628"/>
      <c r="LSE2" s="628"/>
      <c r="LSF2" s="628"/>
      <c r="LSG2" s="628"/>
      <c r="LSH2" s="628"/>
      <c r="LSI2" s="628"/>
      <c r="LSJ2" s="628"/>
      <c r="LSK2" s="628"/>
      <c r="LSL2" s="628"/>
      <c r="LSM2" s="628"/>
      <c r="LSN2" s="628"/>
      <c r="LSO2" s="628"/>
      <c r="LSP2" s="628"/>
      <c r="LSQ2" s="628"/>
      <c r="LSR2" s="628"/>
      <c r="LSS2" s="628"/>
      <c r="LST2" s="628"/>
      <c r="LSU2" s="628"/>
      <c r="LSV2" s="628"/>
      <c r="LSW2" s="628"/>
      <c r="LSX2" s="628"/>
      <c r="LSY2" s="628"/>
      <c r="LSZ2" s="628"/>
      <c r="LTA2" s="628"/>
      <c r="LTB2" s="628"/>
      <c r="LTC2" s="628"/>
      <c r="LTD2" s="628"/>
      <c r="LTE2" s="628"/>
      <c r="LTF2" s="628"/>
      <c r="LTG2" s="628"/>
      <c r="LTH2" s="628"/>
      <c r="LTI2" s="628"/>
      <c r="LTJ2" s="628"/>
      <c r="LTK2" s="628"/>
      <c r="LTL2" s="628"/>
      <c r="LTM2" s="628"/>
      <c r="LTN2" s="628"/>
      <c r="LTO2" s="628"/>
      <c r="LTP2" s="628"/>
      <c r="LTQ2" s="628"/>
      <c r="LTR2" s="628"/>
      <c r="LTS2" s="628"/>
      <c r="LTT2" s="628"/>
      <c r="LTU2" s="628"/>
      <c r="LTV2" s="628"/>
      <c r="LTW2" s="628"/>
      <c r="LTX2" s="628"/>
      <c r="LTY2" s="628"/>
      <c r="LTZ2" s="628"/>
      <c r="LUA2" s="628"/>
      <c r="LUB2" s="628"/>
      <c r="LUC2" s="628"/>
      <c r="LUD2" s="628"/>
      <c r="LUE2" s="628"/>
      <c r="LUF2" s="628"/>
      <c r="LUG2" s="628"/>
      <c r="LUH2" s="628"/>
      <c r="LUI2" s="628"/>
      <c r="LUJ2" s="628"/>
      <c r="LUK2" s="628"/>
      <c r="LUL2" s="628"/>
      <c r="LUM2" s="628"/>
      <c r="LUN2" s="628"/>
      <c r="LUO2" s="628"/>
      <c r="LUP2" s="628"/>
      <c r="LUQ2" s="628"/>
      <c r="LUR2" s="628"/>
      <c r="LUS2" s="628"/>
      <c r="LUT2" s="628"/>
      <c r="LUU2" s="628"/>
      <c r="LUV2" s="628"/>
      <c r="LUW2" s="628"/>
      <c r="LUX2" s="628"/>
      <c r="LUY2" s="628"/>
      <c r="LUZ2" s="628"/>
      <c r="LVA2" s="628"/>
      <c r="LVB2" s="628"/>
      <c r="LVC2" s="628"/>
      <c r="LVD2" s="628"/>
      <c r="LVE2" s="628"/>
      <c r="LVF2" s="628"/>
      <c r="LVG2" s="628"/>
      <c r="LVH2" s="628"/>
      <c r="LVI2" s="628"/>
      <c r="LVJ2" s="628"/>
      <c r="LVK2" s="628"/>
      <c r="LVL2" s="628"/>
      <c r="LVM2" s="628"/>
      <c r="LVN2" s="628"/>
      <c r="LVO2" s="628"/>
      <c r="LVP2" s="628"/>
      <c r="LVQ2" s="628"/>
      <c r="LVR2" s="628"/>
      <c r="LVS2" s="628"/>
      <c r="LVT2" s="628"/>
      <c r="LVU2" s="628"/>
      <c r="LVV2" s="628"/>
      <c r="LVW2" s="628"/>
      <c r="LVX2" s="628"/>
      <c r="LVY2" s="628"/>
      <c r="LVZ2" s="628"/>
      <c r="LWA2" s="628"/>
      <c r="LWB2" s="628"/>
      <c r="LWC2" s="628"/>
      <c r="LWD2" s="628"/>
      <c r="LWE2" s="628"/>
      <c r="LWF2" s="628"/>
      <c r="LWG2" s="628"/>
      <c r="LWH2" s="628"/>
      <c r="LWI2" s="628"/>
      <c r="LWJ2" s="628"/>
      <c r="LWK2" s="628"/>
      <c r="LWL2" s="628"/>
      <c r="LWM2" s="628"/>
      <c r="LWN2" s="628"/>
      <c r="LWO2" s="628"/>
      <c r="LWP2" s="628"/>
      <c r="LWQ2" s="628"/>
      <c r="LWR2" s="628"/>
      <c r="LWS2" s="628"/>
      <c r="LWT2" s="628"/>
      <c r="LWU2" s="628"/>
      <c r="LWV2" s="628"/>
      <c r="LWW2" s="628"/>
      <c r="LWX2" s="628"/>
      <c r="LWY2" s="628"/>
      <c r="LWZ2" s="628"/>
      <c r="LXA2" s="628"/>
      <c r="LXB2" s="628"/>
      <c r="LXC2" s="628"/>
      <c r="LXD2" s="628"/>
      <c r="LXE2" s="628"/>
      <c r="LXF2" s="628"/>
      <c r="LXG2" s="628"/>
      <c r="LXH2" s="628"/>
      <c r="LXI2" s="628"/>
      <c r="LXJ2" s="628"/>
      <c r="LXK2" s="628"/>
      <c r="LXL2" s="628"/>
      <c r="LXM2" s="628"/>
      <c r="LXN2" s="628"/>
      <c r="LXO2" s="628"/>
      <c r="LXP2" s="628"/>
      <c r="LXQ2" s="628"/>
      <c r="LXR2" s="628"/>
      <c r="LXS2" s="628"/>
      <c r="LXT2" s="628"/>
      <c r="LXU2" s="628"/>
      <c r="LXV2" s="628"/>
      <c r="LXW2" s="628"/>
      <c r="LXX2" s="628"/>
      <c r="LXY2" s="628"/>
      <c r="LXZ2" s="628"/>
      <c r="LYA2" s="628"/>
      <c r="LYB2" s="628"/>
      <c r="LYC2" s="628"/>
      <c r="LYD2" s="628"/>
      <c r="LYE2" s="628"/>
      <c r="LYF2" s="628"/>
      <c r="LYG2" s="628"/>
      <c r="LYH2" s="628"/>
      <c r="LYI2" s="628"/>
      <c r="LYJ2" s="628"/>
      <c r="LYK2" s="628"/>
      <c r="LYL2" s="628"/>
      <c r="LYM2" s="628"/>
      <c r="LYN2" s="628"/>
      <c r="LYO2" s="628"/>
      <c r="LYP2" s="628"/>
      <c r="LYQ2" s="628"/>
      <c r="LYR2" s="628"/>
      <c r="LYS2" s="628"/>
      <c r="LYT2" s="628"/>
      <c r="LYU2" s="628"/>
      <c r="LYV2" s="628"/>
      <c r="LYW2" s="628"/>
      <c r="LYX2" s="628"/>
      <c r="LYY2" s="628"/>
      <c r="LYZ2" s="628"/>
      <c r="LZA2" s="628"/>
      <c r="LZB2" s="628"/>
      <c r="LZC2" s="628"/>
      <c r="LZD2" s="628"/>
      <c r="LZE2" s="628"/>
      <c r="LZF2" s="628"/>
      <c r="LZG2" s="628"/>
      <c r="LZH2" s="628"/>
      <c r="LZI2" s="628"/>
      <c r="LZJ2" s="628"/>
      <c r="LZK2" s="628"/>
      <c r="LZL2" s="628"/>
      <c r="LZM2" s="628"/>
      <c r="LZN2" s="628"/>
      <c r="LZO2" s="628"/>
      <c r="LZP2" s="628"/>
      <c r="LZQ2" s="628"/>
      <c r="LZR2" s="628"/>
      <c r="LZS2" s="628"/>
      <c r="LZT2" s="628"/>
      <c r="LZU2" s="628"/>
      <c r="LZV2" s="628"/>
      <c r="LZW2" s="628"/>
      <c r="LZX2" s="628"/>
      <c r="LZY2" s="628"/>
      <c r="LZZ2" s="628"/>
      <c r="MAA2" s="628"/>
      <c r="MAB2" s="628"/>
      <c r="MAC2" s="628"/>
      <c r="MAD2" s="628"/>
      <c r="MAE2" s="628"/>
      <c r="MAF2" s="628"/>
      <c r="MAG2" s="628"/>
      <c r="MAH2" s="628"/>
      <c r="MAI2" s="628"/>
      <c r="MAJ2" s="628"/>
      <c r="MAK2" s="628"/>
      <c r="MAL2" s="628"/>
      <c r="MAM2" s="628"/>
      <c r="MAN2" s="628"/>
      <c r="MAO2" s="628"/>
      <c r="MAP2" s="628"/>
      <c r="MAQ2" s="628"/>
      <c r="MAR2" s="628"/>
      <c r="MAS2" s="628"/>
      <c r="MAT2" s="628"/>
      <c r="MAU2" s="628"/>
      <c r="MAV2" s="628"/>
      <c r="MAW2" s="628"/>
      <c r="MAX2" s="628"/>
      <c r="MAY2" s="628"/>
      <c r="MAZ2" s="628"/>
      <c r="MBA2" s="628"/>
      <c r="MBB2" s="628"/>
      <c r="MBC2" s="628"/>
      <c r="MBD2" s="628"/>
      <c r="MBE2" s="628"/>
      <c r="MBF2" s="628"/>
      <c r="MBG2" s="628"/>
      <c r="MBH2" s="628"/>
      <c r="MBI2" s="628"/>
      <c r="MBJ2" s="628"/>
      <c r="MBK2" s="628"/>
      <c r="MBL2" s="628"/>
      <c r="MBM2" s="628"/>
      <c r="MBN2" s="628"/>
      <c r="MBO2" s="628"/>
      <c r="MBP2" s="628"/>
      <c r="MBQ2" s="628"/>
      <c r="MBR2" s="628"/>
      <c r="MBS2" s="628"/>
      <c r="MBT2" s="628"/>
      <c r="MBU2" s="628"/>
      <c r="MBV2" s="628"/>
      <c r="MBW2" s="628"/>
      <c r="MBX2" s="628"/>
      <c r="MBY2" s="628"/>
      <c r="MBZ2" s="628"/>
      <c r="MCA2" s="628"/>
      <c r="MCB2" s="628"/>
      <c r="MCC2" s="628"/>
      <c r="MCD2" s="628"/>
      <c r="MCE2" s="628"/>
      <c r="MCF2" s="628"/>
      <c r="MCG2" s="628"/>
      <c r="MCH2" s="628"/>
      <c r="MCI2" s="628"/>
      <c r="MCJ2" s="628"/>
      <c r="MCK2" s="628"/>
      <c r="MCL2" s="628"/>
      <c r="MCM2" s="628"/>
      <c r="MCN2" s="628"/>
      <c r="MCO2" s="628"/>
      <c r="MCP2" s="628"/>
      <c r="MCQ2" s="628"/>
      <c r="MCR2" s="628"/>
      <c r="MCS2" s="628"/>
      <c r="MCT2" s="628"/>
      <c r="MCU2" s="628"/>
      <c r="MCV2" s="628"/>
      <c r="MCW2" s="628"/>
      <c r="MCX2" s="628"/>
      <c r="MCY2" s="628"/>
      <c r="MCZ2" s="628"/>
      <c r="MDA2" s="628"/>
      <c r="MDB2" s="628"/>
      <c r="MDC2" s="628"/>
      <c r="MDD2" s="628"/>
      <c r="MDE2" s="628"/>
      <c r="MDF2" s="628"/>
      <c r="MDG2" s="628"/>
      <c r="MDH2" s="628"/>
      <c r="MDI2" s="628"/>
      <c r="MDJ2" s="628"/>
      <c r="MDK2" s="628"/>
      <c r="MDL2" s="628"/>
      <c r="MDM2" s="628"/>
      <c r="MDN2" s="628"/>
      <c r="MDO2" s="628"/>
      <c r="MDP2" s="628"/>
      <c r="MDQ2" s="628"/>
      <c r="MDR2" s="628"/>
      <c r="MDS2" s="628"/>
      <c r="MDT2" s="628"/>
      <c r="MDU2" s="628"/>
      <c r="MDV2" s="628"/>
      <c r="MDW2" s="628"/>
      <c r="MDX2" s="628"/>
      <c r="MDY2" s="628"/>
      <c r="MDZ2" s="628"/>
      <c r="MEA2" s="628"/>
      <c r="MEB2" s="628"/>
      <c r="MEC2" s="628"/>
      <c r="MED2" s="628"/>
      <c r="MEE2" s="628"/>
      <c r="MEF2" s="628"/>
      <c r="MEG2" s="628"/>
      <c r="MEH2" s="628"/>
      <c r="MEI2" s="628"/>
      <c r="MEJ2" s="628"/>
      <c r="MEK2" s="628"/>
      <c r="MEL2" s="628"/>
      <c r="MEM2" s="628"/>
      <c r="MEN2" s="628"/>
      <c r="MEO2" s="628"/>
      <c r="MEP2" s="628"/>
      <c r="MEQ2" s="628"/>
      <c r="MER2" s="628"/>
      <c r="MES2" s="628"/>
      <c r="MET2" s="628"/>
      <c r="MEU2" s="628"/>
      <c r="MEV2" s="628"/>
      <c r="MEW2" s="628"/>
      <c r="MEX2" s="628"/>
      <c r="MEY2" s="628"/>
      <c r="MEZ2" s="628"/>
      <c r="MFA2" s="628"/>
      <c r="MFB2" s="628"/>
      <c r="MFC2" s="628"/>
      <c r="MFD2" s="628"/>
      <c r="MFE2" s="628"/>
      <c r="MFF2" s="628"/>
      <c r="MFG2" s="628"/>
      <c r="MFH2" s="628"/>
      <c r="MFI2" s="628"/>
      <c r="MFJ2" s="628"/>
      <c r="MFK2" s="628"/>
      <c r="MFL2" s="628"/>
      <c r="MFM2" s="628"/>
      <c r="MFN2" s="628"/>
      <c r="MFO2" s="628"/>
      <c r="MFP2" s="628"/>
      <c r="MFQ2" s="628"/>
      <c r="MFR2" s="628"/>
      <c r="MFS2" s="628"/>
      <c r="MFT2" s="628"/>
      <c r="MFU2" s="628"/>
      <c r="MFV2" s="628"/>
      <c r="MFW2" s="628"/>
      <c r="MFX2" s="628"/>
      <c r="MFY2" s="628"/>
      <c r="MFZ2" s="628"/>
      <c r="MGA2" s="628"/>
      <c r="MGB2" s="628"/>
      <c r="MGC2" s="628"/>
      <c r="MGD2" s="628"/>
      <c r="MGE2" s="628"/>
      <c r="MGF2" s="628"/>
      <c r="MGG2" s="628"/>
      <c r="MGH2" s="628"/>
      <c r="MGI2" s="628"/>
      <c r="MGJ2" s="628"/>
      <c r="MGK2" s="628"/>
      <c r="MGL2" s="628"/>
      <c r="MGM2" s="628"/>
      <c r="MGN2" s="628"/>
      <c r="MGO2" s="628"/>
      <c r="MGP2" s="628"/>
      <c r="MGQ2" s="628"/>
      <c r="MGR2" s="628"/>
      <c r="MGS2" s="628"/>
      <c r="MGT2" s="628"/>
      <c r="MGU2" s="628"/>
      <c r="MGV2" s="628"/>
      <c r="MGW2" s="628"/>
      <c r="MGX2" s="628"/>
      <c r="MGY2" s="628"/>
      <c r="MGZ2" s="628"/>
      <c r="MHA2" s="628"/>
      <c r="MHB2" s="628"/>
      <c r="MHC2" s="628"/>
      <c r="MHD2" s="628"/>
      <c r="MHE2" s="628"/>
      <c r="MHF2" s="628"/>
      <c r="MHG2" s="628"/>
      <c r="MHH2" s="628"/>
      <c r="MHI2" s="628"/>
      <c r="MHJ2" s="628"/>
      <c r="MHK2" s="628"/>
      <c r="MHL2" s="628"/>
      <c r="MHM2" s="628"/>
      <c r="MHN2" s="628"/>
      <c r="MHO2" s="628"/>
      <c r="MHP2" s="628"/>
      <c r="MHQ2" s="628"/>
      <c r="MHR2" s="628"/>
      <c r="MHS2" s="628"/>
      <c r="MHT2" s="628"/>
      <c r="MHU2" s="628"/>
      <c r="MHV2" s="628"/>
      <c r="MHW2" s="628"/>
      <c r="MHX2" s="628"/>
      <c r="MHY2" s="628"/>
      <c r="MHZ2" s="628"/>
      <c r="MIA2" s="628"/>
      <c r="MIB2" s="628"/>
      <c r="MIC2" s="628"/>
      <c r="MID2" s="628"/>
      <c r="MIE2" s="628"/>
      <c r="MIF2" s="628"/>
      <c r="MIG2" s="628"/>
      <c r="MIH2" s="628"/>
      <c r="MII2" s="628"/>
      <c r="MIJ2" s="628"/>
      <c r="MIK2" s="628"/>
      <c r="MIL2" s="628"/>
      <c r="MIM2" s="628"/>
      <c r="MIN2" s="628"/>
      <c r="MIO2" s="628"/>
      <c r="MIP2" s="628"/>
      <c r="MIQ2" s="628"/>
      <c r="MIR2" s="628"/>
      <c r="MIS2" s="628"/>
      <c r="MIT2" s="628"/>
      <c r="MIU2" s="628"/>
      <c r="MIV2" s="628"/>
      <c r="MIW2" s="628"/>
      <c r="MIX2" s="628"/>
      <c r="MIY2" s="628"/>
      <c r="MIZ2" s="628"/>
      <c r="MJA2" s="628"/>
      <c r="MJB2" s="628"/>
      <c r="MJC2" s="628"/>
      <c r="MJD2" s="628"/>
      <c r="MJE2" s="628"/>
      <c r="MJF2" s="628"/>
      <c r="MJG2" s="628"/>
      <c r="MJH2" s="628"/>
      <c r="MJI2" s="628"/>
      <c r="MJJ2" s="628"/>
      <c r="MJK2" s="628"/>
      <c r="MJL2" s="628"/>
      <c r="MJM2" s="628"/>
      <c r="MJN2" s="628"/>
      <c r="MJO2" s="628"/>
      <c r="MJP2" s="628"/>
      <c r="MJQ2" s="628"/>
      <c r="MJR2" s="628"/>
      <c r="MJS2" s="628"/>
      <c r="MJT2" s="628"/>
      <c r="MJU2" s="628"/>
      <c r="MJV2" s="628"/>
      <c r="MJW2" s="628"/>
      <c r="MJX2" s="628"/>
      <c r="MJY2" s="628"/>
      <c r="MJZ2" s="628"/>
      <c r="MKA2" s="628"/>
      <c r="MKB2" s="628"/>
      <c r="MKC2" s="628"/>
      <c r="MKD2" s="628"/>
      <c r="MKE2" s="628"/>
      <c r="MKF2" s="628"/>
      <c r="MKG2" s="628"/>
      <c r="MKH2" s="628"/>
      <c r="MKI2" s="628"/>
      <c r="MKJ2" s="628"/>
      <c r="MKK2" s="628"/>
      <c r="MKL2" s="628"/>
      <c r="MKM2" s="628"/>
      <c r="MKN2" s="628"/>
      <c r="MKO2" s="628"/>
      <c r="MKP2" s="628"/>
      <c r="MKQ2" s="628"/>
      <c r="MKR2" s="628"/>
      <c r="MKS2" s="628"/>
      <c r="MKT2" s="628"/>
      <c r="MKU2" s="628"/>
      <c r="MKV2" s="628"/>
      <c r="MKW2" s="628"/>
      <c r="MKX2" s="628"/>
      <c r="MKY2" s="628"/>
      <c r="MKZ2" s="628"/>
      <c r="MLA2" s="628"/>
      <c r="MLB2" s="628"/>
      <c r="MLC2" s="628"/>
      <c r="MLD2" s="628"/>
      <c r="MLE2" s="628"/>
      <c r="MLF2" s="628"/>
      <c r="MLG2" s="628"/>
      <c r="MLH2" s="628"/>
      <c r="MLI2" s="628"/>
      <c r="MLJ2" s="628"/>
      <c r="MLK2" s="628"/>
      <c r="MLL2" s="628"/>
      <c r="MLM2" s="628"/>
      <c r="MLN2" s="628"/>
      <c r="MLO2" s="628"/>
      <c r="MLP2" s="628"/>
      <c r="MLQ2" s="628"/>
      <c r="MLR2" s="628"/>
      <c r="MLS2" s="628"/>
      <c r="MLT2" s="628"/>
      <c r="MLU2" s="628"/>
      <c r="MLV2" s="628"/>
      <c r="MLW2" s="628"/>
      <c r="MLX2" s="628"/>
      <c r="MLY2" s="628"/>
      <c r="MLZ2" s="628"/>
      <c r="MMA2" s="628"/>
      <c r="MMB2" s="628"/>
      <c r="MMC2" s="628"/>
      <c r="MMD2" s="628"/>
      <c r="MME2" s="628"/>
      <c r="MMF2" s="628"/>
      <c r="MMG2" s="628"/>
      <c r="MMH2" s="628"/>
      <c r="MMI2" s="628"/>
      <c r="MMJ2" s="628"/>
      <c r="MMK2" s="628"/>
      <c r="MML2" s="628"/>
      <c r="MMM2" s="628"/>
      <c r="MMN2" s="628"/>
      <c r="MMO2" s="628"/>
      <c r="MMP2" s="628"/>
      <c r="MMQ2" s="628"/>
      <c r="MMR2" s="628"/>
      <c r="MMS2" s="628"/>
      <c r="MMT2" s="628"/>
      <c r="MMU2" s="628"/>
      <c r="MMV2" s="628"/>
      <c r="MMW2" s="628"/>
      <c r="MMX2" s="628"/>
      <c r="MMY2" s="628"/>
      <c r="MMZ2" s="628"/>
      <c r="MNA2" s="628"/>
      <c r="MNB2" s="628"/>
      <c r="MNC2" s="628"/>
      <c r="MND2" s="628"/>
      <c r="MNE2" s="628"/>
      <c r="MNF2" s="628"/>
      <c r="MNG2" s="628"/>
      <c r="MNH2" s="628"/>
      <c r="MNI2" s="628"/>
      <c r="MNJ2" s="628"/>
      <c r="MNK2" s="628"/>
      <c r="MNL2" s="628"/>
      <c r="MNM2" s="628"/>
      <c r="MNN2" s="628"/>
      <c r="MNO2" s="628"/>
      <c r="MNP2" s="628"/>
      <c r="MNQ2" s="628"/>
      <c r="MNR2" s="628"/>
      <c r="MNS2" s="628"/>
      <c r="MNT2" s="628"/>
      <c r="MNU2" s="628"/>
      <c r="MNV2" s="628"/>
      <c r="MNW2" s="628"/>
      <c r="MNX2" s="628"/>
      <c r="MNY2" s="628"/>
      <c r="MNZ2" s="628"/>
      <c r="MOA2" s="628"/>
      <c r="MOB2" s="628"/>
      <c r="MOC2" s="628"/>
      <c r="MOD2" s="628"/>
      <c r="MOE2" s="628"/>
      <c r="MOF2" s="628"/>
      <c r="MOG2" s="628"/>
      <c r="MOH2" s="628"/>
      <c r="MOI2" s="628"/>
      <c r="MOJ2" s="628"/>
      <c r="MOK2" s="628"/>
      <c r="MOL2" s="628"/>
      <c r="MOM2" s="628"/>
      <c r="MON2" s="628"/>
      <c r="MOO2" s="628"/>
      <c r="MOP2" s="628"/>
      <c r="MOQ2" s="628"/>
      <c r="MOR2" s="628"/>
      <c r="MOS2" s="628"/>
      <c r="MOT2" s="628"/>
      <c r="MOU2" s="628"/>
      <c r="MOV2" s="628"/>
      <c r="MOW2" s="628"/>
      <c r="MOX2" s="628"/>
      <c r="MOY2" s="628"/>
      <c r="MOZ2" s="628"/>
      <c r="MPA2" s="628"/>
      <c r="MPB2" s="628"/>
      <c r="MPC2" s="628"/>
      <c r="MPD2" s="628"/>
      <c r="MPE2" s="628"/>
      <c r="MPF2" s="628"/>
      <c r="MPG2" s="628"/>
      <c r="MPH2" s="628"/>
      <c r="MPI2" s="628"/>
      <c r="MPJ2" s="628"/>
      <c r="MPK2" s="628"/>
      <c r="MPL2" s="628"/>
      <c r="MPM2" s="628"/>
      <c r="MPN2" s="628"/>
      <c r="MPO2" s="628"/>
      <c r="MPP2" s="628"/>
      <c r="MPQ2" s="628"/>
      <c r="MPR2" s="628"/>
      <c r="MPS2" s="628"/>
      <c r="MPT2" s="628"/>
      <c r="MPU2" s="628"/>
      <c r="MPV2" s="628"/>
      <c r="MPW2" s="628"/>
      <c r="MPX2" s="628"/>
      <c r="MPY2" s="628"/>
      <c r="MPZ2" s="628"/>
      <c r="MQA2" s="628"/>
      <c r="MQB2" s="628"/>
      <c r="MQC2" s="628"/>
      <c r="MQD2" s="628"/>
      <c r="MQE2" s="628"/>
      <c r="MQF2" s="628"/>
      <c r="MQG2" s="628"/>
      <c r="MQH2" s="628"/>
      <c r="MQI2" s="628"/>
      <c r="MQJ2" s="628"/>
      <c r="MQK2" s="628"/>
      <c r="MQL2" s="628"/>
      <c r="MQM2" s="628"/>
      <c r="MQN2" s="628"/>
      <c r="MQO2" s="628"/>
      <c r="MQP2" s="628"/>
      <c r="MQQ2" s="628"/>
      <c r="MQR2" s="628"/>
      <c r="MQS2" s="628"/>
      <c r="MQT2" s="628"/>
      <c r="MQU2" s="628"/>
      <c r="MQV2" s="628"/>
      <c r="MQW2" s="628"/>
      <c r="MQX2" s="628"/>
      <c r="MQY2" s="628"/>
      <c r="MQZ2" s="628"/>
      <c r="MRA2" s="628"/>
      <c r="MRB2" s="628"/>
      <c r="MRC2" s="628"/>
      <c r="MRD2" s="628"/>
      <c r="MRE2" s="628"/>
      <c r="MRF2" s="628"/>
      <c r="MRG2" s="628"/>
      <c r="MRH2" s="628"/>
      <c r="MRI2" s="628"/>
      <c r="MRJ2" s="628"/>
      <c r="MRK2" s="628"/>
      <c r="MRL2" s="628"/>
      <c r="MRM2" s="628"/>
      <c r="MRN2" s="628"/>
      <c r="MRO2" s="628"/>
      <c r="MRP2" s="628"/>
      <c r="MRQ2" s="628"/>
      <c r="MRR2" s="628"/>
      <c r="MRS2" s="628"/>
      <c r="MRT2" s="628"/>
      <c r="MRU2" s="628"/>
      <c r="MRV2" s="628"/>
      <c r="MRW2" s="628"/>
      <c r="MRX2" s="628"/>
      <c r="MRY2" s="628"/>
      <c r="MRZ2" s="628"/>
      <c r="MSA2" s="628"/>
      <c r="MSB2" s="628"/>
      <c r="MSC2" s="628"/>
      <c r="MSD2" s="628"/>
      <c r="MSE2" s="628"/>
      <c r="MSF2" s="628"/>
      <c r="MSG2" s="628"/>
      <c r="MSH2" s="628"/>
      <c r="MSI2" s="628"/>
      <c r="MSJ2" s="628"/>
      <c r="MSK2" s="628"/>
      <c r="MSL2" s="628"/>
      <c r="MSM2" s="628"/>
      <c r="MSN2" s="628"/>
      <c r="MSO2" s="628"/>
      <c r="MSP2" s="628"/>
      <c r="MSQ2" s="628"/>
      <c r="MSR2" s="628"/>
      <c r="MSS2" s="628"/>
      <c r="MST2" s="628"/>
      <c r="MSU2" s="628"/>
      <c r="MSV2" s="628"/>
      <c r="MSW2" s="628"/>
      <c r="MSX2" s="628"/>
      <c r="MSY2" s="628"/>
      <c r="MSZ2" s="628"/>
      <c r="MTA2" s="628"/>
      <c r="MTB2" s="628"/>
      <c r="MTC2" s="628"/>
      <c r="MTD2" s="628"/>
      <c r="MTE2" s="628"/>
      <c r="MTF2" s="628"/>
      <c r="MTG2" s="628"/>
      <c r="MTH2" s="628"/>
      <c r="MTI2" s="628"/>
      <c r="MTJ2" s="628"/>
      <c r="MTK2" s="628"/>
      <c r="MTL2" s="628"/>
      <c r="MTM2" s="628"/>
      <c r="MTN2" s="628"/>
      <c r="MTO2" s="628"/>
      <c r="MTP2" s="628"/>
      <c r="MTQ2" s="628"/>
      <c r="MTR2" s="628"/>
      <c r="MTS2" s="628"/>
      <c r="MTT2" s="628"/>
      <c r="MTU2" s="628"/>
      <c r="MTV2" s="628"/>
      <c r="MTW2" s="628"/>
      <c r="MTX2" s="628"/>
      <c r="MTY2" s="628"/>
      <c r="MTZ2" s="628"/>
      <c r="MUA2" s="628"/>
      <c r="MUB2" s="628"/>
      <c r="MUC2" s="628"/>
      <c r="MUD2" s="628"/>
      <c r="MUE2" s="628"/>
      <c r="MUF2" s="628"/>
      <c r="MUG2" s="628"/>
      <c r="MUH2" s="628"/>
      <c r="MUI2" s="628"/>
      <c r="MUJ2" s="628"/>
      <c r="MUK2" s="628"/>
      <c r="MUL2" s="628"/>
      <c r="MUM2" s="628"/>
      <c r="MUN2" s="628"/>
      <c r="MUO2" s="628"/>
      <c r="MUP2" s="628"/>
      <c r="MUQ2" s="628"/>
      <c r="MUR2" s="628"/>
      <c r="MUS2" s="628"/>
      <c r="MUT2" s="628"/>
      <c r="MUU2" s="628"/>
      <c r="MUV2" s="628"/>
      <c r="MUW2" s="628"/>
      <c r="MUX2" s="628"/>
      <c r="MUY2" s="628"/>
      <c r="MUZ2" s="628"/>
      <c r="MVA2" s="628"/>
      <c r="MVB2" s="628"/>
      <c r="MVC2" s="628"/>
      <c r="MVD2" s="628"/>
      <c r="MVE2" s="628"/>
      <c r="MVF2" s="628"/>
      <c r="MVG2" s="628"/>
      <c r="MVH2" s="628"/>
      <c r="MVI2" s="628"/>
      <c r="MVJ2" s="628"/>
      <c r="MVK2" s="628"/>
      <c r="MVL2" s="628"/>
      <c r="MVM2" s="628"/>
      <c r="MVN2" s="628"/>
      <c r="MVO2" s="628"/>
      <c r="MVP2" s="628"/>
      <c r="MVQ2" s="628"/>
      <c r="MVR2" s="628"/>
      <c r="MVS2" s="628"/>
      <c r="MVT2" s="628"/>
      <c r="MVU2" s="628"/>
      <c r="MVV2" s="628"/>
      <c r="MVW2" s="628"/>
      <c r="MVX2" s="628"/>
      <c r="MVY2" s="628"/>
      <c r="MVZ2" s="628"/>
      <c r="MWA2" s="628"/>
      <c r="MWB2" s="628"/>
      <c r="MWC2" s="628"/>
      <c r="MWD2" s="628"/>
      <c r="MWE2" s="628"/>
      <c r="MWF2" s="628"/>
      <c r="MWG2" s="628"/>
      <c r="MWH2" s="628"/>
      <c r="MWI2" s="628"/>
      <c r="MWJ2" s="628"/>
      <c r="MWK2" s="628"/>
      <c r="MWL2" s="628"/>
      <c r="MWM2" s="628"/>
      <c r="MWN2" s="628"/>
      <c r="MWO2" s="628"/>
      <c r="MWP2" s="628"/>
      <c r="MWQ2" s="628"/>
      <c r="MWR2" s="628"/>
      <c r="MWS2" s="628"/>
      <c r="MWT2" s="628"/>
      <c r="MWU2" s="628"/>
      <c r="MWV2" s="628"/>
      <c r="MWW2" s="628"/>
      <c r="MWX2" s="628"/>
      <c r="MWY2" s="628"/>
      <c r="MWZ2" s="628"/>
      <c r="MXA2" s="628"/>
      <c r="MXB2" s="628"/>
      <c r="MXC2" s="628"/>
      <c r="MXD2" s="628"/>
      <c r="MXE2" s="628"/>
      <c r="MXF2" s="628"/>
      <c r="MXG2" s="628"/>
      <c r="MXH2" s="628"/>
      <c r="MXI2" s="628"/>
      <c r="MXJ2" s="628"/>
      <c r="MXK2" s="628"/>
      <c r="MXL2" s="628"/>
      <c r="MXM2" s="628"/>
      <c r="MXN2" s="628"/>
      <c r="MXO2" s="628"/>
      <c r="MXP2" s="628"/>
      <c r="MXQ2" s="628"/>
      <c r="MXR2" s="628"/>
      <c r="MXS2" s="628"/>
      <c r="MXT2" s="628"/>
      <c r="MXU2" s="628"/>
      <c r="MXV2" s="628"/>
      <c r="MXW2" s="628"/>
      <c r="MXX2" s="628"/>
      <c r="MXY2" s="628"/>
      <c r="MXZ2" s="628"/>
      <c r="MYA2" s="628"/>
      <c r="MYB2" s="628"/>
      <c r="MYC2" s="628"/>
      <c r="MYD2" s="628"/>
      <c r="MYE2" s="628"/>
      <c r="MYF2" s="628"/>
      <c r="MYG2" s="628"/>
      <c r="MYH2" s="628"/>
      <c r="MYI2" s="628"/>
      <c r="MYJ2" s="628"/>
      <c r="MYK2" s="628"/>
      <c r="MYL2" s="628"/>
      <c r="MYM2" s="628"/>
      <c r="MYN2" s="628"/>
      <c r="MYO2" s="628"/>
      <c r="MYP2" s="628"/>
      <c r="MYQ2" s="628"/>
      <c r="MYR2" s="628"/>
      <c r="MYS2" s="628"/>
      <c r="MYT2" s="628"/>
      <c r="MYU2" s="628"/>
      <c r="MYV2" s="628"/>
      <c r="MYW2" s="628"/>
      <c r="MYX2" s="628"/>
      <c r="MYY2" s="628"/>
      <c r="MYZ2" s="628"/>
      <c r="MZA2" s="628"/>
      <c r="MZB2" s="628"/>
      <c r="MZC2" s="628"/>
      <c r="MZD2" s="628"/>
      <c r="MZE2" s="628"/>
      <c r="MZF2" s="628"/>
      <c r="MZG2" s="628"/>
      <c r="MZH2" s="628"/>
      <c r="MZI2" s="628"/>
      <c r="MZJ2" s="628"/>
      <c r="MZK2" s="628"/>
      <c r="MZL2" s="628"/>
      <c r="MZM2" s="628"/>
      <c r="MZN2" s="628"/>
      <c r="MZO2" s="628"/>
      <c r="MZP2" s="628"/>
      <c r="MZQ2" s="628"/>
      <c r="MZR2" s="628"/>
      <c r="MZS2" s="628"/>
      <c r="MZT2" s="628"/>
      <c r="MZU2" s="628"/>
      <c r="MZV2" s="628"/>
      <c r="MZW2" s="628"/>
      <c r="MZX2" s="628"/>
      <c r="MZY2" s="628"/>
      <c r="MZZ2" s="628"/>
      <c r="NAA2" s="628"/>
      <c r="NAB2" s="628"/>
      <c r="NAC2" s="628"/>
      <c r="NAD2" s="628"/>
      <c r="NAE2" s="628"/>
      <c r="NAF2" s="628"/>
      <c r="NAG2" s="628"/>
      <c r="NAH2" s="628"/>
      <c r="NAI2" s="628"/>
      <c r="NAJ2" s="628"/>
      <c r="NAK2" s="628"/>
      <c r="NAL2" s="628"/>
      <c r="NAM2" s="628"/>
      <c r="NAN2" s="628"/>
      <c r="NAO2" s="628"/>
      <c r="NAP2" s="628"/>
      <c r="NAQ2" s="628"/>
      <c r="NAR2" s="628"/>
      <c r="NAS2" s="628"/>
      <c r="NAT2" s="628"/>
      <c r="NAU2" s="628"/>
      <c r="NAV2" s="628"/>
      <c r="NAW2" s="628"/>
      <c r="NAX2" s="628"/>
      <c r="NAY2" s="628"/>
      <c r="NAZ2" s="628"/>
      <c r="NBA2" s="628"/>
      <c r="NBB2" s="628"/>
      <c r="NBC2" s="628"/>
      <c r="NBD2" s="628"/>
      <c r="NBE2" s="628"/>
      <c r="NBF2" s="628"/>
      <c r="NBG2" s="628"/>
      <c r="NBH2" s="628"/>
      <c r="NBI2" s="628"/>
      <c r="NBJ2" s="628"/>
      <c r="NBK2" s="628"/>
      <c r="NBL2" s="628"/>
      <c r="NBM2" s="628"/>
      <c r="NBN2" s="628"/>
      <c r="NBO2" s="628"/>
      <c r="NBP2" s="628"/>
      <c r="NBQ2" s="628"/>
      <c r="NBR2" s="628"/>
      <c r="NBS2" s="628"/>
      <c r="NBT2" s="628"/>
      <c r="NBU2" s="628"/>
      <c r="NBV2" s="628"/>
      <c r="NBW2" s="628"/>
      <c r="NBX2" s="628"/>
      <c r="NBY2" s="628"/>
      <c r="NBZ2" s="628"/>
      <c r="NCA2" s="628"/>
      <c r="NCB2" s="628"/>
      <c r="NCC2" s="628"/>
      <c r="NCD2" s="628"/>
      <c r="NCE2" s="628"/>
      <c r="NCF2" s="628"/>
      <c r="NCG2" s="628"/>
      <c r="NCH2" s="628"/>
      <c r="NCI2" s="628"/>
      <c r="NCJ2" s="628"/>
      <c r="NCK2" s="628"/>
      <c r="NCL2" s="628"/>
      <c r="NCM2" s="628"/>
      <c r="NCN2" s="628"/>
      <c r="NCO2" s="628"/>
      <c r="NCP2" s="628"/>
      <c r="NCQ2" s="628"/>
      <c r="NCR2" s="628"/>
      <c r="NCS2" s="628"/>
      <c r="NCT2" s="628"/>
      <c r="NCU2" s="628"/>
      <c r="NCV2" s="628"/>
      <c r="NCW2" s="628"/>
      <c r="NCX2" s="628"/>
      <c r="NCY2" s="628"/>
      <c r="NCZ2" s="628"/>
      <c r="NDA2" s="628"/>
      <c r="NDB2" s="628"/>
      <c r="NDC2" s="628"/>
      <c r="NDD2" s="628"/>
      <c r="NDE2" s="628"/>
      <c r="NDF2" s="628"/>
      <c r="NDG2" s="628"/>
      <c r="NDH2" s="628"/>
      <c r="NDI2" s="628"/>
      <c r="NDJ2" s="628"/>
      <c r="NDK2" s="628"/>
      <c r="NDL2" s="628"/>
      <c r="NDM2" s="628"/>
      <c r="NDN2" s="628"/>
      <c r="NDO2" s="628"/>
      <c r="NDP2" s="628"/>
      <c r="NDQ2" s="628"/>
      <c r="NDR2" s="628"/>
      <c r="NDS2" s="628"/>
      <c r="NDT2" s="628"/>
      <c r="NDU2" s="628"/>
      <c r="NDV2" s="628"/>
      <c r="NDW2" s="628"/>
      <c r="NDX2" s="628"/>
      <c r="NDY2" s="628"/>
      <c r="NDZ2" s="628"/>
      <c r="NEA2" s="628"/>
      <c r="NEB2" s="628"/>
      <c r="NEC2" s="628"/>
      <c r="NED2" s="628"/>
      <c r="NEE2" s="628"/>
      <c r="NEF2" s="628"/>
      <c r="NEG2" s="628"/>
      <c r="NEH2" s="628"/>
      <c r="NEI2" s="628"/>
      <c r="NEJ2" s="628"/>
      <c r="NEK2" s="628"/>
      <c r="NEL2" s="628"/>
      <c r="NEM2" s="628"/>
      <c r="NEN2" s="628"/>
      <c r="NEO2" s="628"/>
      <c r="NEP2" s="628"/>
      <c r="NEQ2" s="628"/>
      <c r="NER2" s="628"/>
      <c r="NES2" s="628"/>
      <c r="NET2" s="628"/>
      <c r="NEU2" s="628"/>
      <c r="NEV2" s="628"/>
      <c r="NEW2" s="628"/>
      <c r="NEX2" s="628"/>
      <c r="NEY2" s="628"/>
      <c r="NEZ2" s="628"/>
      <c r="NFA2" s="628"/>
      <c r="NFB2" s="628"/>
      <c r="NFC2" s="628"/>
      <c r="NFD2" s="628"/>
      <c r="NFE2" s="628"/>
      <c r="NFF2" s="628"/>
      <c r="NFG2" s="628"/>
      <c r="NFH2" s="628"/>
      <c r="NFI2" s="628"/>
      <c r="NFJ2" s="628"/>
      <c r="NFK2" s="628"/>
      <c r="NFL2" s="628"/>
      <c r="NFM2" s="628"/>
      <c r="NFN2" s="628"/>
      <c r="NFO2" s="628"/>
      <c r="NFP2" s="628"/>
      <c r="NFQ2" s="628"/>
      <c r="NFR2" s="628"/>
      <c r="NFS2" s="628"/>
      <c r="NFT2" s="628"/>
      <c r="NFU2" s="628"/>
      <c r="NFV2" s="628"/>
      <c r="NFW2" s="628"/>
      <c r="NFX2" s="628"/>
      <c r="NFY2" s="628"/>
      <c r="NFZ2" s="628"/>
      <c r="NGA2" s="628"/>
      <c r="NGB2" s="628"/>
      <c r="NGC2" s="628"/>
      <c r="NGD2" s="628"/>
      <c r="NGE2" s="628"/>
      <c r="NGF2" s="628"/>
      <c r="NGG2" s="628"/>
      <c r="NGH2" s="628"/>
      <c r="NGI2" s="628"/>
      <c r="NGJ2" s="628"/>
      <c r="NGK2" s="628"/>
      <c r="NGL2" s="628"/>
      <c r="NGM2" s="628"/>
      <c r="NGN2" s="628"/>
      <c r="NGO2" s="628"/>
      <c r="NGP2" s="628"/>
      <c r="NGQ2" s="628"/>
      <c r="NGR2" s="628"/>
      <c r="NGS2" s="628"/>
      <c r="NGT2" s="628"/>
      <c r="NGU2" s="628"/>
      <c r="NGV2" s="628"/>
      <c r="NGW2" s="628"/>
      <c r="NGX2" s="628"/>
      <c r="NGY2" s="628"/>
      <c r="NGZ2" s="628"/>
      <c r="NHA2" s="628"/>
      <c r="NHB2" s="628"/>
      <c r="NHC2" s="628"/>
      <c r="NHD2" s="628"/>
      <c r="NHE2" s="628"/>
      <c r="NHF2" s="628"/>
      <c r="NHG2" s="628"/>
      <c r="NHH2" s="628"/>
      <c r="NHI2" s="628"/>
      <c r="NHJ2" s="628"/>
      <c r="NHK2" s="628"/>
      <c r="NHL2" s="628"/>
      <c r="NHM2" s="628"/>
      <c r="NHN2" s="628"/>
      <c r="NHO2" s="628"/>
      <c r="NHP2" s="628"/>
      <c r="NHQ2" s="628"/>
      <c r="NHR2" s="628"/>
      <c r="NHS2" s="628"/>
      <c r="NHT2" s="628"/>
      <c r="NHU2" s="628"/>
      <c r="NHV2" s="628"/>
      <c r="NHW2" s="628"/>
      <c r="NHX2" s="628"/>
      <c r="NHY2" s="628"/>
      <c r="NHZ2" s="628"/>
      <c r="NIA2" s="628"/>
      <c r="NIB2" s="628"/>
      <c r="NIC2" s="628"/>
      <c r="NID2" s="628"/>
      <c r="NIE2" s="628"/>
      <c r="NIF2" s="628"/>
      <c r="NIG2" s="628"/>
      <c r="NIH2" s="628"/>
      <c r="NII2" s="628"/>
      <c r="NIJ2" s="628"/>
      <c r="NIK2" s="628"/>
      <c r="NIL2" s="628"/>
      <c r="NIM2" s="628"/>
      <c r="NIN2" s="628"/>
      <c r="NIO2" s="628"/>
      <c r="NIP2" s="628"/>
      <c r="NIQ2" s="628"/>
      <c r="NIR2" s="628"/>
      <c r="NIS2" s="628"/>
      <c r="NIT2" s="628"/>
      <c r="NIU2" s="628"/>
      <c r="NIV2" s="628"/>
      <c r="NIW2" s="628"/>
      <c r="NIX2" s="628"/>
      <c r="NIY2" s="628"/>
      <c r="NIZ2" s="628"/>
      <c r="NJA2" s="628"/>
      <c r="NJB2" s="628"/>
      <c r="NJC2" s="628"/>
      <c r="NJD2" s="628"/>
      <c r="NJE2" s="628"/>
      <c r="NJF2" s="628"/>
      <c r="NJG2" s="628"/>
      <c r="NJH2" s="628"/>
      <c r="NJI2" s="628"/>
      <c r="NJJ2" s="628"/>
      <c r="NJK2" s="628"/>
      <c r="NJL2" s="628"/>
      <c r="NJM2" s="628"/>
      <c r="NJN2" s="628"/>
      <c r="NJO2" s="628"/>
      <c r="NJP2" s="628"/>
      <c r="NJQ2" s="628"/>
      <c r="NJR2" s="628"/>
      <c r="NJS2" s="628"/>
      <c r="NJT2" s="628"/>
      <c r="NJU2" s="628"/>
      <c r="NJV2" s="628"/>
      <c r="NJW2" s="628"/>
      <c r="NJX2" s="628"/>
      <c r="NJY2" s="628"/>
      <c r="NJZ2" s="628"/>
      <c r="NKA2" s="628"/>
      <c r="NKB2" s="628"/>
      <c r="NKC2" s="628"/>
      <c r="NKD2" s="628"/>
      <c r="NKE2" s="628"/>
      <c r="NKF2" s="628"/>
      <c r="NKG2" s="628"/>
      <c r="NKH2" s="628"/>
      <c r="NKI2" s="628"/>
      <c r="NKJ2" s="628"/>
      <c r="NKK2" s="628"/>
      <c r="NKL2" s="628"/>
      <c r="NKM2" s="628"/>
      <c r="NKN2" s="628"/>
      <c r="NKO2" s="628"/>
      <c r="NKP2" s="628"/>
      <c r="NKQ2" s="628"/>
      <c r="NKR2" s="628"/>
      <c r="NKS2" s="628"/>
      <c r="NKT2" s="628"/>
      <c r="NKU2" s="628"/>
      <c r="NKV2" s="628"/>
      <c r="NKW2" s="628"/>
      <c r="NKX2" s="628"/>
      <c r="NKY2" s="628"/>
      <c r="NKZ2" s="628"/>
      <c r="NLA2" s="628"/>
      <c r="NLB2" s="628"/>
      <c r="NLC2" s="628"/>
      <c r="NLD2" s="628"/>
      <c r="NLE2" s="628"/>
      <c r="NLF2" s="628"/>
      <c r="NLG2" s="628"/>
      <c r="NLH2" s="628"/>
      <c r="NLI2" s="628"/>
      <c r="NLJ2" s="628"/>
      <c r="NLK2" s="628"/>
      <c r="NLL2" s="628"/>
      <c r="NLM2" s="628"/>
      <c r="NLN2" s="628"/>
      <c r="NLO2" s="628"/>
      <c r="NLP2" s="628"/>
      <c r="NLQ2" s="628"/>
      <c r="NLR2" s="628"/>
      <c r="NLS2" s="628"/>
      <c r="NLT2" s="628"/>
      <c r="NLU2" s="628"/>
      <c r="NLV2" s="628"/>
      <c r="NLW2" s="628"/>
      <c r="NLX2" s="628"/>
      <c r="NLY2" s="628"/>
      <c r="NLZ2" s="628"/>
      <c r="NMA2" s="628"/>
      <c r="NMB2" s="628"/>
      <c r="NMC2" s="628"/>
      <c r="NMD2" s="628"/>
      <c r="NME2" s="628"/>
      <c r="NMF2" s="628"/>
      <c r="NMG2" s="628"/>
      <c r="NMH2" s="628"/>
      <c r="NMI2" s="628"/>
      <c r="NMJ2" s="628"/>
      <c r="NMK2" s="628"/>
      <c r="NML2" s="628"/>
      <c r="NMM2" s="628"/>
      <c r="NMN2" s="628"/>
      <c r="NMO2" s="628"/>
      <c r="NMP2" s="628"/>
      <c r="NMQ2" s="628"/>
      <c r="NMR2" s="628"/>
      <c r="NMS2" s="628"/>
      <c r="NMT2" s="628"/>
      <c r="NMU2" s="628"/>
      <c r="NMV2" s="628"/>
      <c r="NMW2" s="628"/>
      <c r="NMX2" s="628"/>
      <c r="NMY2" s="628"/>
      <c r="NMZ2" s="628"/>
      <c r="NNA2" s="628"/>
      <c r="NNB2" s="628"/>
      <c r="NNC2" s="628"/>
      <c r="NND2" s="628"/>
      <c r="NNE2" s="628"/>
      <c r="NNF2" s="628"/>
      <c r="NNG2" s="628"/>
      <c r="NNH2" s="628"/>
      <c r="NNI2" s="628"/>
      <c r="NNJ2" s="628"/>
      <c r="NNK2" s="628"/>
      <c r="NNL2" s="628"/>
      <c r="NNM2" s="628"/>
      <c r="NNN2" s="628"/>
      <c r="NNO2" s="628"/>
      <c r="NNP2" s="628"/>
      <c r="NNQ2" s="628"/>
      <c r="NNR2" s="628"/>
      <c r="NNS2" s="628"/>
      <c r="NNT2" s="628"/>
      <c r="NNU2" s="628"/>
      <c r="NNV2" s="628"/>
      <c r="NNW2" s="628"/>
      <c r="NNX2" s="628"/>
      <c r="NNY2" s="628"/>
      <c r="NNZ2" s="628"/>
      <c r="NOA2" s="628"/>
      <c r="NOB2" s="628"/>
      <c r="NOC2" s="628"/>
      <c r="NOD2" s="628"/>
      <c r="NOE2" s="628"/>
      <c r="NOF2" s="628"/>
      <c r="NOG2" s="628"/>
      <c r="NOH2" s="628"/>
      <c r="NOI2" s="628"/>
      <c r="NOJ2" s="628"/>
      <c r="NOK2" s="628"/>
      <c r="NOL2" s="628"/>
      <c r="NOM2" s="628"/>
      <c r="NON2" s="628"/>
      <c r="NOO2" s="628"/>
      <c r="NOP2" s="628"/>
      <c r="NOQ2" s="628"/>
      <c r="NOR2" s="628"/>
      <c r="NOS2" s="628"/>
      <c r="NOT2" s="628"/>
      <c r="NOU2" s="628"/>
      <c r="NOV2" s="628"/>
      <c r="NOW2" s="628"/>
      <c r="NOX2" s="628"/>
      <c r="NOY2" s="628"/>
      <c r="NOZ2" s="628"/>
      <c r="NPA2" s="628"/>
      <c r="NPB2" s="628"/>
      <c r="NPC2" s="628"/>
      <c r="NPD2" s="628"/>
      <c r="NPE2" s="628"/>
      <c r="NPF2" s="628"/>
      <c r="NPG2" s="628"/>
      <c r="NPH2" s="628"/>
      <c r="NPI2" s="628"/>
      <c r="NPJ2" s="628"/>
      <c r="NPK2" s="628"/>
      <c r="NPL2" s="628"/>
      <c r="NPM2" s="628"/>
      <c r="NPN2" s="628"/>
      <c r="NPO2" s="628"/>
      <c r="NPP2" s="628"/>
      <c r="NPQ2" s="628"/>
      <c r="NPR2" s="628"/>
      <c r="NPS2" s="628"/>
      <c r="NPT2" s="628"/>
      <c r="NPU2" s="628"/>
      <c r="NPV2" s="628"/>
      <c r="NPW2" s="628"/>
      <c r="NPX2" s="628"/>
      <c r="NPY2" s="628"/>
      <c r="NPZ2" s="628"/>
      <c r="NQA2" s="628"/>
      <c r="NQB2" s="628"/>
      <c r="NQC2" s="628"/>
      <c r="NQD2" s="628"/>
      <c r="NQE2" s="628"/>
      <c r="NQF2" s="628"/>
      <c r="NQG2" s="628"/>
      <c r="NQH2" s="628"/>
      <c r="NQI2" s="628"/>
      <c r="NQJ2" s="628"/>
      <c r="NQK2" s="628"/>
      <c r="NQL2" s="628"/>
      <c r="NQM2" s="628"/>
      <c r="NQN2" s="628"/>
      <c r="NQO2" s="628"/>
      <c r="NQP2" s="628"/>
      <c r="NQQ2" s="628"/>
      <c r="NQR2" s="628"/>
      <c r="NQS2" s="628"/>
      <c r="NQT2" s="628"/>
      <c r="NQU2" s="628"/>
      <c r="NQV2" s="628"/>
      <c r="NQW2" s="628"/>
      <c r="NQX2" s="628"/>
      <c r="NQY2" s="628"/>
      <c r="NQZ2" s="628"/>
      <c r="NRA2" s="628"/>
      <c r="NRB2" s="628"/>
      <c r="NRC2" s="628"/>
      <c r="NRD2" s="628"/>
      <c r="NRE2" s="628"/>
      <c r="NRF2" s="628"/>
      <c r="NRG2" s="628"/>
      <c r="NRH2" s="628"/>
      <c r="NRI2" s="628"/>
      <c r="NRJ2" s="628"/>
      <c r="NRK2" s="628"/>
      <c r="NRL2" s="628"/>
      <c r="NRM2" s="628"/>
      <c r="NRN2" s="628"/>
      <c r="NRO2" s="628"/>
      <c r="NRP2" s="628"/>
      <c r="NRQ2" s="628"/>
      <c r="NRR2" s="628"/>
      <c r="NRS2" s="628"/>
      <c r="NRT2" s="628"/>
      <c r="NRU2" s="628"/>
      <c r="NRV2" s="628"/>
      <c r="NRW2" s="628"/>
      <c r="NRX2" s="628"/>
      <c r="NRY2" s="628"/>
      <c r="NRZ2" s="628"/>
      <c r="NSA2" s="628"/>
      <c r="NSB2" s="628"/>
      <c r="NSC2" s="628"/>
      <c r="NSD2" s="628"/>
      <c r="NSE2" s="628"/>
      <c r="NSF2" s="628"/>
      <c r="NSG2" s="628"/>
      <c r="NSH2" s="628"/>
      <c r="NSI2" s="628"/>
      <c r="NSJ2" s="628"/>
      <c r="NSK2" s="628"/>
      <c r="NSL2" s="628"/>
      <c r="NSM2" s="628"/>
      <c r="NSN2" s="628"/>
      <c r="NSO2" s="628"/>
      <c r="NSP2" s="628"/>
      <c r="NSQ2" s="628"/>
      <c r="NSR2" s="628"/>
      <c r="NSS2" s="628"/>
      <c r="NST2" s="628"/>
      <c r="NSU2" s="628"/>
      <c r="NSV2" s="628"/>
      <c r="NSW2" s="628"/>
      <c r="NSX2" s="628"/>
      <c r="NSY2" s="628"/>
      <c r="NSZ2" s="628"/>
      <c r="NTA2" s="628"/>
      <c r="NTB2" s="628"/>
      <c r="NTC2" s="628"/>
      <c r="NTD2" s="628"/>
      <c r="NTE2" s="628"/>
      <c r="NTF2" s="628"/>
      <c r="NTG2" s="628"/>
      <c r="NTH2" s="628"/>
      <c r="NTI2" s="628"/>
      <c r="NTJ2" s="628"/>
      <c r="NTK2" s="628"/>
      <c r="NTL2" s="628"/>
      <c r="NTM2" s="628"/>
      <c r="NTN2" s="628"/>
      <c r="NTO2" s="628"/>
      <c r="NTP2" s="628"/>
      <c r="NTQ2" s="628"/>
      <c r="NTR2" s="628"/>
      <c r="NTS2" s="628"/>
      <c r="NTT2" s="628"/>
      <c r="NTU2" s="628"/>
      <c r="NTV2" s="628"/>
      <c r="NTW2" s="628"/>
      <c r="NTX2" s="628"/>
      <c r="NTY2" s="628"/>
      <c r="NTZ2" s="628"/>
      <c r="NUA2" s="628"/>
      <c r="NUB2" s="628"/>
      <c r="NUC2" s="628"/>
      <c r="NUD2" s="628"/>
      <c r="NUE2" s="628"/>
      <c r="NUF2" s="628"/>
      <c r="NUG2" s="628"/>
      <c r="NUH2" s="628"/>
      <c r="NUI2" s="628"/>
      <c r="NUJ2" s="628"/>
      <c r="NUK2" s="628"/>
      <c r="NUL2" s="628"/>
      <c r="NUM2" s="628"/>
      <c r="NUN2" s="628"/>
      <c r="NUO2" s="628"/>
      <c r="NUP2" s="628"/>
      <c r="NUQ2" s="628"/>
      <c r="NUR2" s="628"/>
      <c r="NUS2" s="628"/>
      <c r="NUT2" s="628"/>
      <c r="NUU2" s="628"/>
      <c r="NUV2" s="628"/>
      <c r="NUW2" s="628"/>
      <c r="NUX2" s="628"/>
      <c r="NUY2" s="628"/>
      <c r="NUZ2" s="628"/>
      <c r="NVA2" s="628"/>
      <c r="NVB2" s="628"/>
      <c r="NVC2" s="628"/>
      <c r="NVD2" s="628"/>
      <c r="NVE2" s="628"/>
      <c r="NVF2" s="628"/>
      <c r="NVG2" s="628"/>
      <c r="NVH2" s="628"/>
      <c r="NVI2" s="628"/>
      <c r="NVJ2" s="628"/>
      <c r="NVK2" s="628"/>
      <c r="NVL2" s="628"/>
      <c r="NVM2" s="628"/>
      <c r="NVN2" s="628"/>
      <c r="NVO2" s="628"/>
      <c r="NVP2" s="628"/>
      <c r="NVQ2" s="628"/>
      <c r="NVR2" s="628"/>
      <c r="NVS2" s="628"/>
      <c r="NVT2" s="628"/>
      <c r="NVU2" s="628"/>
      <c r="NVV2" s="628"/>
      <c r="NVW2" s="628"/>
      <c r="NVX2" s="628"/>
      <c r="NVY2" s="628"/>
      <c r="NVZ2" s="628"/>
      <c r="NWA2" s="628"/>
      <c r="NWB2" s="628"/>
      <c r="NWC2" s="628"/>
      <c r="NWD2" s="628"/>
      <c r="NWE2" s="628"/>
      <c r="NWF2" s="628"/>
      <c r="NWG2" s="628"/>
      <c r="NWH2" s="628"/>
      <c r="NWI2" s="628"/>
      <c r="NWJ2" s="628"/>
      <c r="NWK2" s="628"/>
      <c r="NWL2" s="628"/>
      <c r="NWM2" s="628"/>
      <c r="NWN2" s="628"/>
      <c r="NWO2" s="628"/>
      <c r="NWP2" s="628"/>
      <c r="NWQ2" s="628"/>
      <c r="NWR2" s="628"/>
      <c r="NWS2" s="628"/>
      <c r="NWT2" s="628"/>
      <c r="NWU2" s="628"/>
      <c r="NWV2" s="628"/>
      <c r="NWW2" s="628"/>
      <c r="NWX2" s="628"/>
      <c r="NWY2" s="628"/>
      <c r="NWZ2" s="628"/>
      <c r="NXA2" s="628"/>
      <c r="NXB2" s="628"/>
      <c r="NXC2" s="628"/>
      <c r="NXD2" s="628"/>
      <c r="NXE2" s="628"/>
      <c r="NXF2" s="628"/>
      <c r="NXG2" s="628"/>
      <c r="NXH2" s="628"/>
      <c r="NXI2" s="628"/>
      <c r="NXJ2" s="628"/>
      <c r="NXK2" s="628"/>
      <c r="NXL2" s="628"/>
      <c r="NXM2" s="628"/>
      <c r="NXN2" s="628"/>
      <c r="NXO2" s="628"/>
      <c r="NXP2" s="628"/>
      <c r="NXQ2" s="628"/>
      <c r="NXR2" s="628"/>
      <c r="NXS2" s="628"/>
      <c r="NXT2" s="628"/>
      <c r="NXU2" s="628"/>
      <c r="NXV2" s="628"/>
      <c r="NXW2" s="628"/>
      <c r="NXX2" s="628"/>
      <c r="NXY2" s="628"/>
      <c r="NXZ2" s="628"/>
      <c r="NYA2" s="628"/>
      <c r="NYB2" s="628"/>
      <c r="NYC2" s="628"/>
      <c r="NYD2" s="628"/>
      <c r="NYE2" s="628"/>
      <c r="NYF2" s="628"/>
      <c r="NYG2" s="628"/>
      <c r="NYH2" s="628"/>
      <c r="NYI2" s="628"/>
      <c r="NYJ2" s="628"/>
      <c r="NYK2" s="628"/>
      <c r="NYL2" s="628"/>
      <c r="NYM2" s="628"/>
      <c r="NYN2" s="628"/>
      <c r="NYO2" s="628"/>
      <c r="NYP2" s="628"/>
      <c r="NYQ2" s="628"/>
      <c r="NYR2" s="628"/>
      <c r="NYS2" s="628"/>
      <c r="NYT2" s="628"/>
      <c r="NYU2" s="628"/>
      <c r="NYV2" s="628"/>
      <c r="NYW2" s="628"/>
      <c r="NYX2" s="628"/>
      <c r="NYY2" s="628"/>
      <c r="NYZ2" s="628"/>
      <c r="NZA2" s="628"/>
      <c r="NZB2" s="628"/>
      <c r="NZC2" s="628"/>
      <c r="NZD2" s="628"/>
      <c r="NZE2" s="628"/>
      <c r="NZF2" s="628"/>
      <c r="NZG2" s="628"/>
      <c r="NZH2" s="628"/>
      <c r="NZI2" s="628"/>
      <c r="NZJ2" s="628"/>
      <c r="NZK2" s="628"/>
      <c r="NZL2" s="628"/>
      <c r="NZM2" s="628"/>
      <c r="NZN2" s="628"/>
      <c r="NZO2" s="628"/>
      <c r="NZP2" s="628"/>
      <c r="NZQ2" s="628"/>
      <c r="NZR2" s="628"/>
      <c r="NZS2" s="628"/>
      <c r="NZT2" s="628"/>
      <c r="NZU2" s="628"/>
      <c r="NZV2" s="628"/>
      <c r="NZW2" s="628"/>
      <c r="NZX2" s="628"/>
      <c r="NZY2" s="628"/>
      <c r="NZZ2" s="628"/>
      <c r="OAA2" s="628"/>
      <c r="OAB2" s="628"/>
      <c r="OAC2" s="628"/>
      <c r="OAD2" s="628"/>
      <c r="OAE2" s="628"/>
      <c r="OAF2" s="628"/>
      <c r="OAG2" s="628"/>
      <c r="OAH2" s="628"/>
      <c r="OAI2" s="628"/>
      <c r="OAJ2" s="628"/>
      <c r="OAK2" s="628"/>
      <c r="OAL2" s="628"/>
      <c r="OAM2" s="628"/>
      <c r="OAN2" s="628"/>
      <c r="OAO2" s="628"/>
      <c r="OAP2" s="628"/>
      <c r="OAQ2" s="628"/>
      <c r="OAR2" s="628"/>
      <c r="OAS2" s="628"/>
      <c r="OAT2" s="628"/>
      <c r="OAU2" s="628"/>
      <c r="OAV2" s="628"/>
      <c r="OAW2" s="628"/>
      <c r="OAX2" s="628"/>
      <c r="OAY2" s="628"/>
      <c r="OAZ2" s="628"/>
      <c r="OBA2" s="628"/>
      <c r="OBB2" s="628"/>
      <c r="OBC2" s="628"/>
      <c r="OBD2" s="628"/>
      <c r="OBE2" s="628"/>
      <c r="OBF2" s="628"/>
      <c r="OBG2" s="628"/>
      <c r="OBH2" s="628"/>
      <c r="OBI2" s="628"/>
      <c r="OBJ2" s="628"/>
      <c r="OBK2" s="628"/>
      <c r="OBL2" s="628"/>
      <c r="OBM2" s="628"/>
      <c r="OBN2" s="628"/>
      <c r="OBO2" s="628"/>
      <c r="OBP2" s="628"/>
      <c r="OBQ2" s="628"/>
      <c r="OBR2" s="628"/>
      <c r="OBS2" s="628"/>
      <c r="OBT2" s="628"/>
      <c r="OBU2" s="628"/>
      <c r="OBV2" s="628"/>
      <c r="OBW2" s="628"/>
      <c r="OBX2" s="628"/>
      <c r="OBY2" s="628"/>
      <c r="OBZ2" s="628"/>
      <c r="OCA2" s="628"/>
      <c r="OCB2" s="628"/>
      <c r="OCC2" s="628"/>
      <c r="OCD2" s="628"/>
      <c r="OCE2" s="628"/>
      <c r="OCF2" s="628"/>
      <c r="OCG2" s="628"/>
      <c r="OCH2" s="628"/>
      <c r="OCI2" s="628"/>
      <c r="OCJ2" s="628"/>
      <c r="OCK2" s="628"/>
      <c r="OCL2" s="628"/>
      <c r="OCM2" s="628"/>
      <c r="OCN2" s="628"/>
      <c r="OCO2" s="628"/>
      <c r="OCP2" s="628"/>
      <c r="OCQ2" s="628"/>
      <c r="OCR2" s="628"/>
      <c r="OCS2" s="628"/>
      <c r="OCT2" s="628"/>
      <c r="OCU2" s="628"/>
      <c r="OCV2" s="628"/>
      <c r="OCW2" s="628"/>
      <c r="OCX2" s="628"/>
      <c r="OCY2" s="628"/>
      <c r="OCZ2" s="628"/>
      <c r="ODA2" s="628"/>
      <c r="ODB2" s="628"/>
      <c r="ODC2" s="628"/>
      <c r="ODD2" s="628"/>
      <c r="ODE2" s="628"/>
      <c r="ODF2" s="628"/>
      <c r="ODG2" s="628"/>
      <c r="ODH2" s="628"/>
      <c r="ODI2" s="628"/>
      <c r="ODJ2" s="628"/>
      <c r="ODK2" s="628"/>
      <c r="ODL2" s="628"/>
      <c r="ODM2" s="628"/>
      <c r="ODN2" s="628"/>
      <c r="ODO2" s="628"/>
      <c r="ODP2" s="628"/>
      <c r="ODQ2" s="628"/>
      <c r="ODR2" s="628"/>
      <c r="ODS2" s="628"/>
      <c r="ODT2" s="628"/>
      <c r="ODU2" s="628"/>
      <c r="ODV2" s="628"/>
      <c r="ODW2" s="628"/>
      <c r="ODX2" s="628"/>
      <c r="ODY2" s="628"/>
      <c r="ODZ2" s="628"/>
      <c r="OEA2" s="628"/>
      <c r="OEB2" s="628"/>
      <c r="OEC2" s="628"/>
      <c r="OED2" s="628"/>
      <c r="OEE2" s="628"/>
      <c r="OEF2" s="628"/>
      <c r="OEG2" s="628"/>
      <c r="OEH2" s="628"/>
      <c r="OEI2" s="628"/>
      <c r="OEJ2" s="628"/>
      <c r="OEK2" s="628"/>
      <c r="OEL2" s="628"/>
      <c r="OEM2" s="628"/>
      <c r="OEN2" s="628"/>
      <c r="OEO2" s="628"/>
      <c r="OEP2" s="628"/>
      <c r="OEQ2" s="628"/>
      <c r="OER2" s="628"/>
      <c r="OES2" s="628"/>
      <c r="OET2" s="628"/>
      <c r="OEU2" s="628"/>
      <c r="OEV2" s="628"/>
      <c r="OEW2" s="628"/>
      <c r="OEX2" s="628"/>
      <c r="OEY2" s="628"/>
      <c r="OEZ2" s="628"/>
      <c r="OFA2" s="628"/>
      <c r="OFB2" s="628"/>
      <c r="OFC2" s="628"/>
      <c r="OFD2" s="628"/>
      <c r="OFE2" s="628"/>
      <c r="OFF2" s="628"/>
      <c r="OFG2" s="628"/>
      <c r="OFH2" s="628"/>
      <c r="OFI2" s="628"/>
      <c r="OFJ2" s="628"/>
      <c r="OFK2" s="628"/>
      <c r="OFL2" s="628"/>
      <c r="OFM2" s="628"/>
      <c r="OFN2" s="628"/>
      <c r="OFO2" s="628"/>
      <c r="OFP2" s="628"/>
      <c r="OFQ2" s="628"/>
      <c r="OFR2" s="628"/>
      <c r="OFS2" s="628"/>
      <c r="OFT2" s="628"/>
      <c r="OFU2" s="628"/>
      <c r="OFV2" s="628"/>
      <c r="OFW2" s="628"/>
      <c r="OFX2" s="628"/>
      <c r="OFY2" s="628"/>
      <c r="OFZ2" s="628"/>
      <c r="OGA2" s="628"/>
      <c r="OGB2" s="628"/>
      <c r="OGC2" s="628"/>
      <c r="OGD2" s="628"/>
      <c r="OGE2" s="628"/>
      <c r="OGF2" s="628"/>
      <c r="OGG2" s="628"/>
      <c r="OGH2" s="628"/>
      <c r="OGI2" s="628"/>
      <c r="OGJ2" s="628"/>
      <c r="OGK2" s="628"/>
      <c r="OGL2" s="628"/>
      <c r="OGM2" s="628"/>
      <c r="OGN2" s="628"/>
      <c r="OGO2" s="628"/>
      <c r="OGP2" s="628"/>
      <c r="OGQ2" s="628"/>
      <c r="OGR2" s="628"/>
      <c r="OGS2" s="628"/>
      <c r="OGT2" s="628"/>
      <c r="OGU2" s="628"/>
      <c r="OGV2" s="628"/>
      <c r="OGW2" s="628"/>
      <c r="OGX2" s="628"/>
      <c r="OGY2" s="628"/>
      <c r="OGZ2" s="628"/>
      <c r="OHA2" s="628"/>
      <c r="OHB2" s="628"/>
      <c r="OHC2" s="628"/>
      <c r="OHD2" s="628"/>
      <c r="OHE2" s="628"/>
      <c r="OHF2" s="628"/>
      <c r="OHG2" s="628"/>
      <c r="OHH2" s="628"/>
      <c r="OHI2" s="628"/>
      <c r="OHJ2" s="628"/>
      <c r="OHK2" s="628"/>
      <c r="OHL2" s="628"/>
      <c r="OHM2" s="628"/>
      <c r="OHN2" s="628"/>
      <c r="OHO2" s="628"/>
      <c r="OHP2" s="628"/>
      <c r="OHQ2" s="628"/>
      <c r="OHR2" s="628"/>
      <c r="OHS2" s="628"/>
      <c r="OHT2" s="628"/>
      <c r="OHU2" s="628"/>
      <c r="OHV2" s="628"/>
      <c r="OHW2" s="628"/>
      <c r="OHX2" s="628"/>
      <c r="OHY2" s="628"/>
      <c r="OHZ2" s="628"/>
      <c r="OIA2" s="628"/>
      <c r="OIB2" s="628"/>
      <c r="OIC2" s="628"/>
      <c r="OID2" s="628"/>
      <c r="OIE2" s="628"/>
      <c r="OIF2" s="628"/>
      <c r="OIG2" s="628"/>
      <c r="OIH2" s="628"/>
      <c r="OII2" s="628"/>
      <c r="OIJ2" s="628"/>
      <c r="OIK2" s="628"/>
      <c r="OIL2" s="628"/>
      <c r="OIM2" s="628"/>
      <c r="OIN2" s="628"/>
      <c r="OIO2" s="628"/>
      <c r="OIP2" s="628"/>
      <c r="OIQ2" s="628"/>
      <c r="OIR2" s="628"/>
      <c r="OIS2" s="628"/>
      <c r="OIT2" s="628"/>
      <c r="OIU2" s="628"/>
      <c r="OIV2" s="628"/>
      <c r="OIW2" s="628"/>
      <c r="OIX2" s="628"/>
      <c r="OIY2" s="628"/>
      <c r="OIZ2" s="628"/>
      <c r="OJA2" s="628"/>
      <c r="OJB2" s="628"/>
      <c r="OJC2" s="628"/>
      <c r="OJD2" s="628"/>
      <c r="OJE2" s="628"/>
      <c r="OJF2" s="628"/>
      <c r="OJG2" s="628"/>
      <c r="OJH2" s="628"/>
      <c r="OJI2" s="628"/>
      <c r="OJJ2" s="628"/>
      <c r="OJK2" s="628"/>
      <c r="OJL2" s="628"/>
      <c r="OJM2" s="628"/>
      <c r="OJN2" s="628"/>
      <c r="OJO2" s="628"/>
      <c r="OJP2" s="628"/>
      <c r="OJQ2" s="628"/>
      <c r="OJR2" s="628"/>
      <c r="OJS2" s="628"/>
      <c r="OJT2" s="628"/>
      <c r="OJU2" s="628"/>
      <c r="OJV2" s="628"/>
      <c r="OJW2" s="628"/>
      <c r="OJX2" s="628"/>
      <c r="OJY2" s="628"/>
      <c r="OJZ2" s="628"/>
      <c r="OKA2" s="628"/>
      <c r="OKB2" s="628"/>
      <c r="OKC2" s="628"/>
      <c r="OKD2" s="628"/>
      <c r="OKE2" s="628"/>
      <c r="OKF2" s="628"/>
      <c r="OKG2" s="628"/>
      <c r="OKH2" s="628"/>
      <c r="OKI2" s="628"/>
      <c r="OKJ2" s="628"/>
      <c r="OKK2" s="628"/>
      <c r="OKL2" s="628"/>
      <c r="OKM2" s="628"/>
      <c r="OKN2" s="628"/>
      <c r="OKO2" s="628"/>
      <c r="OKP2" s="628"/>
      <c r="OKQ2" s="628"/>
      <c r="OKR2" s="628"/>
      <c r="OKS2" s="628"/>
      <c r="OKT2" s="628"/>
      <c r="OKU2" s="628"/>
      <c r="OKV2" s="628"/>
      <c r="OKW2" s="628"/>
      <c r="OKX2" s="628"/>
      <c r="OKY2" s="628"/>
      <c r="OKZ2" s="628"/>
      <c r="OLA2" s="628"/>
      <c r="OLB2" s="628"/>
      <c r="OLC2" s="628"/>
      <c r="OLD2" s="628"/>
      <c r="OLE2" s="628"/>
      <c r="OLF2" s="628"/>
      <c r="OLG2" s="628"/>
      <c r="OLH2" s="628"/>
      <c r="OLI2" s="628"/>
      <c r="OLJ2" s="628"/>
      <c r="OLK2" s="628"/>
      <c r="OLL2" s="628"/>
      <c r="OLM2" s="628"/>
      <c r="OLN2" s="628"/>
      <c r="OLO2" s="628"/>
      <c r="OLP2" s="628"/>
      <c r="OLQ2" s="628"/>
      <c r="OLR2" s="628"/>
      <c r="OLS2" s="628"/>
      <c r="OLT2" s="628"/>
      <c r="OLU2" s="628"/>
      <c r="OLV2" s="628"/>
      <c r="OLW2" s="628"/>
      <c r="OLX2" s="628"/>
      <c r="OLY2" s="628"/>
      <c r="OLZ2" s="628"/>
      <c r="OMA2" s="628"/>
      <c r="OMB2" s="628"/>
      <c r="OMC2" s="628"/>
      <c r="OMD2" s="628"/>
      <c r="OME2" s="628"/>
      <c r="OMF2" s="628"/>
      <c r="OMG2" s="628"/>
      <c r="OMH2" s="628"/>
      <c r="OMI2" s="628"/>
      <c r="OMJ2" s="628"/>
      <c r="OMK2" s="628"/>
      <c r="OML2" s="628"/>
      <c r="OMM2" s="628"/>
      <c r="OMN2" s="628"/>
      <c r="OMO2" s="628"/>
      <c r="OMP2" s="628"/>
      <c r="OMQ2" s="628"/>
      <c r="OMR2" s="628"/>
      <c r="OMS2" s="628"/>
      <c r="OMT2" s="628"/>
      <c r="OMU2" s="628"/>
      <c r="OMV2" s="628"/>
      <c r="OMW2" s="628"/>
      <c r="OMX2" s="628"/>
      <c r="OMY2" s="628"/>
      <c r="OMZ2" s="628"/>
      <c r="ONA2" s="628"/>
      <c r="ONB2" s="628"/>
      <c r="ONC2" s="628"/>
      <c r="OND2" s="628"/>
      <c r="ONE2" s="628"/>
      <c r="ONF2" s="628"/>
      <c r="ONG2" s="628"/>
      <c r="ONH2" s="628"/>
      <c r="ONI2" s="628"/>
      <c r="ONJ2" s="628"/>
      <c r="ONK2" s="628"/>
      <c r="ONL2" s="628"/>
      <c r="ONM2" s="628"/>
      <c r="ONN2" s="628"/>
      <c r="ONO2" s="628"/>
      <c r="ONP2" s="628"/>
      <c r="ONQ2" s="628"/>
      <c r="ONR2" s="628"/>
      <c r="ONS2" s="628"/>
      <c r="ONT2" s="628"/>
      <c r="ONU2" s="628"/>
      <c r="ONV2" s="628"/>
      <c r="ONW2" s="628"/>
      <c r="ONX2" s="628"/>
      <c r="ONY2" s="628"/>
      <c r="ONZ2" s="628"/>
      <c r="OOA2" s="628"/>
      <c r="OOB2" s="628"/>
      <c r="OOC2" s="628"/>
      <c r="OOD2" s="628"/>
      <c r="OOE2" s="628"/>
      <c r="OOF2" s="628"/>
      <c r="OOG2" s="628"/>
      <c r="OOH2" s="628"/>
      <c r="OOI2" s="628"/>
      <c r="OOJ2" s="628"/>
      <c r="OOK2" s="628"/>
      <c r="OOL2" s="628"/>
      <c r="OOM2" s="628"/>
      <c r="OON2" s="628"/>
      <c r="OOO2" s="628"/>
      <c r="OOP2" s="628"/>
      <c r="OOQ2" s="628"/>
      <c r="OOR2" s="628"/>
      <c r="OOS2" s="628"/>
      <c r="OOT2" s="628"/>
      <c r="OOU2" s="628"/>
      <c r="OOV2" s="628"/>
      <c r="OOW2" s="628"/>
      <c r="OOX2" s="628"/>
      <c r="OOY2" s="628"/>
      <c r="OOZ2" s="628"/>
      <c r="OPA2" s="628"/>
      <c r="OPB2" s="628"/>
      <c r="OPC2" s="628"/>
      <c r="OPD2" s="628"/>
      <c r="OPE2" s="628"/>
      <c r="OPF2" s="628"/>
      <c r="OPG2" s="628"/>
      <c r="OPH2" s="628"/>
      <c r="OPI2" s="628"/>
      <c r="OPJ2" s="628"/>
      <c r="OPK2" s="628"/>
      <c r="OPL2" s="628"/>
      <c r="OPM2" s="628"/>
      <c r="OPN2" s="628"/>
      <c r="OPO2" s="628"/>
      <c r="OPP2" s="628"/>
      <c r="OPQ2" s="628"/>
      <c r="OPR2" s="628"/>
      <c r="OPS2" s="628"/>
      <c r="OPT2" s="628"/>
      <c r="OPU2" s="628"/>
      <c r="OPV2" s="628"/>
      <c r="OPW2" s="628"/>
      <c r="OPX2" s="628"/>
      <c r="OPY2" s="628"/>
      <c r="OPZ2" s="628"/>
      <c r="OQA2" s="628"/>
      <c r="OQB2" s="628"/>
      <c r="OQC2" s="628"/>
      <c r="OQD2" s="628"/>
      <c r="OQE2" s="628"/>
      <c r="OQF2" s="628"/>
      <c r="OQG2" s="628"/>
      <c r="OQH2" s="628"/>
      <c r="OQI2" s="628"/>
      <c r="OQJ2" s="628"/>
      <c r="OQK2" s="628"/>
      <c r="OQL2" s="628"/>
      <c r="OQM2" s="628"/>
      <c r="OQN2" s="628"/>
      <c r="OQO2" s="628"/>
      <c r="OQP2" s="628"/>
      <c r="OQQ2" s="628"/>
      <c r="OQR2" s="628"/>
      <c r="OQS2" s="628"/>
      <c r="OQT2" s="628"/>
      <c r="OQU2" s="628"/>
      <c r="OQV2" s="628"/>
      <c r="OQW2" s="628"/>
      <c r="OQX2" s="628"/>
      <c r="OQY2" s="628"/>
      <c r="OQZ2" s="628"/>
      <c r="ORA2" s="628"/>
      <c r="ORB2" s="628"/>
      <c r="ORC2" s="628"/>
      <c r="ORD2" s="628"/>
      <c r="ORE2" s="628"/>
      <c r="ORF2" s="628"/>
      <c r="ORG2" s="628"/>
      <c r="ORH2" s="628"/>
      <c r="ORI2" s="628"/>
      <c r="ORJ2" s="628"/>
      <c r="ORK2" s="628"/>
      <c r="ORL2" s="628"/>
      <c r="ORM2" s="628"/>
      <c r="ORN2" s="628"/>
      <c r="ORO2" s="628"/>
      <c r="ORP2" s="628"/>
      <c r="ORQ2" s="628"/>
      <c r="ORR2" s="628"/>
      <c r="ORS2" s="628"/>
      <c r="ORT2" s="628"/>
      <c r="ORU2" s="628"/>
      <c r="ORV2" s="628"/>
      <c r="ORW2" s="628"/>
      <c r="ORX2" s="628"/>
      <c r="ORY2" s="628"/>
      <c r="ORZ2" s="628"/>
      <c r="OSA2" s="628"/>
      <c r="OSB2" s="628"/>
      <c r="OSC2" s="628"/>
      <c r="OSD2" s="628"/>
      <c r="OSE2" s="628"/>
      <c r="OSF2" s="628"/>
      <c r="OSG2" s="628"/>
      <c r="OSH2" s="628"/>
      <c r="OSI2" s="628"/>
      <c r="OSJ2" s="628"/>
      <c r="OSK2" s="628"/>
      <c r="OSL2" s="628"/>
      <c r="OSM2" s="628"/>
      <c r="OSN2" s="628"/>
      <c r="OSO2" s="628"/>
      <c r="OSP2" s="628"/>
      <c r="OSQ2" s="628"/>
      <c r="OSR2" s="628"/>
      <c r="OSS2" s="628"/>
      <c r="OST2" s="628"/>
      <c r="OSU2" s="628"/>
      <c r="OSV2" s="628"/>
      <c r="OSW2" s="628"/>
      <c r="OSX2" s="628"/>
      <c r="OSY2" s="628"/>
      <c r="OSZ2" s="628"/>
      <c r="OTA2" s="628"/>
      <c r="OTB2" s="628"/>
      <c r="OTC2" s="628"/>
      <c r="OTD2" s="628"/>
      <c r="OTE2" s="628"/>
      <c r="OTF2" s="628"/>
      <c r="OTG2" s="628"/>
      <c r="OTH2" s="628"/>
      <c r="OTI2" s="628"/>
      <c r="OTJ2" s="628"/>
      <c r="OTK2" s="628"/>
      <c r="OTL2" s="628"/>
      <c r="OTM2" s="628"/>
      <c r="OTN2" s="628"/>
      <c r="OTO2" s="628"/>
      <c r="OTP2" s="628"/>
      <c r="OTQ2" s="628"/>
      <c r="OTR2" s="628"/>
      <c r="OTS2" s="628"/>
      <c r="OTT2" s="628"/>
      <c r="OTU2" s="628"/>
      <c r="OTV2" s="628"/>
      <c r="OTW2" s="628"/>
      <c r="OTX2" s="628"/>
      <c r="OTY2" s="628"/>
      <c r="OTZ2" s="628"/>
      <c r="OUA2" s="628"/>
      <c r="OUB2" s="628"/>
      <c r="OUC2" s="628"/>
      <c r="OUD2" s="628"/>
      <c r="OUE2" s="628"/>
      <c r="OUF2" s="628"/>
      <c r="OUG2" s="628"/>
      <c r="OUH2" s="628"/>
      <c r="OUI2" s="628"/>
      <c r="OUJ2" s="628"/>
      <c r="OUK2" s="628"/>
      <c r="OUL2" s="628"/>
      <c r="OUM2" s="628"/>
      <c r="OUN2" s="628"/>
      <c r="OUO2" s="628"/>
      <c r="OUP2" s="628"/>
      <c r="OUQ2" s="628"/>
      <c r="OUR2" s="628"/>
      <c r="OUS2" s="628"/>
      <c r="OUT2" s="628"/>
      <c r="OUU2" s="628"/>
      <c r="OUV2" s="628"/>
      <c r="OUW2" s="628"/>
      <c r="OUX2" s="628"/>
      <c r="OUY2" s="628"/>
      <c r="OUZ2" s="628"/>
      <c r="OVA2" s="628"/>
      <c r="OVB2" s="628"/>
      <c r="OVC2" s="628"/>
      <c r="OVD2" s="628"/>
      <c r="OVE2" s="628"/>
      <c r="OVF2" s="628"/>
      <c r="OVG2" s="628"/>
      <c r="OVH2" s="628"/>
      <c r="OVI2" s="628"/>
      <c r="OVJ2" s="628"/>
      <c r="OVK2" s="628"/>
      <c r="OVL2" s="628"/>
      <c r="OVM2" s="628"/>
      <c r="OVN2" s="628"/>
      <c r="OVO2" s="628"/>
      <c r="OVP2" s="628"/>
      <c r="OVQ2" s="628"/>
      <c r="OVR2" s="628"/>
      <c r="OVS2" s="628"/>
      <c r="OVT2" s="628"/>
      <c r="OVU2" s="628"/>
      <c r="OVV2" s="628"/>
      <c r="OVW2" s="628"/>
      <c r="OVX2" s="628"/>
      <c r="OVY2" s="628"/>
      <c r="OVZ2" s="628"/>
      <c r="OWA2" s="628"/>
      <c r="OWB2" s="628"/>
      <c r="OWC2" s="628"/>
      <c r="OWD2" s="628"/>
      <c r="OWE2" s="628"/>
      <c r="OWF2" s="628"/>
      <c r="OWG2" s="628"/>
      <c r="OWH2" s="628"/>
      <c r="OWI2" s="628"/>
      <c r="OWJ2" s="628"/>
      <c r="OWK2" s="628"/>
      <c r="OWL2" s="628"/>
      <c r="OWM2" s="628"/>
      <c r="OWN2" s="628"/>
      <c r="OWO2" s="628"/>
      <c r="OWP2" s="628"/>
      <c r="OWQ2" s="628"/>
      <c r="OWR2" s="628"/>
      <c r="OWS2" s="628"/>
      <c r="OWT2" s="628"/>
      <c r="OWU2" s="628"/>
      <c r="OWV2" s="628"/>
      <c r="OWW2" s="628"/>
      <c r="OWX2" s="628"/>
      <c r="OWY2" s="628"/>
      <c r="OWZ2" s="628"/>
      <c r="OXA2" s="628"/>
      <c r="OXB2" s="628"/>
      <c r="OXC2" s="628"/>
      <c r="OXD2" s="628"/>
      <c r="OXE2" s="628"/>
      <c r="OXF2" s="628"/>
      <c r="OXG2" s="628"/>
      <c r="OXH2" s="628"/>
      <c r="OXI2" s="628"/>
      <c r="OXJ2" s="628"/>
      <c r="OXK2" s="628"/>
      <c r="OXL2" s="628"/>
      <c r="OXM2" s="628"/>
      <c r="OXN2" s="628"/>
      <c r="OXO2" s="628"/>
      <c r="OXP2" s="628"/>
      <c r="OXQ2" s="628"/>
      <c r="OXR2" s="628"/>
      <c r="OXS2" s="628"/>
      <c r="OXT2" s="628"/>
      <c r="OXU2" s="628"/>
      <c r="OXV2" s="628"/>
      <c r="OXW2" s="628"/>
      <c r="OXX2" s="628"/>
      <c r="OXY2" s="628"/>
      <c r="OXZ2" s="628"/>
      <c r="OYA2" s="628"/>
      <c r="OYB2" s="628"/>
      <c r="OYC2" s="628"/>
      <c r="OYD2" s="628"/>
      <c r="OYE2" s="628"/>
      <c r="OYF2" s="628"/>
      <c r="OYG2" s="628"/>
      <c r="OYH2" s="628"/>
      <c r="OYI2" s="628"/>
      <c r="OYJ2" s="628"/>
      <c r="OYK2" s="628"/>
      <c r="OYL2" s="628"/>
      <c r="OYM2" s="628"/>
      <c r="OYN2" s="628"/>
      <c r="OYO2" s="628"/>
      <c r="OYP2" s="628"/>
      <c r="OYQ2" s="628"/>
      <c r="OYR2" s="628"/>
      <c r="OYS2" s="628"/>
      <c r="OYT2" s="628"/>
      <c r="OYU2" s="628"/>
      <c r="OYV2" s="628"/>
      <c r="OYW2" s="628"/>
      <c r="OYX2" s="628"/>
      <c r="OYY2" s="628"/>
      <c r="OYZ2" s="628"/>
      <c r="OZA2" s="628"/>
      <c r="OZB2" s="628"/>
      <c r="OZC2" s="628"/>
      <c r="OZD2" s="628"/>
      <c r="OZE2" s="628"/>
      <c r="OZF2" s="628"/>
      <c r="OZG2" s="628"/>
      <c r="OZH2" s="628"/>
      <c r="OZI2" s="628"/>
      <c r="OZJ2" s="628"/>
      <c r="OZK2" s="628"/>
      <c r="OZL2" s="628"/>
      <c r="OZM2" s="628"/>
      <c r="OZN2" s="628"/>
      <c r="OZO2" s="628"/>
      <c r="OZP2" s="628"/>
      <c r="OZQ2" s="628"/>
      <c r="OZR2" s="628"/>
      <c r="OZS2" s="628"/>
      <c r="OZT2" s="628"/>
      <c r="OZU2" s="628"/>
      <c r="OZV2" s="628"/>
      <c r="OZW2" s="628"/>
      <c r="OZX2" s="628"/>
      <c r="OZY2" s="628"/>
      <c r="OZZ2" s="628"/>
      <c r="PAA2" s="628"/>
      <c r="PAB2" s="628"/>
      <c r="PAC2" s="628"/>
      <c r="PAD2" s="628"/>
      <c r="PAE2" s="628"/>
      <c r="PAF2" s="628"/>
      <c r="PAG2" s="628"/>
      <c r="PAH2" s="628"/>
      <c r="PAI2" s="628"/>
      <c r="PAJ2" s="628"/>
      <c r="PAK2" s="628"/>
      <c r="PAL2" s="628"/>
      <c r="PAM2" s="628"/>
      <c r="PAN2" s="628"/>
      <c r="PAO2" s="628"/>
      <c r="PAP2" s="628"/>
      <c r="PAQ2" s="628"/>
      <c r="PAR2" s="628"/>
      <c r="PAS2" s="628"/>
      <c r="PAT2" s="628"/>
      <c r="PAU2" s="628"/>
      <c r="PAV2" s="628"/>
      <c r="PAW2" s="628"/>
      <c r="PAX2" s="628"/>
      <c r="PAY2" s="628"/>
      <c r="PAZ2" s="628"/>
      <c r="PBA2" s="628"/>
      <c r="PBB2" s="628"/>
      <c r="PBC2" s="628"/>
      <c r="PBD2" s="628"/>
      <c r="PBE2" s="628"/>
      <c r="PBF2" s="628"/>
      <c r="PBG2" s="628"/>
      <c r="PBH2" s="628"/>
      <c r="PBI2" s="628"/>
      <c r="PBJ2" s="628"/>
      <c r="PBK2" s="628"/>
      <c r="PBL2" s="628"/>
      <c r="PBM2" s="628"/>
      <c r="PBN2" s="628"/>
      <c r="PBO2" s="628"/>
      <c r="PBP2" s="628"/>
      <c r="PBQ2" s="628"/>
      <c r="PBR2" s="628"/>
      <c r="PBS2" s="628"/>
      <c r="PBT2" s="628"/>
      <c r="PBU2" s="628"/>
      <c r="PBV2" s="628"/>
      <c r="PBW2" s="628"/>
      <c r="PBX2" s="628"/>
      <c r="PBY2" s="628"/>
      <c r="PBZ2" s="628"/>
      <c r="PCA2" s="628"/>
      <c r="PCB2" s="628"/>
      <c r="PCC2" s="628"/>
      <c r="PCD2" s="628"/>
      <c r="PCE2" s="628"/>
      <c r="PCF2" s="628"/>
      <c r="PCG2" s="628"/>
      <c r="PCH2" s="628"/>
      <c r="PCI2" s="628"/>
      <c r="PCJ2" s="628"/>
      <c r="PCK2" s="628"/>
      <c r="PCL2" s="628"/>
      <c r="PCM2" s="628"/>
      <c r="PCN2" s="628"/>
      <c r="PCO2" s="628"/>
      <c r="PCP2" s="628"/>
      <c r="PCQ2" s="628"/>
      <c r="PCR2" s="628"/>
      <c r="PCS2" s="628"/>
      <c r="PCT2" s="628"/>
      <c r="PCU2" s="628"/>
      <c r="PCV2" s="628"/>
      <c r="PCW2" s="628"/>
      <c r="PCX2" s="628"/>
      <c r="PCY2" s="628"/>
      <c r="PCZ2" s="628"/>
      <c r="PDA2" s="628"/>
      <c r="PDB2" s="628"/>
      <c r="PDC2" s="628"/>
      <c r="PDD2" s="628"/>
      <c r="PDE2" s="628"/>
      <c r="PDF2" s="628"/>
      <c r="PDG2" s="628"/>
      <c r="PDH2" s="628"/>
      <c r="PDI2" s="628"/>
      <c r="PDJ2" s="628"/>
      <c r="PDK2" s="628"/>
      <c r="PDL2" s="628"/>
      <c r="PDM2" s="628"/>
      <c r="PDN2" s="628"/>
      <c r="PDO2" s="628"/>
      <c r="PDP2" s="628"/>
      <c r="PDQ2" s="628"/>
      <c r="PDR2" s="628"/>
      <c r="PDS2" s="628"/>
      <c r="PDT2" s="628"/>
      <c r="PDU2" s="628"/>
      <c r="PDV2" s="628"/>
      <c r="PDW2" s="628"/>
      <c r="PDX2" s="628"/>
      <c r="PDY2" s="628"/>
      <c r="PDZ2" s="628"/>
      <c r="PEA2" s="628"/>
      <c r="PEB2" s="628"/>
      <c r="PEC2" s="628"/>
      <c r="PED2" s="628"/>
      <c r="PEE2" s="628"/>
      <c r="PEF2" s="628"/>
      <c r="PEG2" s="628"/>
      <c r="PEH2" s="628"/>
      <c r="PEI2" s="628"/>
      <c r="PEJ2" s="628"/>
      <c r="PEK2" s="628"/>
      <c r="PEL2" s="628"/>
      <c r="PEM2" s="628"/>
      <c r="PEN2" s="628"/>
      <c r="PEO2" s="628"/>
      <c r="PEP2" s="628"/>
      <c r="PEQ2" s="628"/>
      <c r="PER2" s="628"/>
      <c r="PES2" s="628"/>
      <c r="PET2" s="628"/>
      <c r="PEU2" s="628"/>
      <c r="PEV2" s="628"/>
      <c r="PEW2" s="628"/>
      <c r="PEX2" s="628"/>
      <c r="PEY2" s="628"/>
      <c r="PEZ2" s="628"/>
      <c r="PFA2" s="628"/>
      <c r="PFB2" s="628"/>
      <c r="PFC2" s="628"/>
      <c r="PFD2" s="628"/>
      <c r="PFE2" s="628"/>
      <c r="PFF2" s="628"/>
      <c r="PFG2" s="628"/>
      <c r="PFH2" s="628"/>
      <c r="PFI2" s="628"/>
      <c r="PFJ2" s="628"/>
      <c r="PFK2" s="628"/>
      <c r="PFL2" s="628"/>
      <c r="PFM2" s="628"/>
      <c r="PFN2" s="628"/>
      <c r="PFO2" s="628"/>
      <c r="PFP2" s="628"/>
      <c r="PFQ2" s="628"/>
      <c r="PFR2" s="628"/>
      <c r="PFS2" s="628"/>
      <c r="PFT2" s="628"/>
      <c r="PFU2" s="628"/>
      <c r="PFV2" s="628"/>
      <c r="PFW2" s="628"/>
      <c r="PFX2" s="628"/>
      <c r="PFY2" s="628"/>
      <c r="PFZ2" s="628"/>
      <c r="PGA2" s="628"/>
      <c r="PGB2" s="628"/>
      <c r="PGC2" s="628"/>
      <c r="PGD2" s="628"/>
      <c r="PGE2" s="628"/>
      <c r="PGF2" s="628"/>
      <c r="PGG2" s="628"/>
      <c r="PGH2" s="628"/>
      <c r="PGI2" s="628"/>
      <c r="PGJ2" s="628"/>
      <c r="PGK2" s="628"/>
      <c r="PGL2" s="628"/>
      <c r="PGM2" s="628"/>
      <c r="PGN2" s="628"/>
      <c r="PGO2" s="628"/>
      <c r="PGP2" s="628"/>
      <c r="PGQ2" s="628"/>
      <c r="PGR2" s="628"/>
      <c r="PGS2" s="628"/>
      <c r="PGT2" s="628"/>
      <c r="PGU2" s="628"/>
      <c r="PGV2" s="628"/>
      <c r="PGW2" s="628"/>
      <c r="PGX2" s="628"/>
      <c r="PGY2" s="628"/>
      <c r="PGZ2" s="628"/>
      <c r="PHA2" s="628"/>
      <c r="PHB2" s="628"/>
      <c r="PHC2" s="628"/>
      <c r="PHD2" s="628"/>
      <c r="PHE2" s="628"/>
      <c r="PHF2" s="628"/>
      <c r="PHG2" s="628"/>
      <c r="PHH2" s="628"/>
      <c r="PHI2" s="628"/>
      <c r="PHJ2" s="628"/>
      <c r="PHK2" s="628"/>
      <c r="PHL2" s="628"/>
      <c r="PHM2" s="628"/>
      <c r="PHN2" s="628"/>
      <c r="PHO2" s="628"/>
      <c r="PHP2" s="628"/>
      <c r="PHQ2" s="628"/>
      <c r="PHR2" s="628"/>
      <c r="PHS2" s="628"/>
      <c r="PHT2" s="628"/>
      <c r="PHU2" s="628"/>
      <c r="PHV2" s="628"/>
      <c r="PHW2" s="628"/>
      <c r="PHX2" s="628"/>
      <c r="PHY2" s="628"/>
      <c r="PHZ2" s="628"/>
      <c r="PIA2" s="628"/>
      <c r="PIB2" s="628"/>
      <c r="PIC2" s="628"/>
      <c r="PID2" s="628"/>
      <c r="PIE2" s="628"/>
      <c r="PIF2" s="628"/>
      <c r="PIG2" s="628"/>
      <c r="PIH2" s="628"/>
      <c r="PII2" s="628"/>
      <c r="PIJ2" s="628"/>
      <c r="PIK2" s="628"/>
      <c r="PIL2" s="628"/>
      <c r="PIM2" s="628"/>
      <c r="PIN2" s="628"/>
      <c r="PIO2" s="628"/>
      <c r="PIP2" s="628"/>
      <c r="PIQ2" s="628"/>
      <c r="PIR2" s="628"/>
      <c r="PIS2" s="628"/>
      <c r="PIT2" s="628"/>
      <c r="PIU2" s="628"/>
      <c r="PIV2" s="628"/>
      <c r="PIW2" s="628"/>
      <c r="PIX2" s="628"/>
      <c r="PIY2" s="628"/>
      <c r="PIZ2" s="628"/>
      <c r="PJA2" s="628"/>
      <c r="PJB2" s="628"/>
      <c r="PJC2" s="628"/>
      <c r="PJD2" s="628"/>
      <c r="PJE2" s="628"/>
      <c r="PJF2" s="628"/>
      <c r="PJG2" s="628"/>
      <c r="PJH2" s="628"/>
      <c r="PJI2" s="628"/>
      <c r="PJJ2" s="628"/>
      <c r="PJK2" s="628"/>
      <c r="PJL2" s="628"/>
      <c r="PJM2" s="628"/>
      <c r="PJN2" s="628"/>
      <c r="PJO2" s="628"/>
      <c r="PJP2" s="628"/>
      <c r="PJQ2" s="628"/>
      <c r="PJR2" s="628"/>
      <c r="PJS2" s="628"/>
      <c r="PJT2" s="628"/>
      <c r="PJU2" s="628"/>
      <c r="PJV2" s="628"/>
      <c r="PJW2" s="628"/>
      <c r="PJX2" s="628"/>
      <c r="PJY2" s="628"/>
      <c r="PJZ2" s="628"/>
      <c r="PKA2" s="628"/>
      <c r="PKB2" s="628"/>
      <c r="PKC2" s="628"/>
      <c r="PKD2" s="628"/>
      <c r="PKE2" s="628"/>
      <c r="PKF2" s="628"/>
      <c r="PKG2" s="628"/>
      <c r="PKH2" s="628"/>
      <c r="PKI2" s="628"/>
      <c r="PKJ2" s="628"/>
      <c r="PKK2" s="628"/>
      <c r="PKL2" s="628"/>
      <c r="PKM2" s="628"/>
      <c r="PKN2" s="628"/>
      <c r="PKO2" s="628"/>
      <c r="PKP2" s="628"/>
      <c r="PKQ2" s="628"/>
      <c r="PKR2" s="628"/>
      <c r="PKS2" s="628"/>
      <c r="PKT2" s="628"/>
      <c r="PKU2" s="628"/>
      <c r="PKV2" s="628"/>
      <c r="PKW2" s="628"/>
      <c r="PKX2" s="628"/>
      <c r="PKY2" s="628"/>
      <c r="PKZ2" s="628"/>
      <c r="PLA2" s="628"/>
      <c r="PLB2" s="628"/>
      <c r="PLC2" s="628"/>
      <c r="PLD2" s="628"/>
      <c r="PLE2" s="628"/>
      <c r="PLF2" s="628"/>
      <c r="PLG2" s="628"/>
      <c r="PLH2" s="628"/>
      <c r="PLI2" s="628"/>
      <c r="PLJ2" s="628"/>
      <c r="PLK2" s="628"/>
      <c r="PLL2" s="628"/>
      <c r="PLM2" s="628"/>
      <c r="PLN2" s="628"/>
      <c r="PLO2" s="628"/>
      <c r="PLP2" s="628"/>
      <c r="PLQ2" s="628"/>
      <c r="PLR2" s="628"/>
      <c r="PLS2" s="628"/>
      <c r="PLT2" s="628"/>
      <c r="PLU2" s="628"/>
      <c r="PLV2" s="628"/>
      <c r="PLW2" s="628"/>
      <c r="PLX2" s="628"/>
      <c r="PLY2" s="628"/>
      <c r="PLZ2" s="628"/>
      <c r="PMA2" s="628"/>
      <c r="PMB2" s="628"/>
      <c r="PMC2" s="628"/>
      <c r="PMD2" s="628"/>
      <c r="PME2" s="628"/>
      <c r="PMF2" s="628"/>
      <c r="PMG2" s="628"/>
      <c r="PMH2" s="628"/>
      <c r="PMI2" s="628"/>
      <c r="PMJ2" s="628"/>
      <c r="PMK2" s="628"/>
      <c r="PML2" s="628"/>
      <c r="PMM2" s="628"/>
      <c r="PMN2" s="628"/>
      <c r="PMO2" s="628"/>
      <c r="PMP2" s="628"/>
      <c r="PMQ2" s="628"/>
      <c r="PMR2" s="628"/>
      <c r="PMS2" s="628"/>
      <c r="PMT2" s="628"/>
      <c r="PMU2" s="628"/>
      <c r="PMV2" s="628"/>
      <c r="PMW2" s="628"/>
      <c r="PMX2" s="628"/>
      <c r="PMY2" s="628"/>
      <c r="PMZ2" s="628"/>
      <c r="PNA2" s="628"/>
      <c r="PNB2" s="628"/>
      <c r="PNC2" s="628"/>
      <c r="PND2" s="628"/>
      <c r="PNE2" s="628"/>
      <c r="PNF2" s="628"/>
      <c r="PNG2" s="628"/>
      <c r="PNH2" s="628"/>
      <c r="PNI2" s="628"/>
      <c r="PNJ2" s="628"/>
      <c r="PNK2" s="628"/>
      <c r="PNL2" s="628"/>
      <c r="PNM2" s="628"/>
      <c r="PNN2" s="628"/>
      <c r="PNO2" s="628"/>
      <c r="PNP2" s="628"/>
      <c r="PNQ2" s="628"/>
      <c r="PNR2" s="628"/>
      <c r="PNS2" s="628"/>
      <c r="PNT2" s="628"/>
      <c r="PNU2" s="628"/>
      <c r="PNV2" s="628"/>
      <c r="PNW2" s="628"/>
      <c r="PNX2" s="628"/>
      <c r="PNY2" s="628"/>
      <c r="PNZ2" s="628"/>
      <c r="POA2" s="628"/>
      <c r="POB2" s="628"/>
      <c r="POC2" s="628"/>
      <c r="POD2" s="628"/>
      <c r="POE2" s="628"/>
      <c r="POF2" s="628"/>
      <c r="POG2" s="628"/>
      <c r="POH2" s="628"/>
      <c r="POI2" s="628"/>
      <c r="POJ2" s="628"/>
      <c r="POK2" s="628"/>
      <c r="POL2" s="628"/>
      <c r="POM2" s="628"/>
      <c r="PON2" s="628"/>
      <c r="POO2" s="628"/>
      <c r="POP2" s="628"/>
      <c r="POQ2" s="628"/>
      <c r="POR2" s="628"/>
      <c r="POS2" s="628"/>
      <c r="POT2" s="628"/>
      <c r="POU2" s="628"/>
      <c r="POV2" s="628"/>
      <c r="POW2" s="628"/>
      <c r="POX2" s="628"/>
      <c r="POY2" s="628"/>
      <c r="POZ2" s="628"/>
      <c r="PPA2" s="628"/>
      <c r="PPB2" s="628"/>
      <c r="PPC2" s="628"/>
      <c r="PPD2" s="628"/>
      <c r="PPE2" s="628"/>
      <c r="PPF2" s="628"/>
      <c r="PPG2" s="628"/>
      <c r="PPH2" s="628"/>
      <c r="PPI2" s="628"/>
      <c r="PPJ2" s="628"/>
      <c r="PPK2" s="628"/>
      <c r="PPL2" s="628"/>
      <c r="PPM2" s="628"/>
      <c r="PPN2" s="628"/>
      <c r="PPO2" s="628"/>
      <c r="PPP2" s="628"/>
      <c r="PPQ2" s="628"/>
      <c r="PPR2" s="628"/>
      <c r="PPS2" s="628"/>
      <c r="PPT2" s="628"/>
      <c r="PPU2" s="628"/>
      <c r="PPV2" s="628"/>
      <c r="PPW2" s="628"/>
      <c r="PPX2" s="628"/>
      <c r="PPY2" s="628"/>
      <c r="PPZ2" s="628"/>
      <c r="PQA2" s="628"/>
      <c r="PQB2" s="628"/>
      <c r="PQC2" s="628"/>
      <c r="PQD2" s="628"/>
      <c r="PQE2" s="628"/>
      <c r="PQF2" s="628"/>
      <c r="PQG2" s="628"/>
      <c r="PQH2" s="628"/>
      <c r="PQI2" s="628"/>
      <c r="PQJ2" s="628"/>
      <c r="PQK2" s="628"/>
      <c r="PQL2" s="628"/>
      <c r="PQM2" s="628"/>
      <c r="PQN2" s="628"/>
      <c r="PQO2" s="628"/>
      <c r="PQP2" s="628"/>
      <c r="PQQ2" s="628"/>
      <c r="PQR2" s="628"/>
      <c r="PQS2" s="628"/>
      <c r="PQT2" s="628"/>
      <c r="PQU2" s="628"/>
      <c r="PQV2" s="628"/>
      <c r="PQW2" s="628"/>
      <c r="PQX2" s="628"/>
      <c r="PQY2" s="628"/>
      <c r="PQZ2" s="628"/>
      <c r="PRA2" s="628"/>
      <c r="PRB2" s="628"/>
      <c r="PRC2" s="628"/>
      <c r="PRD2" s="628"/>
      <c r="PRE2" s="628"/>
      <c r="PRF2" s="628"/>
      <c r="PRG2" s="628"/>
      <c r="PRH2" s="628"/>
      <c r="PRI2" s="628"/>
      <c r="PRJ2" s="628"/>
      <c r="PRK2" s="628"/>
      <c r="PRL2" s="628"/>
      <c r="PRM2" s="628"/>
      <c r="PRN2" s="628"/>
      <c r="PRO2" s="628"/>
      <c r="PRP2" s="628"/>
      <c r="PRQ2" s="628"/>
      <c r="PRR2" s="628"/>
      <c r="PRS2" s="628"/>
      <c r="PRT2" s="628"/>
      <c r="PRU2" s="628"/>
      <c r="PRV2" s="628"/>
      <c r="PRW2" s="628"/>
      <c r="PRX2" s="628"/>
      <c r="PRY2" s="628"/>
      <c r="PRZ2" s="628"/>
      <c r="PSA2" s="628"/>
      <c r="PSB2" s="628"/>
      <c r="PSC2" s="628"/>
      <c r="PSD2" s="628"/>
      <c r="PSE2" s="628"/>
      <c r="PSF2" s="628"/>
      <c r="PSG2" s="628"/>
      <c r="PSH2" s="628"/>
      <c r="PSI2" s="628"/>
      <c r="PSJ2" s="628"/>
      <c r="PSK2" s="628"/>
      <c r="PSL2" s="628"/>
      <c r="PSM2" s="628"/>
      <c r="PSN2" s="628"/>
      <c r="PSO2" s="628"/>
      <c r="PSP2" s="628"/>
      <c r="PSQ2" s="628"/>
      <c r="PSR2" s="628"/>
      <c r="PSS2" s="628"/>
      <c r="PST2" s="628"/>
      <c r="PSU2" s="628"/>
      <c r="PSV2" s="628"/>
      <c r="PSW2" s="628"/>
      <c r="PSX2" s="628"/>
      <c r="PSY2" s="628"/>
      <c r="PSZ2" s="628"/>
      <c r="PTA2" s="628"/>
      <c r="PTB2" s="628"/>
      <c r="PTC2" s="628"/>
      <c r="PTD2" s="628"/>
      <c r="PTE2" s="628"/>
      <c r="PTF2" s="628"/>
      <c r="PTG2" s="628"/>
      <c r="PTH2" s="628"/>
      <c r="PTI2" s="628"/>
      <c r="PTJ2" s="628"/>
      <c r="PTK2" s="628"/>
      <c r="PTL2" s="628"/>
      <c r="PTM2" s="628"/>
      <c r="PTN2" s="628"/>
      <c r="PTO2" s="628"/>
      <c r="PTP2" s="628"/>
      <c r="PTQ2" s="628"/>
      <c r="PTR2" s="628"/>
      <c r="PTS2" s="628"/>
      <c r="PTT2" s="628"/>
      <c r="PTU2" s="628"/>
      <c r="PTV2" s="628"/>
      <c r="PTW2" s="628"/>
      <c r="PTX2" s="628"/>
      <c r="PTY2" s="628"/>
      <c r="PTZ2" s="628"/>
      <c r="PUA2" s="628"/>
      <c r="PUB2" s="628"/>
      <c r="PUC2" s="628"/>
      <c r="PUD2" s="628"/>
      <c r="PUE2" s="628"/>
      <c r="PUF2" s="628"/>
      <c r="PUG2" s="628"/>
      <c r="PUH2" s="628"/>
      <c r="PUI2" s="628"/>
      <c r="PUJ2" s="628"/>
      <c r="PUK2" s="628"/>
      <c r="PUL2" s="628"/>
      <c r="PUM2" s="628"/>
      <c r="PUN2" s="628"/>
      <c r="PUO2" s="628"/>
      <c r="PUP2" s="628"/>
      <c r="PUQ2" s="628"/>
      <c r="PUR2" s="628"/>
      <c r="PUS2" s="628"/>
      <c r="PUT2" s="628"/>
      <c r="PUU2" s="628"/>
      <c r="PUV2" s="628"/>
      <c r="PUW2" s="628"/>
      <c r="PUX2" s="628"/>
      <c r="PUY2" s="628"/>
      <c r="PUZ2" s="628"/>
      <c r="PVA2" s="628"/>
      <c r="PVB2" s="628"/>
      <c r="PVC2" s="628"/>
      <c r="PVD2" s="628"/>
      <c r="PVE2" s="628"/>
      <c r="PVF2" s="628"/>
      <c r="PVG2" s="628"/>
      <c r="PVH2" s="628"/>
      <c r="PVI2" s="628"/>
      <c r="PVJ2" s="628"/>
      <c r="PVK2" s="628"/>
      <c r="PVL2" s="628"/>
      <c r="PVM2" s="628"/>
      <c r="PVN2" s="628"/>
      <c r="PVO2" s="628"/>
      <c r="PVP2" s="628"/>
      <c r="PVQ2" s="628"/>
      <c r="PVR2" s="628"/>
      <c r="PVS2" s="628"/>
      <c r="PVT2" s="628"/>
      <c r="PVU2" s="628"/>
      <c r="PVV2" s="628"/>
      <c r="PVW2" s="628"/>
      <c r="PVX2" s="628"/>
      <c r="PVY2" s="628"/>
      <c r="PVZ2" s="628"/>
      <c r="PWA2" s="628"/>
      <c r="PWB2" s="628"/>
      <c r="PWC2" s="628"/>
      <c r="PWD2" s="628"/>
      <c r="PWE2" s="628"/>
      <c r="PWF2" s="628"/>
      <c r="PWG2" s="628"/>
      <c r="PWH2" s="628"/>
      <c r="PWI2" s="628"/>
      <c r="PWJ2" s="628"/>
      <c r="PWK2" s="628"/>
      <c r="PWL2" s="628"/>
      <c r="PWM2" s="628"/>
      <c r="PWN2" s="628"/>
      <c r="PWO2" s="628"/>
      <c r="PWP2" s="628"/>
      <c r="PWQ2" s="628"/>
      <c r="PWR2" s="628"/>
      <c r="PWS2" s="628"/>
      <c r="PWT2" s="628"/>
      <c r="PWU2" s="628"/>
      <c r="PWV2" s="628"/>
      <c r="PWW2" s="628"/>
      <c r="PWX2" s="628"/>
      <c r="PWY2" s="628"/>
      <c r="PWZ2" s="628"/>
      <c r="PXA2" s="628"/>
      <c r="PXB2" s="628"/>
      <c r="PXC2" s="628"/>
      <c r="PXD2" s="628"/>
      <c r="PXE2" s="628"/>
      <c r="PXF2" s="628"/>
      <c r="PXG2" s="628"/>
      <c r="PXH2" s="628"/>
      <c r="PXI2" s="628"/>
      <c r="PXJ2" s="628"/>
      <c r="PXK2" s="628"/>
      <c r="PXL2" s="628"/>
      <c r="PXM2" s="628"/>
      <c r="PXN2" s="628"/>
      <c r="PXO2" s="628"/>
      <c r="PXP2" s="628"/>
      <c r="PXQ2" s="628"/>
      <c r="PXR2" s="628"/>
      <c r="PXS2" s="628"/>
      <c r="PXT2" s="628"/>
      <c r="PXU2" s="628"/>
      <c r="PXV2" s="628"/>
      <c r="PXW2" s="628"/>
      <c r="PXX2" s="628"/>
      <c r="PXY2" s="628"/>
      <c r="PXZ2" s="628"/>
      <c r="PYA2" s="628"/>
      <c r="PYB2" s="628"/>
      <c r="PYC2" s="628"/>
      <c r="PYD2" s="628"/>
      <c r="PYE2" s="628"/>
      <c r="PYF2" s="628"/>
      <c r="PYG2" s="628"/>
      <c r="PYH2" s="628"/>
      <c r="PYI2" s="628"/>
      <c r="PYJ2" s="628"/>
      <c r="PYK2" s="628"/>
      <c r="PYL2" s="628"/>
      <c r="PYM2" s="628"/>
      <c r="PYN2" s="628"/>
      <c r="PYO2" s="628"/>
      <c r="PYP2" s="628"/>
      <c r="PYQ2" s="628"/>
      <c r="PYR2" s="628"/>
      <c r="PYS2" s="628"/>
      <c r="PYT2" s="628"/>
      <c r="PYU2" s="628"/>
      <c r="PYV2" s="628"/>
      <c r="PYW2" s="628"/>
      <c r="PYX2" s="628"/>
      <c r="PYY2" s="628"/>
      <c r="PYZ2" s="628"/>
      <c r="PZA2" s="628"/>
      <c r="PZB2" s="628"/>
      <c r="PZC2" s="628"/>
      <c r="PZD2" s="628"/>
      <c r="PZE2" s="628"/>
      <c r="PZF2" s="628"/>
      <c r="PZG2" s="628"/>
      <c r="PZH2" s="628"/>
      <c r="PZI2" s="628"/>
      <c r="PZJ2" s="628"/>
      <c r="PZK2" s="628"/>
      <c r="PZL2" s="628"/>
      <c r="PZM2" s="628"/>
      <c r="PZN2" s="628"/>
      <c r="PZO2" s="628"/>
      <c r="PZP2" s="628"/>
      <c r="PZQ2" s="628"/>
      <c r="PZR2" s="628"/>
      <c r="PZS2" s="628"/>
      <c r="PZT2" s="628"/>
      <c r="PZU2" s="628"/>
      <c r="PZV2" s="628"/>
      <c r="PZW2" s="628"/>
      <c r="PZX2" s="628"/>
      <c r="PZY2" s="628"/>
      <c r="PZZ2" s="628"/>
      <c r="QAA2" s="628"/>
      <c r="QAB2" s="628"/>
      <c r="QAC2" s="628"/>
      <c r="QAD2" s="628"/>
      <c r="QAE2" s="628"/>
      <c r="QAF2" s="628"/>
      <c r="QAG2" s="628"/>
      <c r="QAH2" s="628"/>
      <c r="QAI2" s="628"/>
      <c r="QAJ2" s="628"/>
      <c r="QAK2" s="628"/>
      <c r="QAL2" s="628"/>
      <c r="QAM2" s="628"/>
      <c r="QAN2" s="628"/>
      <c r="QAO2" s="628"/>
      <c r="QAP2" s="628"/>
      <c r="QAQ2" s="628"/>
      <c r="QAR2" s="628"/>
      <c r="QAS2" s="628"/>
      <c r="QAT2" s="628"/>
      <c r="QAU2" s="628"/>
      <c r="QAV2" s="628"/>
      <c r="QAW2" s="628"/>
      <c r="QAX2" s="628"/>
      <c r="QAY2" s="628"/>
      <c r="QAZ2" s="628"/>
      <c r="QBA2" s="628"/>
      <c r="QBB2" s="628"/>
      <c r="QBC2" s="628"/>
      <c r="QBD2" s="628"/>
      <c r="QBE2" s="628"/>
      <c r="QBF2" s="628"/>
      <c r="QBG2" s="628"/>
      <c r="QBH2" s="628"/>
      <c r="QBI2" s="628"/>
      <c r="QBJ2" s="628"/>
      <c r="QBK2" s="628"/>
      <c r="QBL2" s="628"/>
      <c r="QBM2" s="628"/>
      <c r="QBN2" s="628"/>
      <c r="QBO2" s="628"/>
      <c r="QBP2" s="628"/>
      <c r="QBQ2" s="628"/>
      <c r="QBR2" s="628"/>
      <c r="QBS2" s="628"/>
      <c r="QBT2" s="628"/>
      <c r="QBU2" s="628"/>
      <c r="QBV2" s="628"/>
      <c r="QBW2" s="628"/>
      <c r="QBX2" s="628"/>
      <c r="QBY2" s="628"/>
      <c r="QBZ2" s="628"/>
      <c r="QCA2" s="628"/>
      <c r="QCB2" s="628"/>
      <c r="QCC2" s="628"/>
      <c r="QCD2" s="628"/>
      <c r="QCE2" s="628"/>
      <c r="QCF2" s="628"/>
      <c r="QCG2" s="628"/>
      <c r="QCH2" s="628"/>
      <c r="QCI2" s="628"/>
      <c r="QCJ2" s="628"/>
      <c r="QCK2" s="628"/>
      <c r="QCL2" s="628"/>
      <c r="QCM2" s="628"/>
      <c r="QCN2" s="628"/>
      <c r="QCO2" s="628"/>
      <c r="QCP2" s="628"/>
      <c r="QCQ2" s="628"/>
      <c r="QCR2" s="628"/>
      <c r="QCS2" s="628"/>
      <c r="QCT2" s="628"/>
      <c r="QCU2" s="628"/>
      <c r="QCV2" s="628"/>
      <c r="QCW2" s="628"/>
      <c r="QCX2" s="628"/>
      <c r="QCY2" s="628"/>
      <c r="QCZ2" s="628"/>
      <c r="QDA2" s="628"/>
      <c r="QDB2" s="628"/>
      <c r="QDC2" s="628"/>
      <c r="QDD2" s="628"/>
      <c r="QDE2" s="628"/>
      <c r="QDF2" s="628"/>
      <c r="QDG2" s="628"/>
      <c r="QDH2" s="628"/>
      <c r="QDI2" s="628"/>
      <c r="QDJ2" s="628"/>
      <c r="QDK2" s="628"/>
      <c r="QDL2" s="628"/>
      <c r="QDM2" s="628"/>
      <c r="QDN2" s="628"/>
      <c r="QDO2" s="628"/>
      <c r="QDP2" s="628"/>
      <c r="QDQ2" s="628"/>
      <c r="QDR2" s="628"/>
      <c r="QDS2" s="628"/>
      <c r="QDT2" s="628"/>
      <c r="QDU2" s="628"/>
      <c r="QDV2" s="628"/>
      <c r="QDW2" s="628"/>
      <c r="QDX2" s="628"/>
      <c r="QDY2" s="628"/>
      <c r="QDZ2" s="628"/>
      <c r="QEA2" s="628"/>
      <c r="QEB2" s="628"/>
      <c r="QEC2" s="628"/>
      <c r="QED2" s="628"/>
      <c r="QEE2" s="628"/>
      <c r="QEF2" s="628"/>
      <c r="QEG2" s="628"/>
      <c r="QEH2" s="628"/>
      <c r="QEI2" s="628"/>
      <c r="QEJ2" s="628"/>
      <c r="QEK2" s="628"/>
      <c r="QEL2" s="628"/>
      <c r="QEM2" s="628"/>
      <c r="QEN2" s="628"/>
      <c r="QEO2" s="628"/>
      <c r="QEP2" s="628"/>
      <c r="QEQ2" s="628"/>
      <c r="QER2" s="628"/>
      <c r="QES2" s="628"/>
      <c r="QET2" s="628"/>
      <c r="QEU2" s="628"/>
      <c r="QEV2" s="628"/>
      <c r="QEW2" s="628"/>
      <c r="QEX2" s="628"/>
      <c r="QEY2" s="628"/>
      <c r="QEZ2" s="628"/>
      <c r="QFA2" s="628"/>
      <c r="QFB2" s="628"/>
      <c r="QFC2" s="628"/>
      <c r="QFD2" s="628"/>
      <c r="QFE2" s="628"/>
      <c r="QFF2" s="628"/>
      <c r="QFG2" s="628"/>
      <c r="QFH2" s="628"/>
      <c r="QFI2" s="628"/>
      <c r="QFJ2" s="628"/>
      <c r="QFK2" s="628"/>
      <c r="QFL2" s="628"/>
      <c r="QFM2" s="628"/>
      <c r="QFN2" s="628"/>
      <c r="QFO2" s="628"/>
      <c r="QFP2" s="628"/>
      <c r="QFQ2" s="628"/>
      <c r="QFR2" s="628"/>
      <c r="QFS2" s="628"/>
      <c r="QFT2" s="628"/>
      <c r="QFU2" s="628"/>
      <c r="QFV2" s="628"/>
      <c r="QFW2" s="628"/>
      <c r="QFX2" s="628"/>
      <c r="QFY2" s="628"/>
      <c r="QFZ2" s="628"/>
      <c r="QGA2" s="628"/>
      <c r="QGB2" s="628"/>
      <c r="QGC2" s="628"/>
      <c r="QGD2" s="628"/>
      <c r="QGE2" s="628"/>
      <c r="QGF2" s="628"/>
      <c r="QGG2" s="628"/>
      <c r="QGH2" s="628"/>
      <c r="QGI2" s="628"/>
      <c r="QGJ2" s="628"/>
      <c r="QGK2" s="628"/>
      <c r="QGL2" s="628"/>
      <c r="QGM2" s="628"/>
      <c r="QGN2" s="628"/>
      <c r="QGO2" s="628"/>
      <c r="QGP2" s="628"/>
      <c r="QGQ2" s="628"/>
      <c r="QGR2" s="628"/>
      <c r="QGS2" s="628"/>
      <c r="QGT2" s="628"/>
      <c r="QGU2" s="628"/>
      <c r="QGV2" s="628"/>
      <c r="QGW2" s="628"/>
      <c r="QGX2" s="628"/>
      <c r="QGY2" s="628"/>
      <c r="QGZ2" s="628"/>
      <c r="QHA2" s="628"/>
      <c r="QHB2" s="628"/>
      <c r="QHC2" s="628"/>
      <c r="QHD2" s="628"/>
      <c r="QHE2" s="628"/>
      <c r="QHF2" s="628"/>
      <c r="QHG2" s="628"/>
      <c r="QHH2" s="628"/>
      <c r="QHI2" s="628"/>
      <c r="QHJ2" s="628"/>
      <c r="QHK2" s="628"/>
      <c r="QHL2" s="628"/>
      <c r="QHM2" s="628"/>
      <c r="QHN2" s="628"/>
      <c r="QHO2" s="628"/>
      <c r="QHP2" s="628"/>
      <c r="QHQ2" s="628"/>
      <c r="QHR2" s="628"/>
      <c r="QHS2" s="628"/>
      <c r="QHT2" s="628"/>
      <c r="QHU2" s="628"/>
      <c r="QHV2" s="628"/>
      <c r="QHW2" s="628"/>
      <c r="QHX2" s="628"/>
      <c r="QHY2" s="628"/>
      <c r="QHZ2" s="628"/>
      <c r="QIA2" s="628"/>
      <c r="QIB2" s="628"/>
      <c r="QIC2" s="628"/>
      <c r="QID2" s="628"/>
      <c r="QIE2" s="628"/>
      <c r="QIF2" s="628"/>
      <c r="QIG2" s="628"/>
      <c r="QIH2" s="628"/>
      <c r="QII2" s="628"/>
      <c r="QIJ2" s="628"/>
      <c r="QIK2" s="628"/>
      <c r="QIL2" s="628"/>
      <c r="QIM2" s="628"/>
      <c r="QIN2" s="628"/>
      <c r="QIO2" s="628"/>
      <c r="QIP2" s="628"/>
      <c r="QIQ2" s="628"/>
      <c r="QIR2" s="628"/>
      <c r="QIS2" s="628"/>
      <c r="QIT2" s="628"/>
      <c r="QIU2" s="628"/>
      <c r="QIV2" s="628"/>
      <c r="QIW2" s="628"/>
      <c r="QIX2" s="628"/>
      <c r="QIY2" s="628"/>
      <c r="QIZ2" s="628"/>
      <c r="QJA2" s="628"/>
      <c r="QJB2" s="628"/>
      <c r="QJC2" s="628"/>
      <c r="QJD2" s="628"/>
      <c r="QJE2" s="628"/>
      <c r="QJF2" s="628"/>
      <c r="QJG2" s="628"/>
      <c r="QJH2" s="628"/>
      <c r="QJI2" s="628"/>
      <c r="QJJ2" s="628"/>
      <c r="QJK2" s="628"/>
      <c r="QJL2" s="628"/>
      <c r="QJM2" s="628"/>
      <c r="QJN2" s="628"/>
      <c r="QJO2" s="628"/>
      <c r="QJP2" s="628"/>
      <c r="QJQ2" s="628"/>
      <c r="QJR2" s="628"/>
      <c r="QJS2" s="628"/>
      <c r="QJT2" s="628"/>
      <c r="QJU2" s="628"/>
      <c r="QJV2" s="628"/>
      <c r="QJW2" s="628"/>
      <c r="QJX2" s="628"/>
      <c r="QJY2" s="628"/>
      <c r="QJZ2" s="628"/>
      <c r="QKA2" s="628"/>
      <c r="QKB2" s="628"/>
      <c r="QKC2" s="628"/>
      <c r="QKD2" s="628"/>
      <c r="QKE2" s="628"/>
      <c r="QKF2" s="628"/>
      <c r="QKG2" s="628"/>
      <c r="QKH2" s="628"/>
      <c r="QKI2" s="628"/>
      <c r="QKJ2" s="628"/>
      <c r="QKK2" s="628"/>
      <c r="QKL2" s="628"/>
      <c r="QKM2" s="628"/>
      <c r="QKN2" s="628"/>
      <c r="QKO2" s="628"/>
      <c r="QKP2" s="628"/>
      <c r="QKQ2" s="628"/>
      <c r="QKR2" s="628"/>
      <c r="QKS2" s="628"/>
      <c r="QKT2" s="628"/>
      <c r="QKU2" s="628"/>
      <c r="QKV2" s="628"/>
      <c r="QKW2" s="628"/>
      <c r="QKX2" s="628"/>
      <c r="QKY2" s="628"/>
      <c r="QKZ2" s="628"/>
      <c r="QLA2" s="628"/>
      <c r="QLB2" s="628"/>
      <c r="QLC2" s="628"/>
      <c r="QLD2" s="628"/>
      <c r="QLE2" s="628"/>
      <c r="QLF2" s="628"/>
      <c r="QLG2" s="628"/>
      <c r="QLH2" s="628"/>
      <c r="QLI2" s="628"/>
      <c r="QLJ2" s="628"/>
      <c r="QLK2" s="628"/>
      <c r="QLL2" s="628"/>
      <c r="QLM2" s="628"/>
      <c r="QLN2" s="628"/>
      <c r="QLO2" s="628"/>
      <c r="QLP2" s="628"/>
      <c r="QLQ2" s="628"/>
      <c r="QLR2" s="628"/>
      <c r="QLS2" s="628"/>
      <c r="QLT2" s="628"/>
      <c r="QLU2" s="628"/>
      <c r="QLV2" s="628"/>
      <c r="QLW2" s="628"/>
      <c r="QLX2" s="628"/>
      <c r="QLY2" s="628"/>
      <c r="QLZ2" s="628"/>
      <c r="QMA2" s="628"/>
      <c r="QMB2" s="628"/>
      <c r="QMC2" s="628"/>
      <c r="QMD2" s="628"/>
      <c r="QME2" s="628"/>
      <c r="QMF2" s="628"/>
      <c r="QMG2" s="628"/>
      <c r="QMH2" s="628"/>
      <c r="QMI2" s="628"/>
      <c r="QMJ2" s="628"/>
      <c r="QMK2" s="628"/>
      <c r="QML2" s="628"/>
      <c r="QMM2" s="628"/>
      <c r="QMN2" s="628"/>
      <c r="QMO2" s="628"/>
      <c r="QMP2" s="628"/>
      <c r="QMQ2" s="628"/>
      <c r="QMR2" s="628"/>
      <c r="QMS2" s="628"/>
      <c r="QMT2" s="628"/>
      <c r="QMU2" s="628"/>
      <c r="QMV2" s="628"/>
      <c r="QMW2" s="628"/>
      <c r="QMX2" s="628"/>
      <c r="QMY2" s="628"/>
      <c r="QMZ2" s="628"/>
      <c r="QNA2" s="628"/>
      <c r="QNB2" s="628"/>
      <c r="QNC2" s="628"/>
      <c r="QND2" s="628"/>
      <c r="QNE2" s="628"/>
      <c r="QNF2" s="628"/>
      <c r="QNG2" s="628"/>
      <c r="QNH2" s="628"/>
      <c r="QNI2" s="628"/>
      <c r="QNJ2" s="628"/>
      <c r="QNK2" s="628"/>
      <c r="QNL2" s="628"/>
      <c r="QNM2" s="628"/>
      <c r="QNN2" s="628"/>
      <c r="QNO2" s="628"/>
      <c r="QNP2" s="628"/>
      <c r="QNQ2" s="628"/>
      <c r="QNR2" s="628"/>
      <c r="QNS2" s="628"/>
      <c r="QNT2" s="628"/>
      <c r="QNU2" s="628"/>
      <c r="QNV2" s="628"/>
      <c r="QNW2" s="628"/>
      <c r="QNX2" s="628"/>
      <c r="QNY2" s="628"/>
      <c r="QNZ2" s="628"/>
      <c r="QOA2" s="628"/>
      <c r="QOB2" s="628"/>
      <c r="QOC2" s="628"/>
      <c r="QOD2" s="628"/>
      <c r="QOE2" s="628"/>
      <c r="QOF2" s="628"/>
      <c r="QOG2" s="628"/>
      <c r="QOH2" s="628"/>
      <c r="QOI2" s="628"/>
      <c r="QOJ2" s="628"/>
      <c r="QOK2" s="628"/>
      <c r="QOL2" s="628"/>
      <c r="QOM2" s="628"/>
      <c r="QON2" s="628"/>
      <c r="QOO2" s="628"/>
      <c r="QOP2" s="628"/>
      <c r="QOQ2" s="628"/>
      <c r="QOR2" s="628"/>
      <c r="QOS2" s="628"/>
      <c r="QOT2" s="628"/>
      <c r="QOU2" s="628"/>
      <c r="QOV2" s="628"/>
      <c r="QOW2" s="628"/>
      <c r="QOX2" s="628"/>
      <c r="QOY2" s="628"/>
      <c r="QOZ2" s="628"/>
      <c r="QPA2" s="628"/>
      <c r="QPB2" s="628"/>
      <c r="QPC2" s="628"/>
      <c r="QPD2" s="628"/>
      <c r="QPE2" s="628"/>
      <c r="QPF2" s="628"/>
      <c r="QPG2" s="628"/>
      <c r="QPH2" s="628"/>
      <c r="QPI2" s="628"/>
      <c r="QPJ2" s="628"/>
      <c r="QPK2" s="628"/>
      <c r="QPL2" s="628"/>
      <c r="QPM2" s="628"/>
      <c r="QPN2" s="628"/>
      <c r="QPO2" s="628"/>
      <c r="QPP2" s="628"/>
      <c r="QPQ2" s="628"/>
      <c r="QPR2" s="628"/>
      <c r="QPS2" s="628"/>
      <c r="QPT2" s="628"/>
      <c r="QPU2" s="628"/>
      <c r="QPV2" s="628"/>
      <c r="QPW2" s="628"/>
      <c r="QPX2" s="628"/>
      <c r="QPY2" s="628"/>
      <c r="QPZ2" s="628"/>
      <c r="QQA2" s="628"/>
      <c r="QQB2" s="628"/>
      <c r="QQC2" s="628"/>
      <c r="QQD2" s="628"/>
      <c r="QQE2" s="628"/>
      <c r="QQF2" s="628"/>
      <c r="QQG2" s="628"/>
      <c r="QQH2" s="628"/>
      <c r="QQI2" s="628"/>
      <c r="QQJ2" s="628"/>
      <c r="QQK2" s="628"/>
      <c r="QQL2" s="628"/>
      <c r="QQM2" s="628"/>
      <c r="QQN2" s="628"/>
      <c r="QQO2" s="628"/>
      <c r="QQP2" s="628"/>
      <c r="QQQ2" s="628"/>
      <c r="QQR2" s="628"/>
      <c r="QQS2" s="628"/>
      <c r="QQT2" s="628"/>
      <c r="QQU2" s="628"/>
      <c r="QQV2" s="628"/>
      <c r="QQW2" s="628"/>
      <c r="QQX2" s="628"/>
      <c r="QQY2" s="628"/>
      <c r="QQZ2" s="628"/>
      <c r="QRA2" s="628"/>
      <c r="QRB2" s="628"/>
      <c r="QRC2" s="628"/>
      <c r="QRD2" s="628"/>
      <c r="QRE2" s="628"/>
      <c r="QRF2" s="628"/>
      <c r="QRG2" s="628"/>
      <c r="QRH2" s="628"/>
      <c r="QRI2" s="628"/>
      <c r="QRJ2" s="628"/>
      <c r="QRK2" s="628"/>
      <c r="QRL2" s="628"/>
      <c r="QRM2" s="628"/>
      <c r="QRN2" s="628"/>
      <c r="QRO2" s="628"/>
      <c r="QRP2" s="628"/>
      <c r="QRQ2" s="628"/>
      <c r="QRR2" s="628"/>
      <c r="QRS2" s="628"/>
      <c r="QRT2" s="628"/>
      <c r="QRU2" s="628"/>
      <c r="QRV2" s="628"/>
      <c r="QRW2" s="628"/>
      <c r="QRX2" s="628"/>
      <c r="QRY2" s="628"/>
      <c r="QRZ2" s="628"/>
      <c r="QSA2" s="628"/>
      <c r="QSB2" s="628"/>
      <c r="QSC2" s="628"/>
      <c r="QSD2" s="628"/>
      <c r="QSE2" s="628"/>
      <c r="QSF2" s="628"/>
      <c r="QSG2" s="628"/>
      <c r="QSH2" s="628"/>
      <c r="QSI2" s="628"/>
      <c r="QSJ2" s="628"/>
      <c r="QSK2" s="628"/>
      <c r="QSL2" s="628"/>
      <c r="QSM2" s="628"/>
      <c r="QSN2" s="628"/>
      <c r="QSO2" s="628"/>
      <c r="QSP2" s="628"/>
      <c r="QSQ2" s="628"/>
      <c r="QSR2" s="628"/>
      <c r="QSS2" s="628"/>
      <c r="QST2" s="628"/>
      <c r="QSU2" s="628"/>
      <c r="QSV2" s="628"/>
      <c r="QSW2" s="628"/>
      <c r="QSX2" s="628"/>
      <c r="QSY2" s="628"/>
      <c r="QSZ2" s="628"/>
      <c r="QTA2" s="628"/>
      <c r="QTB2" s="628"/>
      <c r="QTC2" s="628"/>
      <c r="QTD2" s="628"/>
      <c r="QTE2" s="628"/>
      <c r="QTF2" s="628"/>
      <c r="QTG2" s="628"/>
      <c r="QTH2" s="628"/>
      <c r="QTI2" s="628"/>
      <c r="QTJ2" s="628"/>
      <c r="QTK2" s="628"/>
      <c r="QTL2" s="628"/>
      <c r="QTM2" s="628"/>
      <c r="QTN2" s="628"/>
      <c r="QTO2" s="628"/>
      <c r="QTP2" s="628"/>
      <c r="QTQ2" s="628"/>
      <c r="QTR2" s="628"/>
      <c r="QTS2" s="628"/>
      <c r="QTT2" s="628"/>
      <c r="QTU2" s="628"/>
      <c r="QTV2" s="628"/>
      <c r="QTW2" s="628"/>
      <c r="QTX2" s="628"/>
      <c r="QTY2" s="628"/>
      <c r="QTZ2" s="628"/>
      <c r="QUA2" s="628"/>
      <c r="QUB2" s="628"/>
      <c r="QUC2" s="628"/>
      <c r="QUD2" s="628"/>
      <c r="QUE2" s="628"/>
      <c r="QUF2" s="628"/>
      <c r="QUG2" s="628"/>
      <c r="QUH2" s="628"/>
      <c r="QUI2" s="628"/>
      <c r="QUJ2" s="628"/>
      <c r="QUK2" s="628"/>
      <c r="QUL2" s="628"/>
      <c r="QUM2" s="628"/>
      <c r="QUN2" s="628"/>
      <c r="QUO2" s="628"/>
      <c r="QUP2" s="628"/>
      <c r="QUQ2" s="628"/>
      <c r="QUR2" s="628"/>
      <c r="QUS2" s="628"/>
      <c r="QUT2" s="628"/>
      <c r="QUU2" s="628"/>
      <c r="QUV2" s="628"/>
      <c r="QUW2" s="628"/>
      <c r="QUX2" s="628"/>
      <c r="QUY2" s="628"/>
      <c r="QUZ2" s="628"/>
      <c r="QVA2" s="628"/>
      <c r="QVB2" s="628"/>
      <c r="QVC2" s="628"/>
      <c r="QVD2" s="628"/>
      <c r="QVE2" s="628"/>
      <c r="QVF2" s="628"/>
      <c r="QVG2" s="628"/>
      <c r="QVH2" s="628"/>
      <c r="QVI2" s="628"/>
      <c r="QVJ2" s="628"/>
      <c r="QVK2" s="628"/>
      <c r="QVL2" s="628"/>
      <c r="QVM2" s="628"/>
      <c r="QVN2" s="628"/>
      <c r="QVO2" s="628"/>
      <c r="QVP2" s="628"/>
      <c r="QVQ2" s="628"/>
      <c r="QVR2" s="628"/>
      <c r="QVS2" s="628"/>
      <c r="QVT2" s="628"/>
      <c r="QVU2" s="628"/>
      <c r="QVV2" s="628"/>
      <c r="QVW2" s="628"/>
      <c r="QVX2" s="628"/>
      <c r="QVY2" s="628"/>
      <c r="QVZ2" s="628"/>
      <c r="QWA2" s="628"/>
      <c r="QWB2" s="628"/>
      <c r="QWC2" s="628"/>
      <c r="QWD2" s="628"/>
      <c r="QWE2" s="628"/>
      <c r="QWF2" s="628"/>
      <c r="QWG2" s="628"/>
      <c r="QWH2" s="628"/>
      <c r="QWI2" s="628"/>
      <c r="QWJ2" s="628"/>
      <c r="QWK2" s="628"/>
      <c r="QWL2" s="628"/>
      <c r="QWM2" s="628"/>
      <c r="QWN2" s="628"/>
      <c r="QWO2" s="628"/>
      <c r="QWP2" s="628"/>
      <c r="QWQ2" s="628"/>
      <c r="QWR2" s="628"/>
      <c r="QWS2" s="628"/>
      <c r="QWT2" s="628"/>
      <c r="QWU2" s="628"/>
      <c r="QWV2" s="628"/>
      <c r="QWW2" s="628"/>
      <c r="QWX2" s="628"/>
      <c r="QWY2" s="628"/>
      <c r="QWZ2" s="628"/>
      <c r="QXA2" s="628"/>
      <c r="QXB2" s="628"/>
      <c r="QXC2" s="628"/>
      <c r="QXD2" s="628"/>
      <c r="QXE2" s="628"/>
      <c r="QXF2" s="628"/>
      <c r="QXG2" s="628"/>
      <c r="QXH2" s="628"/>
      <c r="QXI2" s="628"/>
      <c r="QXJ2" s="628"/>
      <c r="QXK2" s="628"/>
      <c r="QXL2" s="628"/>
      <c r="QXM2" s="628"/>
      <c r="QXN2" s="628"/>
      <c r="QXO2" s="628"/>
      <c r="QXP2" s="628"/>
      <c r="QXQ2" s="628"/>
      <c r="QXR2" s="628"/>
      <c r="QXS2" s="628"/>
      <c r="QXT2" s="628"/>
      <c r="QXU2" s="628"/>
      <c r="QXV2" s="628"/>
      <c r="QXW2" s="628"/>
      <c r="QXX2" s="628"/>
      <c r="QXY2" s="628"/>
      <c r="QXZ2" s="628"/>
      <c r="QYA2" s="628"/>
      <c r="QYB2" s="628"/>
      <c r="QYC2" s="628"/>
      <c r="QYD2" s="628"/>
      <c r="QYE2" s="628"/>
      <c r="QYF2" s="628"/>
      <c r="QYG2" s="628"/>
      <c r="QYH2" s="628"/>
      <c r="QYI2" s="628"/>
      <c r="QYJ2" s="628"/>
      <c r="QYK2" s="628"/>
      <c r="QYL2" s="628"/>
      <c r="QYM2" s="628"/>
      <c r="QYN2" s="628"/>
      <c r="QYO2" s="628"/>
      <c r="QYP2" s="628"/>
      <c r="QYQ2" s="628"/>
      <c r="QYR2" s="628"/>
      <c r="QYS2" s="628"/>
      <c r="QYT2" s="628"/>
      <c r="QYU2" s="628"/>
      <c r="QYV2" s="628"/>
      <c r="QYW2" s="628"/>
      <c r="QYX2" s="628"/>
      <c r="QYY2" s="628"/>
      <c r="QYZ2" s="628"/>
      <c r="QZA2" s="628"/>
      <c r="QZB2" s="628"/>
      <c r="QZC2" s="628"/>
      <c r="QZD2" s="628"/>
      <c r="QZE2" s="628"/>
      <c r="QZF2" s="628"/>
      <c r="QZG2" s="628"/>
      <c r="QZH2" s="628"/>
      <c r="QZI2" s="628"/>
      <c r="QZJ2" s="628"/>
      <c r="QZK2" s="628"/>
      <c r="QZL2" s="628"/>
      <c r="QZM2" s="628"/>
      <c r="QZN2" s="628"/>
      <c r="QZO2" s="628"/>
      <c r="QZP2" s="628"/>
      <c r="QZQ2" s="628"/>
      <c r="QZR2" s="628"/>
      <c r="QZS2" s="628"/>
      <c r="QZT2" s="628"/>
      <c r="QZU2" s="628"/>
      <c r="QZV2" s="628"/>
      <c r="QZW2" s="628"/>
      <c r="QZX2" s="628"/>
      <c r="QZY2" s="628"/>
      <c r="QZZ2" s="628"/>
      <c r="RAA2" s="628"/>
      <c r="RAB2" s="628"/>
      <c r="RAC2" s="628"/>
      <c r="RAD2" s="628"/>
      <c r="RAE2" s="628"/>
      <c r="RAF2" s="628"/>
      <c r="RAG2" s="628"/>
      <c r="RAH2" s="628"/>
      <c r="RAI2" s="628"/>
      <c r="RAJ2" s="628"/>
      <c r="RAK2" s="628"/>
      <c r="RAL2" s="628"/>
      <c r="RAM2" s="628"/>
      <c r="RAN2" s="628"/>
      <c r="RAO2" s="628"/>
      <c r="RAP2" s="628"/>
      <c r="RAQ2" s="628"/>
      <c r="RAR2" s="628"/>
      <c r="RAS2" s="628"/>
      <c r="RAT2" s="628"/>
      <c r="RAU2" s="628"/>
      <c r="RAV2" s="628"/>
      <c r="RAW2" s="628"/>
      <c r="RAX2" s="628"/>
      <c r="RAY2" s="628"/>
      <c r="RAZ2" s="628"/>
      <c r="RBA2" s="628"/>
      <c r="RBB2" s="628"/>
      <c r="RBC2" s="628"/>
      <c r="RBD2" s="628"/>
      <c r="RBE2" s="628"/>
      <c r="RBF2" s="628"/>
      <c r="RBG2" s="628"/>
      <c r="RBH2" s="628"/>
      <c r="RBI2" s="628"/>
      <c r="RBJ2" s="628"/>
      <c r="RBK2" s="628"/>
      <c r="RBL2" s="628"/>
      <c r="RBM2" s="628"/>
      <c r="RBN2" s="628"/>
      <c r="RBO2" s="628"/>
      <c r="RBP2" s="628"/>
      <c r="RBQ2" s="628"/>
      <c r="RBR2" s="628"/>
      <c r="RBS2" s="628"/>
      <c r="RBT2" s="628"/>
      <c r="RBU2" s="628"/>
      <c r="RBV2" s="628"/>
      <c r="RBW2" s="628"/>
      <c r="RBX2" s="628"/>
      <c r="RBY2" s="628"/>
      <c r="RBZ2" s="628"/>
      <c r="RCA2" s="628"/>
      <c r="RCB2" s="628"/>
      <c r="RCC2" s="628"/>
      <c r="RCD2" s="628"/>
      <c r="RCE2" s="628"/>
      <c r="RCF2" s="628"/>
      <c r="RCG2" s="628"/>
      <c r="RCH2" s="628"/>
      <c r="RCI2" s="628"/>
      <c r="RCJ2" s="628"/>
      <c r="RCK2" s="628"/>
      <c r="RCL2" s="628"/>
      <c r="RCM2" s="628"/>
      <c r="RCN2" s="628"/>
      <c r="RCO2" s="628"/>
      <c r="RCP2" s="628"/>
      <c r="RCQ2" s="628"/>
      <c r="RCR2" s="628"/>
      <c r="RCS2" s="628"/>
      <c r="RCT2" s="628"/>
      <c r="RCU2" s="628"/>
      <c r="RCV2" s="628"/>
      <c r="RCW2" s="628"/>
      <c r="RCX2" s="628"/>
      <c r="RCY2" s="628"/>
      <c r="RCZ2" s="628"/>
      <c r="RDA2" s="628"/>
      <c r="RDB2" s="628"/>
      <c r="RDC2" s="628"/>
      <c r="RDD2" s="628"/>
      <c r="RDE2" s="628"/>
      <c r="RDF2" s="628"/>
      <c r="RDG2" s="628"/>
      <c r="RDH2" s="628"/>
      <c r="RDI2" s="628"/>
      <c r="RDJ2" s="628"/>
      <c r="RDK2" s="628"/>
      <c r="RDL2" s="628"/>
      <c r="RDM2" s="628"/>
      <c r="RDN2" s="628"/>
      <c r="RDO2" s="628"/>
      <c r="RDP2" s="628"/>
      <c r="RDQ2" s="628"/>
      <c r="RDR2" s="628"/>
      <c r="RDS2" s="628"/>
      <c r="RDT2" s="628"/>
      <c r="RDU2" s="628"/>
      <c r="RDV2" s="628"/>
      <c r="RDW2" s="628"/>
      <c r="RDX2" s="628"/>
      <c r="RDY2" s="628"/>
      <c r="RDZ2" s="628"/>
      <c r="REA2" s="628"/>
      <c r="REB2" s="628"/>
      <c r="REC2" s="628"/>
      <c r="RED2" s="628"/>
      <c r="REE2" s="628"/>
      <c r="REF2" s="628"/>
      <c r="REG2" s="628"/>
      <c r="REH2" s="628"/>
      <c r="REI2" s="628"/>
      <c r="REJ2" s="628"/>
      <c r="REK2" s="628"/>
      <c r="REL2" s="628"/>
      <c r="REM2" s="628"/>
      <c r="REN2" s="628"/>
      <c r="REO2" s="628"/>
      <c r="REP2" s="628"/>
      <c r="REQ2" s="628"/>
      <c r="RER2" s="628"/>
      <c r="RES2" s="628"/>
      <c r="RET2" s="628"/>
      <c r="REU2" s="628"/>
      <c r="REV2" s="628"/>
      <c r="REW2" s="628"/>
      <c r="REX2" s="628"/>
      <c r="REY2" s="628"/>
      <c r="REZ2" s="628"/>
      <c r="RFA2" s="628"/>
      <c r="RFB2" s="628"/>
      <c r="RFC2" s="628"/>
      <c r="RFD2" s="628"/>
      <c r="RFE2" s="628"/>
      <c r="RFF2" s="628"/>
      <c r="RFG2" s="628"/>
      <c r="RFH2" s="628"/>
      <c r="RFI2" s="628"/>
      <c r="RFJ2" s="628"/>
      <c r="RFK2" s="628"/>
      <c r="RFL2" s="628"/>
      <c r="RFM2" s="628"/>
      <c r="RFN2" s="628"/>
      <c r="RFO2" s="628"/>
      <c r="RFP2" s="628"/>
      <c r="RFQ2" s="628"/>
      <c r="RFR2" s="628"/>
      <c r="RFS2" s="628"/>
      <c r="RFT2" s="628"/>
      <c r="RFU2" s="628"/>
      <c r="RFV2" s="628"/>
      <c r="RFW2" s="628"/>
      <c r="RFX2" s="628"/>
      <c r="RFY2" s="628"/>
      <c r="RFZ2" s="628"/>
      <c r="RGA2" s="628"/>
      <c r="RGB2" s="628"/>
      <c r="RGC2" s="628"/>
      <c r="RGD2" s="628"/>
      <c r="RGE2" s="628"/>
      <c r="RGF2" s="628"/>
      <c r="RGG2" s="628"/>
      <c r="RGH2" s="628"/>
      <c r="RGI2" s="628"/>
      <c r="RGJ2" s="628"/>
      <c r="RGK2" s="628"/>
      <c r="RGL2" s="628"/>
      <c r="RGM2" s="628"/>
      <c r="RGN2" s="628"/>
      <c r="RGO2" s="628"/>
      <c r="RGP2" s="628"/>
      <c r="RGQ2" s="628"/>
      <c r="RGR2" s="628"/>
      <c r="RGS2" s="628"/>
      <c r="RGT2" s="628"/>
      <c r="RGU2" s="628"/>
      <c r="RGV2" s="628"/>
      <c r="RGW2" s="628"/>
      <c r="RGX2" s="628"/>
      <c r="RGY2" s="628"/>
      <c r="RGZ2" s="628"/>
      <c r="RHA2" s="628"/>
      <c r="RHB2" s="628"/>
      <c r="RHC2" s="628"/>
      <c r="RHD2" s="628"/>
      <c r="RHE2" s="628"/>
      <c r="RHF2" s="628"/>
      <c r="RHG2" s="628"/>
      <c r="RHH2" s="628"/>
      <c r="RHI2" s="628"/>
      <c r="RHJ2" s="628"/>
      <c r="RHK2" s="628"/>
      <c r="RHL2" s="628"/>
      <c r="RHM2" s="628"/>
      <c r="RHN2" s="628"/>
      <c r="RHO2" s="628"/>
      <c r="RHP2" s="628"/>
      <c r="RHQ2" s="628"/>
      <c r="RHR2" s="628"/>
      <c r="RHS2" s="628"/>
      <c r="RHT2" s="628"/>
      <c r="RHU2" s="628"/>
      <c r="RHV2" s="628"/>
      <c r="RHW2" s="628"/>
      <c r="RHX2" s="628"/>
      <c r="RHY2" s="628"/>
      <c r="RHZ2" s="628"/>
      <c r="RIA2" s="628"/>
      <c r="RIB2" s="628"/>
      <c r="RIC2" s="628"/>
      <c r="RID2" s="628"/>
      <c r="RIE2" s="628"/>
      <c r="RIF2" s="628"/>
      <c r="RIG2" s="628"/>
      <c r="RIH2" s="628"/>
      <c r="RII2" s="628"/>
      <c r="RIJ2" s="628"/>
      <c r="RIK2" s="628"/>
      <c r="RIL2" s="628"/>
      <c r="RIM2" s="628"/>
      <c r="RIN2" s="628"/>
      <c r="RIO2" s="628"/>
      <c r="RIP2" s="628"/>
      <c r="RIQ2" s="628"/>
      <c r="RIR2" s="628"/>
      <c r="RIS2" s="628"/>
      <c r="RIT2" s="628"/>
      <c r="RIU2" s="628"/>
      <c r="RIV2" s="628"/>
      <c r="RIW2" s="628"/>
      <c r="RIX2" s="628"/>
      <c r="RIY2" s="628"/>
      <c r="RIZ2" s="628"/>
      <c r="RJA2" s="628"/>
      <c r="RJB2" s="628"/>
      <c r="RJC2" s="628"/>
      <c r="RJD2" s="628"/>
      <c r="RJE2" s="628"/>
      <c r="RJF2" s="628"/>
      <c r="RJG2" s="628"/>
      <c r="RJH2" s="628"/>
      <c r="RJI2" s="628"/>
      <c r="RJJ2" s="628"/>
      <c r="RJK2" s="628"/>
      <c r="RJL2" s="628"/>
      <c r="RJM2" s="628"/>
      <c r="RJN2" s="628"/>
      <c r="RJO2" s="628"/>
      <c r="RJP2" s="628"/>
      <c r="RJQ2" s="628"/>
      <c r="RJR2" s="628"/>
      <c r="RJS2" s="628"/>
      <c r="RJT2" s="628"/>
      <c r="RJU2" s="628"/>
      <c r="RJV2" s="628"/>
      <c r="RJW2" s="628"/>
      <c r="RJX2" s="628"/>
      <c r="RJY2" s="628"/>
      <c r="RJZ2" s="628"/>
      <c r="RKA2" s="628"/>
      <c r="RKB2" s="628"/>
      <c r="RKC2" s="628"/>
      <c r="RKD2" s="628"/>
      <c r="RKE2" s="628"/>
      <c r="RKF2" s="628"/>
      <c r="RKG2" s="628"/>
      <c r="RKH2" s="628"/>
      <c r="RKI2" s="628"/>
      <c r="RKJ2" s="628"/>
      <c r="RKK2" s="628"/>
      <c r="RKL2" s="628"/>
      <c r="RKM2" s="628"/>
      <c r="RKN2" s="628"/>
      <c r="RKO2" s="628"/>
      <c r="RKP2" s="628"/>
      <c r="RKQ2" s="628"/>
      <c r="RKR2" s="628"/>
      <c r="RKS2" s="628"/>
      <c r="RKT2" s="628"/>
      <c r="RKU2" s="628"/>
      <c r="RKV2" s="628"/>
      <c r="RKW2" s="628"/>
      <c r="RKX2" s="628"/>
      <c r="RKY2" s="628"/>
      <c r="RKZ2" s="628"/>
      <c r="RLA2" s="628"/>
      <c r="RLB2" s="628"/>
      <c r="RLC2" s="628"/>
      <c r="RLD2" s="628"/>
      <c r="RLE2" s="628"/>
      <c r="RLF2" s="628"/>
      <c r="RLG2" s="628"/>
      <c r="RLH2" s="628"/>
      <c r="RLI2" s="628"/>
      <c r="RLJ2" s="628"/>
      <c r="RLK2" s="628"/>
      <c r="RLL2" s="628"/>
      <c r="RLM2" s="628"/>
      <c r="RLN2" s="628"/>
      <c r="RLO2" s="628"/>
      <c r="RLP2" s="628"/>
      <c r="RLQ2" s="628"/>
      <c r="RLR2" s="628"/>
      <c r="RLS2" s="628"/>
      <c r="RLT2" s="628"/>
      <c r="RLU2" s="628"/>
      <c r="RLV2" s="628"/>
      <c r="RLW2" s="628"/>
      <c r="RLX2" s="628"/>
      <c r="RLY2" s="628"/>
      <c r="RLZ2" s="628"/>
      <c r="RMA2" s="628"/>
      <c r="RMB2" s="628"/>
      <c r="RMC2" s="628"/>
      <c r="RMD2" s="628"/>
      <c r="RME2" s="628"/>
      <c r="RMF2" s="628"/>
      <c r="RMG2" s="628"/>
      <c r="RMH2" s="628"/>
      <c r="RMI2" s="628"/>
      <c r="RMJ2" s="628"/>
      <c r="RMK2" s="628"/>
      <c r="RML2" s="628"/>
      <c r="RMM2" s="628"/>
      <c r="RMN2" s="628"/>
      <c r="RMO2" s="628"/>
      <c r="RMP2" s="628"/>
      <c r="RMQ2" s="628"/>
      <c r="RMR2" s="628"/>
      <c r="RMS2" s="628"/>
      <c r="RMT2" s="628"/>
      <c r="RMU2" s="628"/>
      <c r="RMV2" s="628"/>
      <c r="RMW2" s="628"/>
      <c r="RMX2" s="628"/>
      <c r="RMY2" s="628"/>
      <c r="RMZ2" s="628"/>
      <c r="RNA2" s="628"/>
      <c r="RNB2" s="628"/>
      <c r="RNC2" s="628"/>
      <c r="RND2" s="628"/>
      <c r="RNE2" s="628"/>
      <c r="RNF2" s="628"/>
      <c r="RNG2" s="628"/>
      <c r="RNH2" s="628"/>
      <c r="RNI2" s="628"/>
      <c r="RNJ2" s="628"/>
      <c r="RNK2" s="628"/>
      <c r="RNL2" s="628"/>
      <c r="RNM2" s="628"/>
      <c r="RNN2" s="628"/>
      <c r="RNO2" s="628"/>
      <c r="RNP2" s="628"/>
      <c r="RNQ2" s="628"/>
      <c r="RNR2" s="628"/>
      <c r="RNS2" s="628"/>
      <c r="RNT2" s="628"/>
      <c r="RNU2" s="628"/>
      <c r="RNV2" s="628"/>
      <c r="RNW2" s="628"/>
      <c r="RNX2" s="628"/>
      <c r="RNY2" s="628"/>
      <c r="RNZ2" s="628"/>
      <c r="ROA2" s="628"/>
      <c r="ROB2" s="628"/>
      <c r="ROC2" s="628"/>
      <c r="ROD2" s="628"/>
      <c r="ROE2" s="628"/>
      <c r="ROF2" s="628"/>
      <c r="ROG2" s="628"/>
      <c r="ROH2" s="628"/>
      <c r="ROI2" s="628"/>
      <c r="ROJ2" s="628"/>
      <c r="ROK2" s="628"/>
      <c r="ROL2" s="628"/>
      <c r="ROM2" s="628"/>
      <c r="RON2" s="628"/>
      <c r="ROO2" s="628"/>
      <c r="ROP2" s="628"/>
      <c r="ROQ2" s="628"/>
      <c r="ROR2" s="628"/>
      <c r="ROS2" s="628"/>
      <c r="ROT2" s="628"/>
      <c r="ROU2" s="628"/>
      <c r="ROV2" s="628"/>
      <c r="ROW2" s="628"/>
      <c r="ROX2" s="628"/>
      <c r="ROY2" s="628"/>
      <c r="ROZ2" s="628"/>
      <c r="RPA2" s="628"/>
      <c r="RPB2" s="628"/>
      <c r="RPC2" s="628"/>
      <c r="RPD2" s="628"/>
      <c r="RPE2" s="628"/>
      <c r="RPF2" s="628"/>
      <c r="RPG2" s="628"/>
      <c r="RPH2" s="628"/>
      <c r="RPI2" s="628"/>
      <c r="RPJ2" s="628"/>
      <c r="RPK2" s="628"/>
      <c r="RPL2" s="628"/>
      <c r="RPM2" s="628"/>
      <c r="RPN2" s="628"/>
      <c r="RPO2" s="628"/>
      <c r="RPP2" s="628"/>
      <c r="RPQ2" s="628"/>
      <c r="RPR2" s="628"/>
      <c r="RPS2" s="628"/>
      <c r="RPT2" s="628"/>
      <c r="RPU2" s="628"/>
      <c r="RPV2" s="628"/>
      <c r="RPW2" s="628"/>
      <c r="RPX2" s="628"/>
      <c r="RPY2" s="628"/>
      <c r="RPZ2" s="628"/>
      <c r="RQA2" s="628"/>
      <c r="RQB2" s="628"/>
      <c r="RQC2" s="628"/>
      <c r="RQD2" s="628"/>
      <c r="RQE2" s="628"/>
      <c r="RQF2" s="628"/>
      <c r="RQG2" s="628"/>
      <c r="RQH2" s="628"/>
      <c r="RQI2" s="628"/>
      <c r="RQJ2" s="628"/>
      <c r="RQK2" s="628"/>
      <c r="RQL2" s="628"/>
      <c r="RQM2" s="628"/>
      <c r="RQN2" s="628"/>
      <c r="RQO2" s="628"/>
      <c r="RQP2" s="628"/>
      <c r="RQQ2" s="628"/>
      <c r="RQR2" s="628"/>
      <c r="RQS2" s="628"/>
      <c r="RQT2" s="628"/>
      <c r="RQU2" s="628"/>
      <c r="RQV2" s="628"/>
      <c r="RQW2" s="628"/>
      <c r="RQX2" s="628"/>
      <c r="RQY2" s="628"/>
      <c r="RQZ2" s="628"/>
      <c r="RRA2" s="628"/>
      <c r="RRB2" s="628"/>
      <c r="RRC2" s="628"/>
      <c r="RRD2" s="628"/>
      <c r="RRE2" s="628"/>
      <c r="RRF2" s="628"/>
      <c r="RRG2" s="628"/>
      <c r="RRH2" s="628"/>
      <c r="RRI2" s="628"/>
      <c r="RRJ2" s="628"/>
      <c r="RRK2" s="628"/>
      <c r="RRL2" s="628"/>
      <c r="RRM2" s="628"/>
      <c r="RRN2" s="628"/>
      <c r="RRO2" s="628"/>
      <c r="RRP2" s="628"/>
      <c r="RRQ2" s="628"/>
      <c r="RRR2" s="628"/>
      <c r="RRS2" s="628"/>
      <c r="RRT2" s="628"/>
      <c r="RRU2" s="628"/>
      <c r="RRV2" s="628"/>
      <c r="RRW2" s="628"/>
      <c r="RRX2" s="628"/>
      <c r="RRY2" s="628"/>
      <c r="RRZ2" s="628"/>
      <c r="RSA2" s="628"/>
      <c r="RSB2" s="628"/>
      <c r="RSC2" s="628"/>
      <c r="RSD2" s="628"/>
      <c r="RSE2" s="628"/>
      <c r="RSF2" s="628"/>
      <c r="RSG2" s="628"/>
      <c r="RSH2" s="628"/>
      <c r="RSI2" s="628"/>
      <c r="RSJ2" s="628"/>
      <c r="RSK2" s="628"/>
      <c r="RSL2" s="628"/>
      <c r="RSM2" s="628"/>
      <c r="RSN2" s="628"/>
      <c r="RSO2" s="628"/>
      <c r="RSP2" s="628"/>
      <c r="RSQ2" s="628"/>
      <c r="RSR2" s="628"/>
      <c r="RSS2" s="628"/>
      <c r="RST2" s="628"/>
      <c r="RSU2" s="628"/>
      <c r="RSV2" s="628"/>
      <c r="RSW2" s="628"/>
      <c r="RSX2" s="628"/>
      <c r="RSY2" s="628"/>
      <c r="RSZ2" s="628"/>
      <c r="RTA2" s="628"/>
      <c r="RTB2" s="628"/>
      <c r="RTC2" s="628"/>
      <c r="RTD2" s="628"/>
      <c r="RTE2" s="628"/>
      <c r="RTF2" s="628"/>
      <c r="RTG2" s="628"/>
      <c r="RTH2" s="628"/>
      <c r="RTI2" s="628"/>
      <c r="RTJ2" s="628"/>
      <c r="RTK2" s="628"/>
      <c r="RTL2" s="628"/>
      <c r="RTM2" s="628"/>
      <c r="RTN2" s="628"/>
      <c r="RTO2" s="628"/>
      <c r="RTP2" s="628"/>
      <c r="RTQ2" s="628"/>
      <c r="RTR2" s="628"/>
      <c r="RTS2" s="628"/>
      <c r="RTT2" s="628"/>
      <c r="RTU2" s="628"/>
      <c r="RTV2" s="628"/>
      <c r="RTW2" s="628"/>
      <c r="RTX2" s="628"/>
      <c r="RTY2" s="628"/>
      <c r="RTZ2" s="628"/>
      <c r="RUA2" s="628"/>
      <c r="RUB2" s="628"/>
      <c r="RUC2" s="628"/>
      <c r="RUD2" s="628"/>
      <c r="RUE2" s="628"/>
      <c r="RUF2" s="628"/>
      <c r="RUG2" s="628"/>
      <c r="RUH2" s="628"/>
      <c r="RUI2" s="628"/>
      <c r="RUJ2" s="628"/>
      <c r="RUK2" s="628"/>
      <c r="RUL2" s="628"/>
      <c r="RUM2" s="628"/>
      <c r="RUN2" s="628"/>
      <c r="RUO2" s="628"/>
      <c r="RUP2" s="628"/>
      <c r="RUQ2" s="628"/>
      <c r="RUR2" s="628"/>
      <c r="RUS2" s="628"/>
      <c r="RUT2" s="628"/>
      <c r="RUU2" s="628"/>
      <c r="RUV2" s="628"/>
      <c r="RUW2" s="628"/>
      <c r="RUX2" s="628"/>
      <c r="RUY2" s="628"/>
      <c r="RUZ2" s="628"/>
      <c r="RVA2" s="628"/>
      <c r="RVB2" s="628"/>
      <c r="RVC2" s="628"/>
      <c r="RVD2" s="628"/>
      <c r="RVE2" s="628"/>
      <c r="RVF2" s="628"/>
      <c r="RVG2" s="628"/>
      <c r="RVH2" s="628"/>
      <c r="RVI2" s="628"/>
      <c r="RVJ2" s="628"/>
      <c r="RVK2" s="628"/>
      <c r="RVL2" s="628"/>
      <c r="RVM2" s="628"/>
      <c r="RVN2" s="628"/>
      <c r="RVO2" s="628"/>
      <c r="RVP2" s="628"/>
      <c r="RVQ2" s="628"/>
      <c r="RVR2" s="628"/>
      <c r="RVS2" s="628"/>
      <c r="RVT2" s="628"/>
      <c r="RVU2" s="628"/>
      <c r="RVV2" s="628"/>
      <c r="RVW2" s="628"/>
      <c r="RVX2" s="628"/>
      <c r="RVY2" s="628"/>
      <c r="RVZ2" s="628"/>
      <c r="RWA2" s="628"/>
      <c r="RWB2" s="628"/>
      <c r="RWC2" s="628"/>
      <c r="RWD2" s="628"/>
      <c r="RWE2" s="628"/>
      <c r="RWF2" s="628"/>
      <c r="RWG2" s="628"/>
      <c r="RWH2" s="628"/>
      <c r="RWI2" s="628"/>
      <c r="RWJ2" s="628"/>
      <c r="RWK2" s="628"/>
      <c r="RWL2" s="628"/>
      <c r="RWM2" s="628"/>
      <c r="RWN2" s="628"/>
      <c r="RWO2" s="628"/>
      <c r="RWP2" s="628"/>
      <c r="RWQ2" s="628"/>
      <c r="RWR2" s="628"/>
      <c r="RWS2" s="628"/>
      <c r="RWT2" s="628"/>
      <c r="RWU2" s="628"/>
      <c r="RWV2" s="628"/>
      <c r="RWW2" s="628"/>
      <c r="RWX2" s="628"/>
      <c r="RWY2" s="628"/>
      <c r="RWZ2" s="628"/>
      <c r="RXA2" s="628"/>
      <c r="RXB2" s="628"/>
      <c r="RXC2" s="628"/>
      <c r="RXD2" s="628"/>
      <c r="RXE2" s="628"/>
      <c r="RXF2" s="628"/>
      <c r="RXG2" s="628"/>
      <c r="RXH2" s="628"/>
      <c r="RXI2" s="628"/>
      <c r="RXJ2" s="628"/>
      <c r="RXK2" s="628"/>
      <c r="RXL2" s="628"/>
      <c r="RXM2" s="628"/>
      <c r="RXN2" s="628"/>
      <c r="RXO2" s="628"/>
      <c r="RXP2" s="628"/>
      <c r="RXQ2" s="628"/>
      <c r="RXR2" s="628"/>
      <c r="RXS2" s="628"/>
      <c r="RXT2" s="628"/>
      <c r="RXU2" s="628"/>
      <c r="RXV2" s="628"/>
      <c r="RXW2" s="628"/>
      <c r="RXX2" s="628"/>
      <c r="RXY2" s="628"/>
      <c r="RXZ2" s="628"/>
      <c r="RYA2" s="628"/>
      <c r="RYB2" s="628"/>
      <c r="RYC2" s="628"/>
      <c r="RYD2" s="628"/>
      <c r="RYE2" s="628"/>
      <c r="RYF2" s="628"/>
      <c r="RYG2" s="628"/>
      <c r="RYH2" s="628"/>
      <c r="RYI2" s="628"/>
      <c r="RYJ2" s="628"/>
      <c r="RYK2" s="628"/>
      <c r="RYL2" s="628"/>
      <c r="RYM2" s="628"/>
      <c r="RYN2" s="628"/>
      <c r="RYO2" s="628"/>
      <c r="RYP2" s="628"/>
      <c r="RYQ2" s="628"/>
      <c r="RYR2" s="628"/>
      <c r="RYS2" s="628"/>
      <c r="RYT2" s="628"/>
      <c r="RYU2" s="628"/>
      <c r="RYV2" s="628"/>
      <c r="RYW2" s="628"/>
      <c r="RYX2" s="628"/>
      <c r="RYY2" s="628"/>
      <c r="RYZ2" s="628"/>
      <c r="RZA2" s="628"/>
      <c r="RZB2" s="628"/>
      <c r="RZC2" s="628"/>
      <c r="RZD2" s="628"/>
      <c r="RZE2" s="628"/>
      <c r="RZF2" s="628"/>
      <c r="RZG2" s="628"/>
      <c r="RZH2" s="628"/>
      <c r="RZI2" s="628"/>
      <c r="RZJ2" s="628"/>
      <c r="RZK2" s="628"/>
      <c r="RZL2" s="628"/>
      <c r="RZM2" s="628"/>
      <c r="RZN2" s="628"/>
      <c r="RZO2" s="628"/>
      <c r="RZP2" s="628"/>
      <c r="RZQ2" s="628"/>
      <c r="RZR2" s="628"/>
      <c r="RZS2" s="628"/>
      <c r="RZT2" s="628"/>
      <c r="RZU2" s="628"/>
      <c r="RZV2" s="628"/>
      <c r="RZW2" s="628"/>
      <c r="RZX2" s="628"/>
      <c r="RZY2" s="628"/>
      <c r="RZZ2" s="628"/>
      <c r="SAA2" s="628"/>
      <c r="SAB2" s="628"/>
      <c r="SAC2" s="628"/>
      <c r="SAD2" s="628"/>
      <c r="SAE2" s="628"/>
      <c r="SAF2" s="628"/>
      <c r="SAG2" s="628"/>
      <c r="SAH2" s="628"/>
      <c r="SAI2" s="628"/>
      <c r="SAJ2" s="628"/>
      <c r="SAK2" s="628"/>
      <c r="SAL2" s="628"/>
      <c r="SAM2" s="628"/>
      <c r="SAN2" s="628"/>
      <c r="SAO2" s="628"/>
      <c r="SAP2" s="628"/>
      <c r="SAQ2" s="628"/>
      <c r="SAR2" s="628"/>
      <c r="SAS2" s="628"/>
      <c r="SAT2" s="628"/>
      <c r="SAU2" s="628"/>
      <c r="SAV2" s="628"/>
      <c r="SAW2" s="628"/>
      <c r="SAX2" s="628"/>
      <c r="SAY2" s="628"/>
      <c r="SAZ2" s="628"/>
      <c r="SBA2" s="628"/>
      <c r="SBB2" s="628"/>
      <c r="SBC2" s="628"/>
      <c r="SBD2" s="628"/>
      <c r="SBE2" s="628"/>
      <c r="SBF2" s="628"/>
      <c r="SBG2" s="628"/>
      <c r="SBH2" s="628"/>
      <c r="SBI2" s="628"/>
      <c r="SBJ2" s="628"/>
      <c r="SBK2" s="628"/>
      <c r="SBL2" s="628"/>
      <c r="SBM2" s="628"/>
      <c r="SBN2" s="628"/>
      <c r="SBO2" s="628"/>
      <c r="SBP2" s="628"/>
      <c r="SBQ2" s="628"/>
      <c r="SBR2" s="628"/>
      <c r="SBS2" s="628"/>
      <c r="SBT2" s="628"/>
      <c r="SBU2" s="628"/>
      <c r="SBV2" s="628"/>
      <c r="SBW2" s="628"/>
      <c r="SBX2" s="628"/>
      <c r="SBY2" s="628"/>
      <c r="SBZ2" s="628"/>
      <c r="SCA2" s="628"/>
      <c r="SCB2" s="628"/>
      <c r="SCC2" s="628"/>
      <c r="SCD2" s="628"/>
      <c r="SCE2" s="628"/>
      <c r="SCF2" s="628"/>
      <c r="SCG2" s="628"/>
      <c r="SCH2" s="628"/>
      <c r="SCI2" s="628"/>
      <c r="SCJ2" s="628"/>
      <c r="SCK2" s="628"/>
      <c r="SCL2" s="628"/>
      <c r="SCM2" s="628"/>
      <c r="SCN2" s="628"/>
      <c r="SCO2" s="628"/>
      <c r="SCP2" s="628"/>
      <c r="SCQ2" s="628"/>
      <c r="SCR2" s="628"/>
      <c r="SCS2" s="628"/>
      <c r="SCT2" s="628"/>
      <c r="SCU2" s="628"/>
      <c r="SCV2" s="628"/>
      <c r="SCW2" s="628"/>
      <c r="SCX2" s="628"/>
      <c r="SCY2" s="628"/>
      <c r="SCZ2" s="628"/>
      <c r="SDA2" s="628"/>
      <c r="SDB2" s="628"/>
      <c r="SDC2" s="628"/>
      <c r="SDD2" s="628"/>
      <c r="SDE2" s="628"/>
      <c r="SDF2" s="628"/>
      <c r="SDG2" s="628"/>
      <c r="SDH2" s="628"/>
      <c r="SDI2" s="628"/>
      <c r="SDJ2" s="628"/>
      <c r="SDK2" s="628"/>
      <c r="SDL2" s="628"/>
      <c r="SDM2" s="628"/>
      <c r="SDN2" s="628"/>
      <c r="SDO2" s="628"/>
      <c r="SDP2" s="628"/>
      <c r="SDQ2" s="628"/>
      <c r="SDR2" s="628"/>
      <c r="SDS2" s="628"/>
      <c r="SDT2" s="628"/>
      <c r="SDU2" s="628"/>
      <c r="SDV2" s="628"/>
      <c r="SDW2" s="628"/>
      <c r="SDX2" s="628"/>
      <c r="SDY2" s="628"/>
      <c r="SDZ2" s="628"/>
      <c r="SEA2" s="628"/>
      <c r="SEB2" s="628"/>
      <c r="SEC2" s="628"/>
      <c r="SED2" s="628"/>
      <c r="SEE2" s="628"/>
      <c r="SEF2" s="628"/>
      <c r="SEG2" s="628"/>
      <c r="SEH2" s="628"/>
      <c r="SEI2" s="628"/>
      <c r="SEJ2" s="628"/>
      <c r="SEK2" s="628"/>
      <c r="SEL2" s="628"/>
      <c r="SEM2" s="628"/>
      <c r="SEN2" s="628"/>
      <c r="SEO2" s="628"/>
      <c r="SEP2" s="628"/>
      <c r="SEQ2" s="628"/>
      <c r="SER2" s="628"/>
      <c r="SES2" s="628"/>
      <c r="SET2" s="628"/>
      <c r="SEU2" s="628"/>
      <c r="SEV2" s="628"/>
      <c r="SEW2" s="628"/>
      <c r="SEX2" s="628"/>
      <c r="SEY2" s="628"/>
      <c r="SEZ2" s="628"/>
      <c r="SFA2" s="628"/>
      <c r="SFB2" s="628"/>
      <c r="SFC2" s="628"/>
      <c r="SFD2" s="628"/>
      <c r="SFE2" s="628"/>
      <c r="SFF2" s="628"/>
      <c r="SFG2" s="628"/>
      <c r="SFH2" s="628"/>
      <c r="SFI2" s="628"/>
      <c r="SFJ2" s="628"/>
      <c r="SFK2" s="628"/>
      <c r="SFL2" s="628"/>
      <c r="SFM2" s="628"/>
      <c r="SFN2" s="628"/>
      <c r="SFO2" s="628"/>
      <c r="SFP2" s="628"/>
      <c r="SFQ2" s="628"/>
      <c r="SFR2" s="628"/>
      <c r="SFS2" s="628"/>
      <c r="SFT2" s="628"/>
      <c r="SFU2" s="628"/>
      <c r="SFV2" s="628"/>
      <c r="SFW2" s="628"/>
      <c r="SFX2" s="628"/>
      <c r="SFY2" s="628"/>
      <c r="SFZ2" s="628"/>
      <c r="SGA2" s="628"/>
      <c r="SGB2" s="628"/>
      <c r="SGC2" s="628"/>
      <c r="SGD2" s="628"/>
      <c r="SGE2" s="628"/>
      <c r="SGF2" s="628"/>
      <c r="SGG2" s="628"/>
      <c r="SGH2" s="628"/>
      <c r="SGI2" s="628"/>
      <c r="SGJ2" s="628"/>
      <c r="SGK2" s="628"/>
      <c r="SGL2" s="628"/>
      <c r="SGM2" s="628"/>
      <c r="SGN2" s="628"/>
      <c r="SGO2" s="628"/>
      <c r="SGP2" s="628"/>
      <c r="SGQ2" s="628"/>
      <c r="SGR2" s="628"/>
      <c r="SGS2" s="628"/>
      <c r="SGT2" s="628"/>
      <c r="SGU2" s="628"/>
      <c r="SGV2" s="628"/>
      <c r="SGW2" s="628"/>
      <c r="SGX2" s="628"/>
      <c r="SGY2" s="628"/>
      <c r="SGZ2" s="628"/>
      <c r="SHA2" s="628"/>
      <c r="SHB2" s="628"/>
      <c r="SHC2" s="628"/>
      <c r="SHD2" s="628"/>
      <c r="SHE2" s="628"/>
      <c r="SHF2" s="628"/>
      <c r="SHG2" s="628"/>
      <c r="SHH2" s="628"/>
      <c r="SHI2" s="628"/>
      <c r="SHJ2" s="628"/>
      <c r="SHK2" s="628"/>
      <c r="SHL2" s="628"/>
      <c r="SHM2" s="628"/>
      <c r="SHN2" s="628"/>
      <c r="SHO2" s="628"/>
      <c r="SHP2" s="628"/>
      <c r="SHQ2" s="628"/>
      <c r="SHR2" s="628"/>
      <c r="SHS2" s="628"/>
      <c r="SHT2" s="628"/>
      <c r="SHU2" s="628"/>
      <c r="SHV2" s="628"/>
      <c r="SHW2" s="628"/>
      <c r="SHX2" s="628"/>
      <c r="SHY2" s="628"/>
      <c r="SHZ2" s="628"/>
      <c r="SIA2" s="628"/>
      <c r="SIB2" s="628"/>
      <c r="SIC2" s="628"/>
      <c r="SID2" s="628"/>
      <c r="SIE2" s="628"/>
      <c r="SIF2" s="628"/>
      <c r="SIG2" s="628"/>
      <c r="SIH2" s="628"/>
      <c r="SII2" s="628"/>
      <c r="SIJ2" s="628"/>
      <c r="SIK2" s="628"/>
      <c r="SIL2" s="628"/>
      <c r="SIM2" s="628"/>
      <c r="SIN2" s="628"/>
      <c r="SIO2" s="628"/>
      <c r="SIP2" s="628"/>
      <c r="SIQ2" s="628"/>
      <c r="SIR2" s="628"/>
      <c r="SIS2" s="628"/>
      <c r="SIT2" s="628"/>
      <c r="SIU2" s="628"/>
      <c r="SIV2" s="628"/>
      <c r="SIW2" s="628"/>
      <c r="SIX2" s="628"/>
      <c r="SIY2" s="628"/>
      <c r="SIZ2" s="628"/>
      <c r="SJA2" s="628"/>
      <c r="SJB2" s="628"/>
      <c r="SJC2" s="628"/>
      <c r="SJD2" s="628"/>
      <c r="SJE2" s="628"/>
      <c r="SJF2" s="628"/>
      <c r="SJG2" s="628"/>
      <c r="SJH2" s="628"/>
      <c r="SJI2" s="628"/>
      <c r="SJJ2" s="628"/>
      <c r="SJK2" s="628"/>
      <c r="SJL2" s="628"/>
      <c r="SJM2" s="628"/>
      <c r="SJN2" s="628"/>
      <c r="SJO2" s="628"/>
      <c r="SJP2" s="628"/>
      <c r="SJQ2" s="628"/>
      <c r="SJR2" s="628"/>
      <c r="SJS2" s="628"/>
      <c r="SJT2" s="628"/>
      <c r="SJU2" s="628"/>
      <c r="SJV2" s="628"/>
      <c r="SJW2" s="628"/>
      <c r="SJX2" s="628"/>
      <c r="SJY2" s="628"/>
      <c r="SJZ2" s="628"/>
      <c r="SKA2" s="628"/>
      <c r="SKB2" s="628"/>
      <c r="SKC2" s="628"/>
      <c r="SKD2" s="628"/>
      <c r="SKE2" s="628"/>
      <c r="SKF2" s="628"/>
      <c r="SKG2" s="628"/>
      <c r="SKH2" s="628"/>
      <c r="SKI2" s="628"/>
      <c r="SKJ2" s="628"/>
      <c r="SKK2" s="628"/>
      <c r="SKL2" s="628"/>
      <c r="SKM2" s="628"/>
      <c r="SKN2" s="628"/>
      <c r="SKO2" s="628"/>
      <c r="SKP2" s="628"/>
      <c r="SKQ2" s="628"/>
      <c r="SKR2" s="628"/>
      <c r="SKS2" s="628"/>
      <c r="SKT2" s="628"/>
      <c r="SKU2" s="628"/>
      <c r="SKV2" s="628"/>
      <c r="SKW2" s="628"/>
      <c r="SKX2" s="628"/>
      <c r="SKY2" s="628"/>
      <c r="SKZ2" s="628"/>
      <c r="SLA2" s="628"/>
      <c r="SLB2" s="628"/>
      <c r="SLC2" s="628"/>
      <c r="SLD2" s="628"/>
      <c r="SLE2" s="628"/>
      <c r="SLF2" s="628"/>
      <c r="SLG2" s="628"/>
      <c r="SLH2" s="628"/>
      <c r="SLI2" s="628"/>
      <c r="SLJ2" s="628"/>
      <c r="SLK2" s="628"/>
      <c r="SLL2" s="628"/>
      <c r="SLM2" s="628"/>
      <c r="SLN2" s="628"/>
      <c r="SLO2" s="628"/>
      <c r="SLP2" s="628"/>
      <c r="SLQ2" s="628"/>
      <c r="SLR2" s="628"/>
      <c r="SLS2" s="628"/>
      <c r="SLT2" s="628"/>
      <c r="SLU2" s="628"/>
      <c r="SLV2" s="628"/>
      <c r="SLW2" s="628"/>
      <c r="SLX2" s="628"/>
      <c r="SLY2" s="628"/>
      <c r="SLZ2" s="628"/>
      <c r="SMA2" s="628"/>
      <c r="SMB2" s="628"/>
      <c r="SMC2" s="628"/>
      <c r="SMD2" s="628"/>
      <c r="SME2" s="628"/>
      <c r="SMF2" s="628"/>
      <c r="SMG2" s="628"/>
      <c r="SMH2" s="628"/>
      <c r="SMI2" s="628"/>
      <c r="SMJ2" s="628"/>
      <c r="SMK2" s="628"/>
      <c r="SML2" s="628"/>
      <c r="SMM2" s="628"/>
      <c r="SMN2" s="628"/>
      <c r="SMO2" s="628"/>
      <c r="SMP2" s="628"/>
      <c r="SMQ2" s="628"/>
      <c r="SMR2" s="628"/>
      <c r="SMS2" s="628"/>
      <c r="SMT2" s="628"/>
      <c r="SMU2" s="628"/>
      <c r="SMV2" s="628"/>
      <c r="SMW2" s="628"/>
      <c r="SMX2" s="628"/>
      <c r="SMY2" s="628"/>
      <c r="SMZ2" s="628"/>
      <c r="SNA2" s="628"/>
      <c r="SNB2" s="628"/>
      <c r="SNC2" s="628"/>
      <c r="SND2" s="628"/>
      <c r="SNE2" s="628"/>
      <c r="SNF2" s="628"/>
      <c r="SNG2" s="628"/>
      <c r="SNH2" s="628"/>
      <c r="SNI2" s="628"/>
      <c r="SNJ2" s="628"/>
      <c r="SNK2" s="628"/>
      <c r="SNL2" s="628"/>
      <c r="SNM2" s="628"/>
      <c r="SNN2" s="628"/>
      <c r="SNO2" s="628"/>
      <c r="SNP2" s="628"/>
      <c r="SNQ2" s="628"/>
      <c r="SNR2" s="628"/>
      <c r="SNS2" s="628"/>
      <c r="SNT2" s="628"/>
      <c r="SNU2" s="628"/>
      <c r="SNV2" s="628"/>
      <c r="SNW2" s="628"/>
      <c r="SNX2" s="628"/>
      <c r="SNY2" s="628"/>
      <c r="SNZ2" s="628"/>
      <c r="SOA2" s="628"/>
      <c r="SOB2" s="628"/>
      <c r="SOC2" s="628"/>
      <c r="SOD2" s="628"/>
      <c r="SOE2" s="628"/>
      <c r="SOF2" s="628"/>
      <c r="SOG2" s="628"/>
      <c r="SOH2" s="628"/>
      <c r="SOI2" s="628"/>
      <c r="SOJ2" s="628"/>
      <c r="SOK2" s="628"/>
      <c r="SOL2" s="628"/>
      <c r="SOM2" s="628"/>
      <c r="SON2" s="628"/>
      <c r="SOO2" s="628"/>
      <c r="SOP2" s="628"/>
      <c r="SOQ2" s="628"/>
      <c r="SOR2" s="628"/>
      <c r="SOS2" s="628"/>
      <c r="SOT2" s="628"/>
      <c r="SOU2" s="628"/>
      <c r="SOV2" s="628"/>
      <c r="SOW2" s="628"/>
      <c r="SOX2" s="628"/>
      <c r="SOY2" s="628"/>
      <c r="SOZ2" s="628"/>
      <c r="SPA2" s="628"/>
      <c r="SPB2" s="628"/>
      <c r="SPC2" s="628"/>
      <c r="SPD2" s="628"/>
      <c r="SPE2" s="628"/>
      <c r="SPF2" s="628"/>
      <c r="SPG2" s="628"/>
      <c r="SPH2" s="628"/>
      <c r="SPI2" s="628"/>
      <c r="SPJ2" s="628"/>
      <c r="SPK2" s="628"/>
      <c r="SPL2" s="628"/>
      <c r="SPM2" s="628"/>
      <c r="SPN2" s="628"/>
      <c r="SPO2" s="628"/>
      <c r="SPP2" s="628"/>
      <c r="SPQ2" s="628"/>
      <c r="SPR2" s="628"/>
      <c r="SPS2" s="628"/>
      <c r="SPT2" s="628"/>
      <c r="SPU2" s="628"/>
      <c r="SPV2" s="628"/>
      <c r="SPW2" s="628"/>
      <c r="SPX2" s="628"/>
      <c r="SPY2" s="628"/>
      <c r="SPZ2" s="628"/>
      <c r="SQA2" s="628"/>
      <c r="SQB2" s="628"/>
      <c r="SQC2" s="628"/>
      <c r="SQD2" s="628"/>
      <c r="SQE2" s="628"/>
      <c r="SQF2" s="628"/>
      <c r="SQG2" s="628"/>
      <c r="SQH2" s="628"/>
      <c r="SQI2" s="628"/>
      <c r="SQJ2" s="628"/>
      <c r="SQK2" s="628"/>
      <c r="SQL2" s="628"/>
      <c r="SQM2" s="628"/>
      <c r="SQN2" s="628"/>
      <c r="SQO2" s="628"/>
      <c r="SQP2" s="628"/>
      <c r="SQQ2" s="628"/>
      <c r="SQR2" s="628"/>
      <c r="SQS2" s="628"/>
      <c r="SQT2" s="628"/>
      <c r="SQU2" s="628"/>
      <c r="SQV2" s="628"/>
      <c r="SQW2" s="628"/>
      <c r="SQX2" s="628"/>
      <c r="SQY2" s="628"/>
      <c r="SQZ2" s="628"/>
      <c r="SRA2" s="628"/>
      <c r="SRB2" s="628"/>
      <c r="SRC2" s="628"/>
      <c r="SRD2" s="628"/>
      <c r="SRE2" s="628"/>
      <c r="SRF2" s="628"/>
      <c r="SRG2" s="628"/>
      <c r="SRH2" s="628"/>
      <c r="SRI2" s="628"/>
      <c r="SRJ2" s="628"/>
      <c r="SRK2" s="628"/>
      <c r="SRL2" s="628"/>
      <c r="SRM2" s="628"/>
      <c r="SRN2" s="628"/>
      <c r="SRO2" s="628"/>
      <c r="SRP2" s="628"/>
      <c r="SRQ2" s="628"/>
      <c r="SRR2" s="628"/>
      <c r="SRS2" s="628"/>
      <c r="SRT2" s="628"/>
      <c r="SRU2" s="628"/>
      <c r="SRV2" s="628"/>
      <c r="SRW2" s="628"/>
      <c r="SRX2" s="628"/>
      <c r="SRY2" s="628"/>
      <c r="SRZ2" s="628"/>
      <c r="SSA2" s="628"/>
      <c r="SSB2" s="628"/>
      <c r="SSC2" s="628"/>
      <c r="SSD2" s="628"/>
      <c r="SSE2" s="628"/>
      <c r="SSF2" s="628"/>
      <c r="SSG2" s="628"/>
      <c r="SSH2" s="628"/>
      <c r="SSI2" s="628"/>
      <c r="SSJ2" s="628"/>
      <c r="SSK2" s="628"/>
      <c r="SSL2" s="628"/>
      <c r="SSM2" s="628"/>
      <c r="SSN2" s="628"/>
      <c r="SSO2" s="628"/>
      <c r="SSP2" s="628"/>
      <c r="SSQ2" s="628"/>
      <c r="SSR2" s="628"/>
      <c r="SSS2" s="628"/>
      <c r="SST2" s="628"/>
      <c r="SSU2" s="628"/>
      <c r="SSV2" s="628"/>
      <c r="SSW2" s="628"/>
      <c r="SSX2" s="628"/>
      <c r="SSY2" s="628"/>
      <c r="SSZ2" s="628"/>
      <c r="STA2" s="628"/>
      <c r="STB2" s="628"/>
      <c r="STC2" s="628"/>
      <c r="STD2" s="628"/>
      <c r="STE2" s="628"/>
      <c r="STF2" s="628"/>
      <c r="STG2" s="628"/>
      <c r="STH2" s="628"/>
      <c r="STI2" s="628"/>
      <c r="STJ2" s="628"/>
      <c r="STK2" s="628"/>
      <c r="STL2" s="628"/>
      <c r="STM2" s="628"/>
      <c r="STN2" s="628"/>
      <c r="STO2" s="628"/>
      <c r="STP2" s="628"/>
      <c r="STQ2" s="628"/>
      <c r="STR2" s="628"/>
      <c r="STS2" s="628"/>
      <c r="STT2" s="628"/>
      <c r="STU2" s="628"/>
      <c r="STV2" s="628"/>
      <c r="STW2" s="628"/>
      <c r="STX2" s="628"/>
      <c r="STY2" s="628"/>
      <c r="STZ2" s="628"/>
      <c r="SUA2" s="628"/>
      <c r="SUB2" s="628"/>
      <c r="SUC2" s="628"/>
      <c r="SUD2" s="628"/>
      <c r="SUE2" s="628"/>
      <c r="SUF2" s="628"/>
      <c r="SUG2" s="628"/>
      <c r="SUH2" s="628"/>
      <c r="SUI2" s="628"/>
      <c r="SUJ2" s="628"/>
      <c r="SUK2" s="628"/>
      <c r="SUL2" s="628"/>
      <c r="SUM2" s="628"/>
      <c r="SUN2" s="628"/>
      <c r="SUO2" s="628"/>
      <c r="SUP2" s="628"/>
      <c r="SUQ2" s="628"/>
      <c r="SUR2" s="628"/>
      <c r="SUS2" s="628"/>
      <c r="SUT2" s="628"/>
      <c r="SUU2" s="628"/>
      <c r="SUV2" s="628"/>
      <c r="SUW2" s="628"/>
      <c r="SUX2" s="628"/>
      <c r="SUY2" s="628"/>
      <c r="SUZ2" s="628"/>
      <c r="SVA2" s="628"/>
      <c r="SVB2" s="628"/>
      <c r="SVC2" s="628"/>
      <c r="SVD2" s="628"/>
      <c r="SVE2" s="628"/>
      <c r="SVF2" s="628"/>
      <c r="SVG2" s="628"/>
      <c r="SVH2" s="628"/>
      <c r="SVI2" s="628"/>
      <c r="SVJ2" s="628"/>
      <c r="SVK2" s="628"/>
      <c r="SVL2" s="628"/>
      <c r="SVM2" s="628"/>
      <c r="SVN2" s="628"/>
      <c r="SVO2" s="628"/>
      <c r="SVP2" s="628"/>
      <c r="SVQ2" s="628"/>
      <c r="SVR2" s="628"/>
      <c r="SVS2" s="628"/>
      <c r="SVT2" s="628"/>
      <c r="SVU2" s="628"/>
      <c r="SVV2" s="628"/>
      <c r="SVW2" s="628"/>
      <c r="SVX2" s="628"/>
      <c r="SVY2" s="628"/>
      <c r="SVZ2" s="628"/>
      <c r="SWA2" s="628"/>
      <c r="SWB2" s="628"/>
      <c r="SWC2" s="628"/>
      <c r="SWD2" s="628"/>
      <c r="SWE2" s="628"/>
      <c r="SWF2" s="628"/>
      <c r="SWG2" s="628"/>
      <c r="SWH2" s="628"/>
      <c r="SWI2" s="628"/>
      <c r="SWJ2" s="628"/>
      <c r="SWK2" s="628"/>
      <c r="SWL2" s="628"/>
      <c r="SWM2" s="628"/>
      <c r="SWN2" s="628"/>
      <c r="SWO2" s="628"/>
      <c r="SWP2" s="628"/>
      <c r="SWQ2" s="628"/>
      <c r="SWR2" s="628"/>
      <c r="SWS2" s="628"/>
      <c r="SWT2" s="628"/>
      <c r="SWU2" s="628"/>
      <c r="SWV2" s="628"/>
      <c r="SWW2" s="628"/>
      <c r="SWX2" s="628"/>
      <c r="SWY2" s="628"/>
      <c r="SWZ2" s="628"/>
      <c r="SXA2" s="628"/>
      <c r="SXB2" s="628"/>
      <c r="SXC2" s="628"/>
      <c r="SXD2" s="628"/>
      <c r="SXE2" s="628"/>
      <c r="SXF2" s="628"/>
      <c r="SXG2" s="628"/>
      <c r="SXH2" s="628"/>
      <c r="SXI2" s="628"/>
      <c r="SXJ2" s="628"/>
      <c r="SXK2" s="628"/>
      <c r="SXL2" s="628"/>
      <c r="SXM2" s="628"/>
      <c r="SXN2" s="628"/>
      <c r="SXO2" s="628"/>
      <c r="SXP2" s="628"/>
      <c r="SXQ2" s="628"/>
      <c r="SXR2" s="628"/>
      <c r="SXS2" s="628"/>
      <c r="SXT2" s="628"/>
      <c r="SXU2" s="628"/>
      <c r="SXV2" s="628"/>
      <c r="SXW2" s="628"/>
      <c r="SXX2" s="628"/>
      <c r="SXY2" s="628"/>
      <c r="SXZ2" s="628"/>
      <c r="SYA2" s="628"/>
      <c r="SYB2" s="628"/>
      <c r="SYC2" s="628"/>
      <c r="SYD2" s="628"/>
      <c r="SYE2" s="628"/>
      <c r="SYF2" s="628"/>
      <c r="SYG2" s="628"/>
      <c r="SYH2" s="628"/>
      <c r="SYI2" s="628"/>
      <c r="SYJ2" s="628"/>
      <c r="SYK2" s="628"/>
      <c r="SYL2" s="628"/>
      <c r="SYM2" s="628"/>
      <c r="SYN2" s="628"/>
      <c r="SYO2" s="628"/>
      <c r="SYP2" s="628"/>
      <c r="SYQ2" s="628"/>
      <c r="SYR2" s="628"/>
      <c r="SYS2" s="628"/>
      <c r="SYT2" s="628"/>
      <c r="SYU2" s="628"/>
      <c r="SYV2" s="628"/>
      <c r="SYW2" s="628"/>
      <c r="SYX2" s="628"/>
      <c r="SYY2" s="628"/>
      <c r="SYZ2" s="628"/>
      <c r="SZA2" s="628"/>
      <c r="SZB2" s="628"/>
      <c r="SZC2" s="628"/>
      <c r="SZD2" s="628"/>
      <c r="SZE2" s="628"/>
      <c r="SZF2" s="628"/>
      <c r="SZG2" s="628"/>
      <c r="SZH2" s="628"/>
      <c r="SZI2" s="628"/>
      <c r="SZJ2" s="628"/>
      <c r="SZK2" s="628"/>
      <c r="SZL2" s="628"/>
      <c r="SZM2" s="628"/>
      <c r="SZN2" s="628"/>
      <c r="SZO2" s="628"/>
      <c r="SZP2" s="628"/>
      <c r="SZQ2" s="628"/>
      <c r="SZR2" s="628"/>
      <c r="SZS2" s="628"/>
      <c r="SZT2" s="628"/>
      <c r="SZU2" s="628"/>
      <c r="SZV2" s="628"/>
      <c r="SZW2" s="628"/>
      <c r="SZX2" s="628"/>
      <c r="SZY2" s="628"/>
      <c r="SZZ2" s="628"/>
      <c r="TAA2" s="628"/>
      <c r="TAB2" s="628"/>
      <c r="TAC2" s="628"/>
      <c r="TAD2" s="628"/>
      <c r="TAE2" s="628"/>
      <c r="TAF2" s="628"/>
      <c r="TAG2" s="628"/>
      <c r="TAH2" s="628"/>
      <c r="TAI2" s="628"/>
      <c r="TAJ2" s="628"/>
      <c r="TAK2" s="628"/>
      <c r="TAL2" s="628"/>
      <c r="TAM2" s="628"/>
      <c r="TAN2" s="628"/>
      <c r="TAO2" s="628"/>
      <c r="TAP2" s="628"/>
      <c r="TAQ2" s="628"/>
      <c r="TAR2" s="628"/>
      <c r="TAS2" s="628"/>
      <c r="TAT2" s="628"/>
      <c r="TAU2" s="628"/>
      <c r="TAV2" s="628"/>
      <c r="TAW2" s="628"/>
      <c r="TAX2" s="628"/>
      <c r="TAY2" s="628"/>
      <c r="TAZ2" s="628"/>
      <c r="TBA2" s="628"/>
      <c r="TBB2" s="628"/>
      <c r="TBC2" s="628"/>
      <c r="TBD2" s="628"/>
      <c r="TBE2" s="628"/>
      <c r="TBF2" s="628"/>
      <c r="TBG2" s="628"/>
      <c r="TBH2" s="628"/>
      <c r="TBI2" s="628"/>
      <c r="TBJ2" s="628"/>
      <c r="TBK2" s="628"/>
      <c r="TBL2" s="628"/>
      <c r="TBM2" s="628"/>
      <c r="TBN2" s="628"/>
      <c r="TBO2" s="628"/>
      <c r="TBP2" s="628"/>
      <c r="TBQ2" s="628"/>
      <c r="TBR2" s="628"/>
      <c r="TBS2" s="628"/>
      <c r="TBT2" s="628"/>
      <c r="TBU2" s="628"/>
      <c r="TBV2" s="628"/>
      <c r="TBW2" s="628"/>
      <c r="TBX2" s="628"/>
      <c r="TBY2" s="628"/>
      <c r="TBZ2" s="628"/>
      <c r="TCA2" s="628"/>
      <c r="TCB2" s="628"/>
      <c r="TCC2" s="628"/>
      <c r="TCD2" s="628"/>
      <c r="TCE2" s="628"/>
      <c r="TCF2" s="628"/>
      <c r="TCG2" s="628"/>
      <c r="TCH2" s="628"/>
      <c r="TCI2" s="628"/>
      <c r="TCJ2" s="628"/>
      <c r="TCK2" s="628"/>
      <c r="TCL2" s="628"/>
      <c r="TCM2" s="628"/>
      <c r="TCN2" s="628"/>
      <c r="TCO2" s="628"/>
      <c r="TCP2" s="628"/>
      <c r="TCQ2" s="628"/>
      <c r="TCR2" s="628"/>
      <c r="TCS2" s="628"/>
      <c r="TCT2" s="628"/>
      <c r="TCU2" s="628"/>
      <c r="TCV2" s="628"/>
      <c r="TCW2" s="628"/>
      <c r="TCX2" s="628"/>
      <c r="TCY2" s="628"/>
      <c r="TCZ2" s="628"/>
      <c r="TDA2" s="628"/>
      <c r="TDB2" s="628"/>
      <c r="TDC2" s="628"/>
      <c r="TDD2" s="628"/>
      <c r="TDE2" s="628"/>
      <c r="TDF2" s="628"/>
      <c r="TDG2" s="628"/>
      <c r="TDH2" s="628"/>
      <c r="TDI2" s="628"/>
      <c r="TDJ2" s="628"/>
      <c r="TDK2" s="628"/>
      <c r="TDL2" s="628"/>
      <c r="TDM2" s="628"/>
      <c r="TDN2" s="628"/>
      <c r="TDO2" s="628"/>
      <c r="TDP2" s="628"/>
      <c r="TDQ2" s="628"/>
      <c r="TDR2" s="628"/>
      <c r="TDS2" s="628"/>
      <c r="TDT2" s="628"/>
      <c r="TDU2" s="628"/>
      <c r="TDV2" s="628"/>
      <c r="TDW2" s="628"/>
      <c r="TDX2" s="628"/>
      <c r="TDY2" s="628"/>
      <c r="TDZ2" s="628"/>
      <c r="TEA2" s="628"/>
      <c r="TEB2" s="628"/>
      <c r="TEC2" s="628"/>
      <c r="TED2" s="628"/>
      <c r="TEE2" s="628"/>
      <c r="TEF2" s="628"/>
      <c r="TEG2" s="628"/>
      <c r="TEH2" s="628"/>
      <c r="TEI2" s="628"/>
      <c r="TEJ2" s="628"/>
      <c r="TEK2" s="628"/>
      <c r="TEL2" s="628"/>
      <c r="TEM2" s="628"/>
      <c r="TEN2" s="628"/>
      <c r="TEO2" s="628"/>
      <c r="TEP2" s="628"/>
      <c r="TEQ2" s="628"/>
      <c r="TER2" s="628"/>
      <c r="TES2" s="628"/>
      <c r="TET2" s="628"/>
      <c r="TEU2" s="628"/>
      <c r="TEV2" s="628"/>
      <c r="TEW2" s="628"/>
      <c r="TEX2" s="628"/>
      <c r="TEY2" s="628"/>
      <c r="TEZ2" s="628"/>
      <c r="TFA2" s="628"/>
      <c r="TFB2" s="628"/>
      <c r="TFC2" s="628"/>
      <c r="TFD2" s="628"/>
      <c r="TFE2" s="628"/>
      <c r="TFF2" s="628"/>
      <c r="TFG2" s="628"/>
      <c r="TFH2" s="628"/>
      <c r="TFI2" s="628"/>
      <c r="TFJ2" s="628"/>
      <c r="TFK2" s="628"/>
      <c r="TFL2" s="628"/>
      <c r="TFM2" s="628"/>
      <c r="TFN2" s="628"/>
      <c r="TFO2" s="628"/>
      <c r="TFP2" s="628"/>
      <c r="TFQ2" s="628"/>
      <c r="TFR2" s="628"/>
      <c r="TFS2" s="628"/>
      <c r="TFT2" s="628"/>
      <c r="TFU2" s="628"/>
      <c r="TFV2" s="628"/>
      <c r="TFW2" s="628"/>
      <c r="TFX2" s="628"/>
      <c r="TFY2" s="628"/>
      <c r="TFZ2" s="628"/>
      <c r="TGA2" s="628"/>
      <c r="TGB2" s="628"/>
      <c r="TGC2" s="628"/>
      <c r="TGD2" s="628"/>
      <c r="TGE2" s="628"/>
      <c r="TGF2" s="628"/>
      <c r="TGG2" s="628"/>
      <c r="TGH2" s="628"/>
      <c r="TGI2" s="628"/>
      <c r="TGJ2" s="628"/>
      <c r="TGK2" s="628"/>
      <c r="TGL2" s="628"/>
      <c r="TGM2" s="628"/>
      <c r="TGN2" s="628"/>
      <c r="TGO2" s="628"/>
      <c r="TGP2" s="628"/>
      <c r="TGQ2" s="628"/>
      <c r="TGR2" s="628"/>
      <c r="TGS2" s="628"/>
      <c r="TGT2" s="628"/>
      <c r="TGU2" s="628"/>
      <c r="TGV2" s="628"/>
      <c r="TGW2" s="628"/>
      <c r="TGX2" s="628"/>
      <c r="TGY2" s="628"/>
      <c r="TGZ2" s="628"/>
      <c r="THA2" s="628"/>
      <c r="THB2" s="628"/>
      <c r="THC2" s="628"/>
      <c r="THD2" s="628"/>
      <c r="THE2" s="628"/>
      <c r="THF2" s="628"/>
      <c r="THG2" s="628"/>
      <c r="THH2" s="628"/>
      <c r="THI2" s="628"/>
      <c r="THJ2" s="628"/>
      <c r="THK2" s="628"/>
      <c r="THL2" s="628"/>
      <c r="THM2" s="628"/>
      <c r="THN2" s="628"/>
      <c r="THO2" s="628"/>
      <c r="THP2" s="628"/>
      <c r="THQ2" s="628"/>
      <c r="THR2" s="628"/>
      <c r="THS2" s="628"/>
      <c r="THT2" s="628"/>
      <c r="THU2" s="628"/>
      <c r="THV2" s="628"/>
      <c r="THW2" s="628"/>
      <c r="THX2" s="628"/>
      <c r="THY2" s="628"/>
      <c r="THZ2" s="628"/>
      <c r="TIA2" s="628"/>
      <c r="TIB2" s="628"/>
      <c r="TIC2" s="628"/>
      <c r="TID2" s="628"/>
      <c r="TIE2" s="628"/>
      <c r="TIF2" s="628"/>
      <c r="TIG2" s="628"/>
      <c r="TIH2" s="628"/>
      <c r="TII2" s="628"/>
      <c r="TIJ2" s="628"/>
      <c r="TIK2" s="628"/>
      <c r="TIL2" s="628"/>
      <c r="TIM2" s="628"/>
      <c r="TIN2" s="628"/>
      <c r="TIO2" s="628"/>
      <c r="TIP2" s="628"/>
      <c r="TIQ2" s="628"/>
      <c r="TIR2" s="628"/>
      <c r="TIS2" s="628"/>
      <c r="TIT2" s="628"/>
      <c r="TIU2" s="628"/>
      <c r="TIV2" s="628"/>
      <c r="TIW2" s="628"/>
      <c r="TIX2" s="628"/>
      <c r="TIY2" s="628"/>
      <c r="TIZ2" s="628"/>
      <c r="TJA2" s="628"/>
      <c r="TJB2" s="628"/>
      <c r="TJC2" s="628"/>
      <c r="TJD2" s="628"/>
      <c r="TJE2" s="628"/>
      <c r="TJF2" s="628"/>
      <c r="TJG2" s="628"/>
      <c r="TJH2" s="628"/>
      <c r="TJI2" s="628"/>
      <c r="TJJ2" s="628"/>
      <c r="TJK2" s="628"/>
      <c r="TJL2" s="628"/>
      <c r="TJM2" s="628"/>
      <c r="TJN2" s="628"/>
      <c r="TJO2" s="628"/>
      <c r="TJP2" s="628"/>
      <c r="TJQ2" s="628"/>
      <c r="TJR2" s="628"/>
      <c r="TJS2" s="628"/>
      <c r="TJT2" s="628"/>
      <c r="TJU2" s="628"/>
      <c r="TJV2" s="628"/>
      <c r="TJW2" s="628"/>
      <c r="TJX2" s="628"/>
      <c r="TJY2" s="628"/>
      <c r="TJZ2" s="628"/>
      <c r="TKA2" s="628"/>
      <c r="TKB2" s="628"/>
      <c r="TKC2" s="628"/>
      <c r="TKD2" s="628"/>
      <c r="TKE2" s="628"/>
      <c r="TKF2" s="628"/>
      <c r="TKG2" s="628"/>
      <c r="TKH2" s="628"/>
      <c r="TKI2" s="628"/>
      <c r="TKJ2" s="628"/>
      <c r="TKK2" s="628"/>
      <c r="TKL2" s="628"/>
      <c r="TKM2" s="628"/>
      <c r="TKN2" s="628"/>
      <c r="TKO2" s="628"/>
      <c r="TKP2" s="628"/>
      <c r="TKQ2" s="628"/>
      <c r="TKR2" s="628"/>
      <c r="TKS2" s="628"/>
      <c r="TKT2" s="628"/>
      <c r="TKU2" s="628"/>
      <c r="TKV2" s="628"/>
      <c r="TKW2" s="628"/>
      <c r="TKX2" s="628"/>
      <c r="TKY2" s="628"/>
      <c r="TKZ2" s="628"/>
      <c r="TLA2" s="628"/>
      <c r="TLB2" s="628"/>
      <c r="TLC2" s="628"/>
      <c r="TLD2" s="628"/>
      <c r="TLE2" s="628"/>
      <c r="TLF2" s="628"/>
      <c r="TLG2" s="628"/>
      <c r="TLH2" s="628"/>
      <c r="TLI2" s="628"/>
      <c r="TLJ2" s="628"/>
      <c r="TLK2" s="628"/>
      <c r="TLL2" s="628"/>
      <c r="TLM2" s="628"/>
      <c r="TLN2" s="628"/>
      <c r="TLO2" s="628"/>
      <c r="TLP2" s="628"/>
      <c r="TLQ2" s="628"/>
      <c r="TLR2" s="628"/>
      <c r="TLS2" s="628"/>
      <c r="TLT2" s="628"/>
      <c r="TLU2" s="628"/>
      <c r="TLV2" s="628"/>
      <c r="TLW2" s="628"/>
      <c r="TLX2" s="628"/>
      <c r="TLY2" s="628"/>
      <c r="TLZ2" s="628"/>
      <c r="TMA2" s="628"/>
      <c r="TMB2" s="628"/>
      <c r="TMC2" s="628"/>
      <c r="TMD2" s="628"/>
      <c r="TME2" s="628"/>
      <c r="TMF2" s="628"/>
      <c r="TMG2" s="628"/>
      <c r="TMH2" s="628"/>
      <c r="TMI2" s="628"/>
      <c r="TMJ2" s="628"/>
      <c r="TMK2" s="628"/>
      <c r="TML2" s="628"/>
      <c r="TMM2" s="628"/>
      <c r="TMN2" s="628"/>
      <c r="TMO2" s="628"/>
      <c r="TMP2" s="628"/>
      <c r="TMQ2" s="628"/>
      <c r="TMR2" s="628"/>
      <c r="TMS2" s="628"/>
      <c r="TMT2" s="628"/>
      <c r="TMU2" s="628"/>
      <c r="TMV2" s="628"/>
      <c r="TMW2" s="628"/>
      <c r="TMX2" s="628"/>
      <c r="TMY2" s="628"/>
      <c r="TMZ2" s="628"/>
      <c r="TNA2" s="628"/>
      <c r="TNB2" s="628"/>
      <c r="TNC2" s="628"/>
      <c r="TND2" s="628"/>
      <c r="TNE2" s="628"/>
      <c r="TNF2" s="628"/>
      <c r="TNG2" s="628"/>
      <c r="TNH2" s="628"/>
      <c r="TNI2" s="628"/>
      <c r="TNJ2" s="628"/>
      <c r="TNK2" s="628"/>
      <c r="TNL2" s="628"/>
      <c r="TNM2" s="628"/>
      <c r="TNN2" s="628"/>
      <c r="TNO2" s="628"/>
      <c r="TNP2" s="628"/>
      <c r="TNQ2" s="628"/>
      <c r="TNR2" s="628"/>
      <c r="TNS2" s="628"/>
      <c r="TNT2" s="628"/>
      <c r="TNU2" s="628"/>
      <c r="TNV2" s="628"/>
      <c r="TNW2" s="628"/>
      <c r="TNX2" s="628"/>
      <c r="TNY2" s="628"/>
      <c r="TNZ2" s="628"/>
      <c r="TOA2" s="628"/>
      <c r="TOB2" s="628"/>
      <c r="TOC2" s="628"/>
      <c r="TOD2" s="628"/>
      <c r="TOE2" s="628"/>
      <c r="TOF2" s="628"/>
      <c r="TOG2" s="628"/>
      <c r="TOH2" s="628"/>
      <c r="TOI2" s="628"/>
      <c r="TOJ2" s="628"/>
      <c r="TOK2" s="628"/>
      <c r="TOL2" s="628"/>
      <c r="TOM2" s="628"/>
      <c r="TON2" s="628"/>
      <c r="TOO2" s="628"/>
      <c r="TOP2" s="628"/>
      <c r="TOQ2" s="628"/>
      <c r="TOR2" s="628"/>
      <c r="TOS2" s="628"/>
      <c r="TOT2" s="628"/>
      <c r="TOU2" s="628"/>
      <c r="TOV2" s="628"/>
      <c r="TOW2" s="628"/>
      <c r="TOX2" s="628"/>
      <c r="TOY2" s="628"/>
      <c r="TOZ2" s="628"/>
      <c r="TPA2" s="628"/>
      <c r="TPB2" s="628"/>
      <c r="TPC2" s="628"/>
      <c r="TPD2" s="628"/>
      <c r="TPE2" s="628"/>
      <c r="TPF2" s="628"/>
      <c r="TPG2" s="628"/>
      <c r="TPH2" s="628"/>
      <c r="TPI2" s="628"/>
      <c r="TPJ2" s="628"/>
      <c r="TPK2" s="628"/>
      <c r="TPL2" s="628"/>
      <c r="TPM2" s="628"/>
      <c r="TPN2" s="628"/>
      <c r="TPO2" s="628"/>
      <c r="TPP2" s="628"/>
      <c r="TPQ2" s="628"/>
      <c r="TPR2" s="628"/>
      <c r="TPS2" s="628"/>
      <c r="TPT2" s="628"/>
      <c r="TPU2" s="628"/>
      <c r="TPV2" s="628"/>
      <c r="TPW2" s="628"/>
      <c r="TPX2" s="628"/>
      <c r="TPY2" s="628"/>
      <c r="TPZ2" s="628"/>
      <c r="TQA2" s="628"/>
      <c r="TQB2" s="628"/>
      <c r="TQC2" s="628"/>
      <c r="TQD2" s="628"/>
      <c r="TQE2" s="628"/>
      <c r="TQF2" s="628"/>
      <c r="TQG2" s="628"/>
      <c r="TQH2" s="628"/>
      <c r="TQI2" s="628"/>
      <c r="TQJ2" s="628"/>
      <c r="TQK2" s="628"/>
      <c r="TQL2" s="628"/>
      <c r="TQM2" s="628"/>
      <c r="TQN2" s="628"/>
      <c r="TQO2" s="628"/>
      <c r="TQP2" s="628"/>
      <c r="TQQ2" s="628"/>
      <c r="TQR2" s="628"/>
      <c r="TQS2" s="628"/>
      <c r="TQT2" s="628"/>
      <c r="TQU2" s="628"/>
      <c r="TQV2" s="628"/>
      <c r="TQW2" s="628"/>
      <c r="TQX2" s="628"/>
      <c r="TQY2" s="628"/>
      <c r="TQZ2" s="628"/>
      <c r="TRA2" s="628"/>
      <c r="TRB2" s="628"/>
      <c r="TRC2" s="628"/>
      <c r="TRD2" s="628"/>
      <c r="TRE2" s="628"/>
      <c r="TRF2" s="628"/>
      <c r="TRG2" s="628"/>
      <c r="TRH2" s="628"/>
      <c r="TRI2" s="628"/>
      <c r="TRJ2" s="628"/>
      <c r="TRK2" s="628"/>
      <c r="TRL2" s="628"/>
      <c r="TRM2" s="628"/>
      <c r="TRN2" s="628"/>
      <c r="TRO2" s="628"/>
      <c r="TRP2" s="628"/>
      <c r="TRQ2" s="628"/>
      <c r="TRR2" s="628"/>
      <c r="TRS2" s="628"/>
      <c r="TRT2" s="628"/>
      <c r="TRU2" s="628"/>
      <c r="TRV2" s="628"/>
      <c r="TRW2" s="628"/>
      <c r="TRX2" s="628"/>
      <c r="TRY2" s="628"/>
      <c r="TRZ2" s="628"/>
      <c r="TSA2" s="628"/>
      <c r="TSB2" s="628"/>
      <c r="TSC2" s="628"/>
      <c r="TSD2" s="628"/>
      <c r="TSE2" s="628"/>
      <c r="TSF2" s="628"/>
      <c r="TSG2" s="628"/>
      <c r="TSH2" s="628"/>
      <c r="TSI2" s="628"/>
      <c r="TSJ2" s="628"/>
      <c r="TSK2" s="628"/>
      <c r="TSL2" s="628"/>
      <c r="TSM2" s="628"/>
      <c r="TSN2" s="628"/>
      <c r="TSO2" s="628"/>
      <c r="TSP2" s="628"/>
      <c r="TSQ2" s="628"/>
      <c r="TSR2" s="628"/>
      <c r="TSS2" s="628"/>
      <c r="TST2" s="628"/>
      <c r="TSU2" s="628"/>
      <c r="TSV2" s="628"/>
      <c r="TSW2" s="628"/>
      <c r="TSX2" s="628"/>
      <c r="TSY2" s="628"/>
      <c r="TSZ2" s="628"/>
      <c r="TTA2" s="628"/>
      <c r="TTB2" s="628"/>
      <c r="TTC2" s="628"/>
      <c r="TTD2" s="628"/>
      <c r="TTE2" s="628"/>
      <c r="TTF2" s="628"/>
      <c r="TTG2" s="628"/>
      <c r="TTH2" s="628"/>
      <c r="TTI2" s="628"/>
      <c r="TTJ2" s="628"/>
      <c r="TTK2" s="628"/>
      <c r="TTL2" s="628"/>
      <c r="TTM2" s="628"/>
      <c r="TTN2" s="628"/>
      <c r="TTO2" s="628"/>
      <c r="TTP2" s="628"/>
      <c r="TTQ2" s="628"/>
      <c r="TTR2" s="628"/>
      <c r="TTS2" s="628"/>
      <c r="TTT2" s="628"/>
      <c r="TTU2" s="628"/>
      <c r="TTV2" s="628"/>
      <c r="TTW2" s="628"/>
      <c r="TTX2" s="628"/>
      <c r="TTY2" s="628"/>
      <c r="TTZ2" s="628"/>
      <c r="TUA2" s="628"/>
      <c r="TUB2" s="628"/>
      <c r="TUC2" s="628"/>
      <c r="TUD2" s="628"/>
      <c r="TUE2" s="628"/>
      <c r="TUF2" s="628"/>
      <c r="TUG2" s="628"/>
      <c r="TUH2" s="628"/>
      <c r="TUI2" s="628"/>
      <c r="TUJ2" s="628"/>
      <c r="TUK2" s="628"/>
      <c r="TUL2" s="628"/>
      <c r="TUM2" s="628"/>
      <c r="TUN2" s="628"/>
      <c r="TUO2" s="628"/>
      <c r="TUP2" s="628"/>
      <c r="TUQ2" s="628"/>
      <c r="TUR2" s="628"/>
      <c r="TUS2" s="628"/>
      <c r="TUT2" s="628"/>
      <c r="TUU2" s="628"/>
      <c r="TUV2" s="628"/>
      <c r="TUW2" s="628"/>
      <c r="TUX2" s="628"/>
      <c r="TUY2" s="628"/>
      <c r="TUZ2" s="628"/>
      <c r="TVA2" s="628"/>
      <c r="TVB2" s="628"/>
      <c r="TVC2" s="628"/>
      <c r="TVD2" s="628"/>
      <c r="TVE2" s="628"/>
      <c r="TVF2" s="628"/>
      <c r="TVG2" s="628"/>
      <c r="TVH2" s="628"/>
      <c r="TVI2" s="628"/>
      <c r="TVJ2" s="628"/>
      <c r="TVK2" s="628"/>
      <c r="TVL2" s="628"/>
      <c r="TVM2" s="628"/>
      <c r="TVN2" s="628"/>
      <c r="TVO2" s="628"/>
      <c r="TVP2" s="628"/>
      <c r="TVQ2" s="628"/>
      <c r="TVR2" s="628"/>
      <c r="TVS2" s="628"/>
      <c r="TVT2" s="628"/>
      <c r="TVU2" s="628"/>
      <c r="TVV2" s="628"/>
      <c r="TVW2" s="628"/>
      <c r="TVX2" s="628"/>
      <c r="TVY2" s="628"/>
      <c r="TVZ2" s="628"/>
      <c r="TWA2" s="628"/>
      <c r="TWB2" s="628"/>
      <c r="TWC2" s="628"/>
      <c r="TWD2" s="628"/>
      <c r="TWE2" s="628"/>
      <c r="TWF2" s="628"/>
      <c r="TWG2" s="628"/>
      <c r="TWH2" s="628"/>
      <c r="TWI2" s="628"/>
      <c r="TWJ2" s="628"/>
      <c r="TWK2" s="628"/>
      <c r="TWL2" s="628"/>
      <c r="TWM2" s="628"/>
      <c r="TWN2" s="628"/>
      <c r="TWO2" s="628"/>
      <c r="TWP2" s="628"/>
      <c r="TWQ2" s="628"/>
      <c r="TWR2" s="628"/>
      <c r="TWS2" s="628"/>
      <c r="TWT2" s="628"/>
      <c r="TWU2" s="628"/>
      <c r="TWV2" s="628"/>
      <c r="TWW2" s="628"/>
      <c r="TWX2" s="628"/>
      <c r="TWY2" s="628"/>
      <c r="TWZ2" s="628"/>
      <c r="TXA2" s="628"/>
      <c r="TXB2" s="628"/>
      <c r="TXC2" s="628"/>
      <c r="TXD2" s="628"/>
      <c r="TXE2" s="628"/>
      <c r="TXF2" s="628"/>
      <c r="TXG2" s="628"/>
      <c r="TXH2" s="628"/>
      <c r="TXI2" s="628"/>
      <c r="TXJ2" s="628"/>
      <c r="TXK2" s="628"/>
      <c r="TXL2" s="628"/>
      <c r="TXM2" s="628"/>
      <c r="TXN2" s="628"/>
      <c r="TXO2" s="628"/>
      <c r="TXP2" s="628"/>
      <c r="TXQ2" s="628"/>
      <c r="TXR2" s="628"/>
      <c r="TXS2" s="628"/>
      <c r="TXT2" s="628"/>
      <c r="TXU2" s="628"/>
      <c r="TXV2" s="628"/>
      <c r="TXW2" s="628"/>
      <c r="TXX2" s="628"/>
      <c r="TXY2" s="628"/>
      <c r="TXZ2" s="628"/>
      <c r="TYA2" s="628"/>
      <c r="TYB2" s="628"/>
      <c r="TYC2" s="628"/>
      <c r="TYD2" s="628"/>
      <c r="TYE2" s="628"/>
      <c r="TYF2" s="628"/>
      <c r="TYG2" s="628"/>
      <c r="TYH2" s="628"/>
      <c r="TYI2" s="628"/>
      <c r="TYJ2" s="628"/>
      <c r="TYK2" s="628"/>
      <c r="TYL2" s="628"/>
      <c r="TYM2" s="628"/>
      <c r="TYN2" s="628"/>
      <c r="TYO2" s="628"/>
      <c r="TYP2" s="628"/>
      <c r="TYQ2" s="628"/>
      <c r="TYR2" s="628"/>
      <c r="TYS2" s="628"/>
      <c r="TYT2" s="628"/>
      <c r="TYU2" s="628"/>
      <c r="TYV2" s="628"/>
      <c r="TYW2" s="628"/>
      <c r="TYX2" s="628"/>
      <c r="TYY2" s="628"/>
      <c r="TYZ2" s="628"/>
      <c r="TZA2" s="628"/>
      <c r="TZB2" s="628"/>
      <c r="TZC2" s="628"/>
      <c r="TZD2" s="628"/>
      <c r="TZE2" s="628"/>
      <c r="TZF2" s="628"/>
      <c r="TZG2" s="628"/>
      <c r="TZH2" s="628"/>
      <c r="TZI2" s="628"/>
      <c r="TZJ2" s="628"/>
      <c r="TZK2" s="628"/>
      <c r="TZL2" s="628"/>
      <c r="TZM2" s="628"/>
      <c r="TZN2" s="628"/>
      <c r="TZO2" s="628"/>
      <c r="TZP2" s="628"/>
      <c r="TZQ2" s="628"/>
      <c r="TZR2" s="628"/>
      <c r="TZS2" s="628"/>
      <c r="TZT2" s="628"/>
      <c r="TZU2" s="628"/>
      <c r="TZV2" s="628"/>
      <c r="TZW2" s="628"/>
      <c r="TZX2" s="628"/>
      <c r="TZY2" s="628"/>
      <c r="TZZ2" s="628"/>
      <c r="UAA2" s="628"/>
      <c r="UAB2" s="628"/>
      <c r="UAC2" s="628"/>
      <c r="UAD2" s="628"/>
      <c r="UAE2" s="628"/>
      <c r="UAF2" s="628"/>
      <c r="UAG2" s="628"/>
      <c r="UAH2" s="628"/>
      <c r="UAI2" s="628"/>
      <c r="UAJ2" s="628"/>
      <c r="UAK2" s="628"/>
      <c r="UAL2" s="628"/>
      <c r="UAM2" s="628"/>
      <c r="UAN2" s="628"/>
      <c r="UAO2" s="628"/>
      <c r="UAP2" s="628"/>
      <c r="UAQ2" s="628"/>
      <c r="UAR2" s="628"/>
      <c r="UAS2" s="628"/>
      <c r="UAT2" s="628"/>
      <c r="UAU2" s="628"/>
      <c r="UAV2" s="628"/>
      <c r="UAW2" s="628"/>
      <c r="UAX2" s="628"/>
      <c r="UAY2" s="628"/>
      <c r="UAZ2" s="628"/>
      <c r="UBA2" s="628"/>
      <c r="UBB2" s="628"/>
      <c r="UBC2" s="628"/>
      <c r="UBD2" s="628"/>
      <c r="UBE2" s="628"/>
      <c r="UBF2" s="628"/>
      <c r="UBG2" s="628"/>
      <c r="UBH2" s="628"/>
      <c r="UBI2" s="628"/>
      <c r="UBJ2" s="628"/>
      <c r="UBK2" s="628"/>
      <c r="UBL2" s="628"/>
      <c r="UBM2" s="628"/>
      <c r="UBN2" s="628"/>
      <c r="UBO2" s="628"/>
      <c r="UBP2" s="628"/>
      <c r="UBQ2" s="628"/>
      <c r="UBR2" s="628"/>
      <c r="UBS2" s="628"/>
      <c r="UBT2" s="628"/>
      <c r="UBU2" s="628"/>
      <c r="UBV2" s="628"/>
      <c r="UBW2" s="628"/>
      <c r="UBX2" s="628"/>
      <c r="UBY2" s="628"/>
      <c r="UBZ2" s="628"/>
      <c r="UCA2" s="628"/>
      <c r="UCB2" s="628"/>
      <c r="UCC2" s="628"/>
      <c r="UCD2" s="628"/>
      <c r="UCE2" s="628"/>
      <c r="UCF2" s="628"/>
      <c r="UCG2" s="628"/>
      <c r="UCH2" s="628"/>
      <c r="UCI2" s="628"/>
      <c r="UCJ2" s="628"/>
      <c r="UCK2" s="628"/>
      <c r="UCL2" s="628"/>
      <c r="UCM2" s="628"/>
      <c r="UCN2" s="628"/>
      <c r="UCO2" s="628"/>
      <c r="UCP2" s="628"/>
      <c r="UCQ2" s="628"/>
      <c r="UCR2" s="628"/>
      <c r="UCS2" s="628"/>
      <c r="UCT2" s="628"/>
      <c r="UCU2" s="628"/>
      <c r="UCV2" s="628"/>
      <c r="UCW2" s="628"/>
      <c r="UCX2" s="628"/>
      <c r="UCY2" s="628"/>
      <c r="UCZ2" s="628"/>
      <c r="UDA2" s="628"/>
      <c r="UDB2" s="628"/>
      <c r="UDC2" s="628"/>
      <c r="UDD2" s="628"/>
      <c r="UDE2" s="628"/>
      <c r="UDF2" s="628"/>
      <c r="UDG2" s="628"/>
      <c r="UDH2" s="628"/>
      <c r="UDI2" s="628"/>
      <c r="UDJ2" s="628"/>
      <c r="UDK2" s="628"/>
      <c r="UDL2" s="628"/>
      <c r="UDM2" s="628"/>
      <c r="UDN2" s="628"/>
      <c r="UDO2" s="628"/>
      <c r="UDP2" s="628"/>
      <c r="UDQ2" s="628"/>
      <c r="UDR2" s="628"/>
      <c r="UDS2" s="628"/>
      <c r="UDT2" s="628"/>
      <c r="UDU2" s="628"/>
      <c r="UDV2" s="628"/>
      <c r="UDW2" s="628"/>
      <c r="UDX2" s="628"/>
      <c r="UDY2" s="628"/>
      <c r="UDZ2" s="628"/>
      <c r="UEA2" s="628"/>
      <c r="UEB2" s="628"/>
      <c r="UEC2" s="628"/>
      <c r="UED2" s="628"/>
      <c r="UEE2" s="628"/>
      <c r="UEF2" s="628"/>
      <c r="UEG2" s="628"/>
      <c r="UEH2" s="628"/>
      <c r="UEI2" s="628"/>
      <c r="UEJ2" s="628"/>
      <c r="UEK2" s="628"/>
      <c r="UEL2" s="628"/>
      <c r="UEM2" s="628"/>
      <c r="UEN2" s="628"/>
      <c r="UEO2" s="628"/>
      <c r="UEP2" s="628"/>
      <c r="UEQ2" s="628"/>
      <c r="UER2" s="628"/>
      <c r="UES2" s="628"/>
      <c r="UET2" s="628"/>
      <c r="UEU2" s="628"/>
      <c r="UEV2" s="628"/>
      <c r="UEW2" s="628"/>
      <c r="UEX2" s="628"/>
      <c r="UEY2" s="628"/>
      <c r="UEZ2" s="628"/>
      <c r="UFA2" s="628"/>
      <c r="UFB2" s="628"/>
      <c r="UFC2" s="628"/>
      <c r="UFD2" s="628"/>
      <c r="UFE2" s="628"/>
      <c r="UFF2" s="628"/>
      <c r="UFG2" s="628"/>
      <c r="UFH2" s="628"/>
      <c r="UFI2" s="628"/>
      <c r="UFJ2" s="628"/>
      <c r="UFK2" s="628"/>
      <c r="UFL2" s="628"/>
      <c r="UFM2" s="628"/>
      <c r="UFN2" s="628"/>
      <c r="UFO2" s="628"/>
      <c r="UFP2" s="628"/>
      <c r="UFQ2" s="628"/>
      <c r="UFR2" s="628"/>
      <c r="UFS2" s="628"/>
      <c r="UFT2" s="628"/>
      <c r="UFU2" s="628"/>
      <c r="UFV2" s="628"/>
      <c r="UFW2" s="628"/>
      <c r="UFX2" s="628"/>
      <c r="UFY2" s="628"/>
      <c r="UFZ2" s="628"/>
      <c r="UGA2" s="628"/>
      <c r="UGB2" s="628"/>
      <c r="UGC2" s="628"/>
      <c r="UGD2" s="628"/>
      <c r="UGE2" s="628"/>
      <c r="UGF2" s="628"/>
      <c r="UGG2" s="628"/>
      <c r="UGH2" s="628"/>
      <c r="UGI2" s="628"/>
      <c r="UGJ2" s="628"/>
      <c r="UGK2" s="628"/>
      <c r="UGL2" s="628"/>
      <c r="UGM2" s="628"/>
      <c r="UGN2" s="628"/>
      <c r="UGO2" s="628"/>
      <c r="UGP2" s="628"/>
      <c r="UGQ2" s="628"/>
      <c r="UGR2" s="628"/>
      <c r="UGS2" s="628"/>
      <c r="UGT2" s="628"/>
      <c r="UGU2" s="628"/>
      <c r="UGV2" s="628"/>
      <c r="UGW2" s="628"/>
      <c r="UGX2" s="628"/>
      <c r="UGY2" s="628"/>
      <c r="UGZ2" s="628"/>
      <c r="UHA2" s="628"/>
      <c r="UHB2" s="628"/>
      <c r="UHC2" s="628"/>
      <c r="UHD2" s="628"/>
      <c r="UHE2" s="628"/>
      <c r="UHF2" s="628"/>
      <c r="UHG2" s="628"/>
      <c r="UHH2" s="628"/>
      <c r="UHI2" s="628"/>
      <c r="UHJ2" s="628"/>
      <c r="UHK2" s="628"/>
      <c r="UHL2" s="628"/>
      <c r="UHM2" s="628"/>
      <c r="UHN2" s="628"/>
      <c r="UHO2" s="628"/>
      <c r="UHP2" s="628"/>
      <c r="UHQ2" s="628"/>
      <c r="UHR2" s="628"/>
      <c r="UHS2" s="628"/>
      <c r="UHT2" s="628"/>
      <c r="UHU2" s="628"/>
      <c r="UHV2" s="628"/>
      <c r="UHW2" s="628"/>
      <c r="UHX2" s="628"/>
      <c r="UHY2" s="628"/>
      <c r="UHZ2" s="628"/>
      <c r="UIA2" s="628"/>
      <c r="UIB2" s="628"/>
      <c r="UIC2" s="628"/>
      <c r="UID2" s="628"/>
      <c r="UIE2" s="628"/>
      <c r="UIF2" s="628"/>
      <c r="UIG2" s="628"/>
      <c r="UIH2" s="628"/>
      <c r="UII2" s="628"/>
      <c r="UIJ2" s="628"/>
      <c r="UIK2" s="628"/>
      <c r="UIL2" s="628"/>
      <c r="UIM2" s="628"/>
      <c r="UIN2" s="628"/>
      <c r="UIO2" s="628"/>
      <c r="UIP2" s="628"/>
      <c r="UIQ2" s="628"/>
      <c r="UIR2" s="628"/>
      <c r="UIS2" s="628"/>
      <c r="UIT2" s="628"/>
      <c r="UIU2" s="628"/>
      <c r="UIV2" s="628"/>
      <c r="UIW2" s="628"/>
      <c r="UIX2" s="628"/>
      <c r="UIY2" s="628"/>
      <c r="UIZ2" s="628"/>
      <c r="UJA2" s="628"/>
      <c r="UJB2" s="628"/>
      <c r="UJC2" s="628"/>
      <c r="UJD2" s="628"/>
      <c r="UJE2" s="628"/>
      <c r="UJF2" s="628"/>
      <c r="UJG2" s="628"/>
      <c r="UJH2" s="628"/>
      <c r="UJI2" s="628"/>
      <c r="UJJ2" s="628"/>
      <c r="UJK2" s="628"/>
      <c r="UJL2" s="628"/>
      <c r="UJM2" s="628"/>
      <c r="UJN2" s="628"/>
      <c r="UJO2" s="628"/>
      <c r="UJP2" s="628"/>
      <c r="UJQ2" s="628"/>
      <c r="UJR2" s="628"/>
      <c r="UJS2" s="628"/>
      <c r="UJT2" s="628"/>
      <c r="UJU2" s="628"/>
      <c r="UJV2" s="628"/>
      <c r="UJW2" s="628"/>
      <c r="UJX2" s="628"/>
      <c r="UJY2" s="628"/>
      <c r="UJZ2" s="628"/>
      <c r="UKA2" s="628"/>
      <c r="UKB2" s="628"/>
      <c r="UKC2" s="628"/>
      <c r="UKD2" s="628"/>
      <c r="UKE2" s="628"/>
      <c r="UKF2" s="628"/>
      <c r="UKG2" s="628"/>
      <c r="UKH2" s="628"/>
      <c r="UKI2" s="628"/>
      <c r="UKJ2" s="628"/>
      <c r="UKK2" s="628"/>
      <c r="UKL2" s="628"/>
      <c r="UKM2" s="628"/>
      <c r="UKN2" s="628"/>
      <c r="UKO2" s="628"/>
      <c r="UKP2" s="628"/>
      <c r="UKQ2" s="628"/>
      <c r="UKR2" s="628"/>
      <c r="UKS2" s="628"/>
      <c r="UKT2" s="628"/>
      <c r="UKU2" s="628"/>
      <c r="UKV2" s="628"/>
      <c r="UKW2" s="628"/>
      <c r="UKX2" s="628"/>
      <c r="UKY2" s="628"/>
      <c r="UKZ2" s="628"/>
      <c r="ULA2" s="628"/>
      <c r="ULB2" s="628"/>
      <c r="ULC2" s="628"/>
      <c r="ULD2" s="628"/>
      <c r="ULE2" s="628"/>
      <c r="ULF2" s="628"/>
      <c r="ULG2" s="628"/>
      <c r="ULH2" s="628"/>
      <c r="ULI2" s="628"/>
      <c r="ULJ2" s="628"/>
      <c r="ULK2" s="628"/>
      <c r="ULL2" s="628"/>
      <c r="ULM2" s="628"/>
      <c r="ULN2" s="628"/>
      <c r="ULO2" s="628"/>
      <c r="ULP2" s="628"/>
      <c r="ULQ2" s="628"/>
      <c r="ULR2" s="628"/>
      <c r="ULS2" s="628"/>
      <c r="ULT2" s="628"/>
      <c r="ULU2" s="628"/>
      <c r="ULV2" s="628"/>
      <c r="ULW2" s="628"/>
      <c r="ULX2" s="628"/>
      <c r="ULY2" s="628"/>
      <c r="ULZ2" s="628"/>
      <c r="UMA2" s="628"/>
      <c r="UMB2" s="628"/>
      <c r="UMC2" s="628"/>
      <c r="UMD2" s="628"/>
      <c r="UME2" s="628"/>
      <c r="UMF2" s="628"/>
      <c r="UMG2" s="628"/>
      <c r="UMH2" s="628"/>
      <c r="UMI2" s="628"/>
      <c r="UMJ2" s="628"/>
      <c r="UMK2" s="628"/>
      <c r="UML2" s="628"/>
      <c r="UMM2" s="628"/>
      <c r="UMN2" s="628"/>
      <c r="UMO2" s="628"/>
      <c r="UMP2" s="628"/>
      <c r="UMQ2" s="628"/>
      <c r="UMR2" s="628"/>
      <c r="UMS2" s="628"/>
      <c r="UMT2" s="628"/>
      <c r="UMU2" s="628"/>
      <c r="UMV2" s="628"/>
      <c r="UMW2" s="628"/>
      <c r="UMX2" s="628"/>
      <c r="UMY2" s="628"/>
      <c r="UMZ2" s="628"/>
      <c r="UNA2" s="628"/>
      <c r="UNB2" s="628"/>
      <c r="UNC2" s="628"/>
      <c r="UND2" s="628"/>
      <c r="UNE2" s="628"/>
      <c r="UNF2" s="628"/>
      <c r="UNG2" s="628"/>
      <c r="UNH2" s="628"/>
      <c r="UNI2" s="628"/>
      <c r="UNJ2" s="628"/>
      <c r="UNK2" s="628"/>
      <c r="UNL2" s="628"/>
      <c r="UNM2" s="628"/>
      <c r="UNN2" s="628"/>
      <c r="UNO2" s="628"/>
      <c r="UNP2" s="628"/>
      <c r="UNQ2" s="628"/>
      <c r="UNR2" s="628"/>
      <c r="UNS2" s="628"/>
      <c r="UNT2" s="628"/>
      <c r="UNU2" s="628"/>
      <c r="UNV2" s="628"/>
      <c r="UNW2" s="628"/>
      <c r="UNX2" s="628"/>
      <c r="UNY2" s="628"/>
      <c r="UNZ2" s="628"/>
      <c r="UOA2" s="628"/>
      <c r="UOB2" s="628"/>
      <c r="UOC2" s="628"/>
      <c r="UOD2" s="628"/>
      <c r="UOE2" s="628"/>
      <c r="UOF2" s="628"/>
      <c r="UOG2" s="628"/>
      <c r="UOH2" s="628"/>
      <c r="UOI2" s="628"/>
      <c r="UOJ2" s="628"/>
      <c r="UOK2" s="628"/>
      <c r="UOL2" s="628"/>
      <c r="UOM2" s="628"/>
      <c r="UON2" s="628"/>
      <c r="UOO2" s="628"/>
      <c r="UOP2" s="628"/>
      <c r="UOQ2" s="628"/>
      <c r="UOR2" s="628"/>
      <c r="UOS2" s="628"/>
      <c r="UOT2" s="628"/>
      <c r="UOU2" s="628"/>
      <c r="UOV2" s="628"/>
      <c r="UOW2" s="628"/>
      <c r="UOX2" s="628"/>
      <c r="UOY2" s="628"/>
      <c r="UOZ2" s="628"/>
      <c r="UPA2" s="628"/>
      <c r="UPB2" s="628"/>
      <c r="UPC2" s="628"/>
      <c r="UPD2" s="628"/>
      <c r="UPE2" s="628"/>
      <c r="UPF2" s="628"/>
      <c r="UPG2" s="628"/>
      <c r="UPH2" s="628"/>
      <c r="UPI2" s="628"/>
      <c r="UPJ2" s="628"/>
      <c r="UPK2" s="628"/>
      <c r="UPL2" s="628"/>
      <c r="UPM2" s="628"/>
      <c r="UPN2" s="628"/>
      <c r="UPO2" s="628"/>
      <c r="UPP2" s="628"/>
      <c r="UPQ2" s="628"/>
      <c r="UPR2" s="628"/>
      <c r="UPS2" s="628"/>
      <c r="UPT2" s="628"/>
      <c r="UPU2" s="628"/>
      <c r="UPV2" s="628"/>
      <c r="UPW2" s="628"/>
      <c r="UPX2" s="628"/>
      <c r="UPY2" s="628"/>
      <c r="UPZ2" s="628"/>
      <c r="UQA2" s="628"/>
      <c r="UQB2" s="628"/>
      <c r="UQC2" s="628"/>
      <c r="UQD2" s="628"/>
      <c r="UQE2" s="628"/>
      <c r="UQF2" s="628"/>
      <c r="UQG2" s="628"/>
      <c r="UQH2" s="628"/>
      <c r="UQI2" s="628"/>
      <c r="UQJ2" s="628"/>
      <c r="UQK2" s="628"/>
      <c r="UQL2" s="628"/>
      <c r="UQM2" s="628"/>
      <c r="UQN2" s="628"/>
      <c r="UQO2" s="628"/>
      <c r="UQP2" s="628"/>
      <c r="UQQ2" s="628"/>
      <c r="UQR2" s="628"/>
      <c r="UQS2" s="628"/>
      <c r="UQT2" s="628"/>
      <c r="UQU2" s="628"/>
      <c r="UQV2" s="628"/>
      <c r="UQW2" s="628"/>
      <c r="UQX2" s="628"/>
      <c r="UQY2" s="628"/>
      <c r="UQZ2" s="628"/>
      <c r="URA2" s="628"/>
      <c r="URB2" s="628"/>
      <c r="URC2" s="628"/>
      <c r="URD2" s="628"/>
      <c r="URE2" s="628"/>
      <c r="URF2" s="628"/>
      <c r="URG2" s="628"/>
      <c r="URH2" s="628"/>
      <c r="URI2" s="628"/>
      <c r="URJ2" s="628"/>
      <c r="URK2" s="628"/>
      <c r="URL2" s="628"/>
      <c r="URM2" s="628"/>
      <c r="URN2" s="628"/>
      <c r="URO2" s="628"/>
      <c r="URP2" s="628"/>
      <c r="URQ2" s="628"/>
      <c r="URR2" s="628"/>
      <c r="URS2" s="628"/>
      <c r="URT2" s="628"/>
      <c r="URU2" s="628"/>
      <c r="URV2" s="628"/>
      <c r="URW2" s="628"/>
      <c r="URX2" s="628"/>
      <c r="URY2" s="628"/>
      <c r="URZ2" s="628"/>
      <c r="USA2" s="628"/>
      <c r="USB2" s="628"/>
      <c r="USC2" s="628"/>
      <c r="USD2" s="628"/>
      <c r="USE2" s="628"/>
      <c r="USF2" s="628"/>
      <c r="USG2" s="628"/>
      <c r="USH2" s="628"/>
      <c r="USI2" s="628"/>
      <c r="USJ2" s="628"/>
      <c r="USK2" s="628"/>
      <c r="USL2" s="628"/>
      <c r="USM2" s="628"/>
      <c r="USN2" s="628"/>
      <c r="USO2" s="628"/>
      <c r="USP2" s="628"/>
      <c r="USQ2" s="628"/>
      <c r="USR2" s="628"/>
      <c r="USS2" s="628"/>
      <c r="UST2" s="628"/>
      <c r="USU2" s="628"/>
      <c r="USV2" s="628"/>
      <c r="USW2" s="628"/>
      <c r="USX2" s="628"/>
      <c r="USY2" s="628"/>
      <c r="USZ2" s="628"/>
      <c r="UTA2" s="628"/>
      <c r="UTB2" s="628"/>
      <c r="UTC2" s="628"/>
      <c r="UTD2" s="628"/>
      <c r="UTE2" s="628"/>
      <c r="UTF2" s="628"/>
      <c r="UTG2" s="628"/>
      <c r="UTH2" s="628"/>
      <c r="UTI2" s="628"/>
      <c r="UTJ2" s="628"/>
      <c r="UTK2" s="628"/>
      <c r="UTL2" s="628"/>
      <c r="UTM2" s="628"/>
      <c r="UTN2" s="628"/>
      <c r="UTO2" s="628"/>
      <c r="UTP2" s="628"/>
      <c r="UTQ2" s="628"/>
      <c r="UTR2" s="628"/>
      <c r="UTS2" s="628"/>
      <c r="UTT2" s="628"/>
      <c r="UTU2" s="628"/>
      <c r="UTV2" s="628"/>
      <c r="UTW2" s="628"/>
      <c r="UTX2" s="628"/>
      <c r="UTY2" s="628"/>
      <c r="UTZ2" s="628"/>
      <c r="UUA2" s="628"/>
      <c r="UUB2" s="628"/>
      <c r="UUC2" s="628"/>
      <c r="UUD2" s="628"/>
      <c r="UUE2" s="628"/>
      <c r="UUF2" s="628"/>
      <c r="UUG2" s="628"/>
      <c r="UUH2" s="628"/>
      <c r="UUI2" s="628"/>
      <c r="UUJ2" s="628"/>
      <c r="UUK2" s="628"/>
      <c r="UUL2" s="628"/>
      <c r="UUM2" s="628"/>
      <c r="UUN2" s="628"/>
      <c r="UUO2" s="628"/>
      <c r="UUP2" s="628"/>
      <c r="UUQ2" s="628"/>
      <c r="UUR2" s="628"/>
      <c r="UUS2" s="628"/>
      <c r="UUT2" s="628"/>
      <c r="UUU2" s="628"/>
      <c r="UUV2" s="628"/>
      <c r="UUW2" s="628"/>
      <c r="UUX2" s="628"/>
      <c r="UUY2" s="628"/>
      <c r="UUZ2" s="628"/>
      <c r="UVA2" s="628"/>
      <c r="UVB2" s="628"/>
      <c r="UVC2" s="628"/>
      <c r="UVD2" s="628"/>
      <c r="UVE2" s="628"/>
      <c r="UVF2" s="628"/>
      <c r="UVG2" s="628"/>
      <c r="UVH2" s="628"/>
      <c r="UVI2" s="628"/>
      <c r="UVJ2" s="628"/>
      <c r="UVK2" s="628"/>
      <c r="UVL2" s="628"/>
      <c r="UVM2" s="628"/>
      <c r="UVN2" s="628"/>
      <c r="UVO2" s="628"/>
      <c r="UVP2" s="628"/>
      <c r="UVQ2" s="628"/>
      <c r="UVR2" s="628"/>
      <c r="UVS2" s="628"/>
      <c r="UVT2" s="628"/>
      <c r="UVU2" s="628"/>
      <c r="UVV2" s="628"/>
      <c r="UVW2" s="628"/>
      <c r="UVX2" s="628"/>
      <c r="UVY2" s="628"/>
      <c r="UVZ2" s="628"/>
      <c r="UWA2" s="628"/>
      <c r="UWB2" s="628"/>
      <c r="UWC2" s="628"/>
      <c r="UWD2" s="628"/>
      <c r="UWE2" s="628"/>
      <c r="UWF2" s="628"/>
      <c r="UWG2" s="628"/>
      <c r="UWH2" s="628"/>
      <c r="UWI2" s="628"/>
      <c r="UWJ2" s="628"/>
      <c r="UWK2" s="628"/>
      <c r="UWL2" s="628"/>
      <c r="UWM2" s="628"/>
      <c r="UWN2" s="628"/>
      <c r="UWO2" s="628"/>
      <c r="UWP2" s="628"/>
      <c r="UWQ2" s="628"/>
      <c r="UWR2" s="628"/>
      <c r="UWS2" s="628"/>
      <c r="UWT2" s="628"/>
      <c r="UWU2" s="628"/>
      <c r="UWV2" s="628"/>
      <c r="UWW2" s="628"/>
      <c r="UWX2" s="628"/>
      <c r="UWY2" s="628"/>
      <c r="UWZ2" s="628"/>
      <c r="UXA2" s="628"/>
      <c r="UXB2" s="628"/>
      <c r="UXC2" s="628"/>
      <c r="UXD2" s="628"/>
      <c r="UXE2" s="628"/>
      <c r="UXF2" s="628"/>
      <c r="UXG2" s="628"/>
      <c r="UXH2" s="628"/>
      <c r="UXI2" s="628"/>
      <c r="UXJ2" s="628"/>
      <c r="UXK2" s="628"/>
      <c r="UXL2" s="628"/>
      <c r="UXM2" s="628"/>
      <c r="UXN2" s="628"/>
      <c r="UXO2" s="628"/>
      <c r="UXP2" s="628"/>
      <c r="UXQ2" s="628"/>
      <c r="UXR2" s="628"/>
      <c r="UXS2" s="628"/>
      <c r="UXT2" s="628"/>
      <c r="UXU2" s="628"/>
      <c r="UXV2" s="628"/>
      <c r="UXW2" s="628"/>
      <c r="UXX2" s="628"/>
      <c r="UXY2" s="628"/>
      <c r="UXZ2" s="628"/>
      <c r="UYA2" s="628"/>
      <c r="UYB2" s="628"/>
      <c r="UYC2" s="628"/>
      <c r="UYD2" s="628"/>
      <c r="UYE2" s="628"/>
      <c r="UYF2" s="628"/>
      <c r="UYG2" s="628"/>
      <c r="UYH2" s="628"/>
      <c r="UYI2" s="628"/>
      <c r="UYJ2" s="628"/>
      <c r="UYK2" s="628"/>
      <c r="UYL2" s="628"/>
      <c r="UYM2" s="628"/>
      <c r="UYN2" s="628"/>
      <c r="UYO2" s="628"/>
      <c r="UYP2" s="628"/>
      <c r="UYQ2" s="628"/>
      <c r="UYR2" s="628"/>
      <c r="UYS2" s="628"/>
      <c r="UYT2" s="628"/>
      <c r="UYU2" s="628"/>
      <c r="UYV2" s="628"/>
      <c r="UYW2" s="628"/>
      <c r="UYX2" s="628"/>
      <c r="UYY2" s="628"/>
      <c r="UYZ2" s="628"/>
      <c r="UZA2" s="628"/>
      <c r="UZB2" s="628"/>
      <c r="UZC2" s="628"/>
      <c r="UZD2" s="628"/>
      <c r="UZE2" s="628"/>
      <c r="UZF2" s="628"/>
      <c r="UZG2" s="628"/>
      <c r="UZH2" s="628"/>
      <c r="UZI2" s="628"/>
      <c r="UZJ2" s="628"/>
      <c r="UZK2" s="628"/>
      <c r="UZL2" s="628"/>
      <c r="UZM2" s="628"/>
      <c r="UZN2" s="628"/>
      <c r="UZO2" s="628"/>
      <c r="UZP2" s="628"/>
      <c r="UZQ2" s="628"/>
      <c r="UZR2" s="628"/>
      <c r="UZS2" s="628"/>
      <c r="UZT2" s="628"/>
      <c r="UZU2" s="628"/>
      <c r="UZV2" s="628"/>
      <c r="UZW2" s="628"/>
      <c r="UZX2" s="628"/>
      <c r="UZY2" s="628"/>
      <c r="UZZ2" s="628"/>
      <c r="VAA2" s="628"/>
      <c r="VAB2" s="628"/>
      <c r="VAC2" s="628"/>
      <c r="VAD2" s="628"/>
      <c r="VAE2" s="628"/>
      <c r="VAF2" s="628"/>
      <c r="VAG2" s="628"/>
      <c r="VAH2" s="628"/>
      <c r="VAI2" s="628"/>
      <c r="VAJ2" s="628"/>
      <c r="VAK2" s="628"/>
      <c r="VAL2" s="628"/>
      <c r="VAM2" s="628"/>
      <c r="VAN2" s="628"/>
      <c r="VAO2" s="628"/>
      <c r="VAP2" s="628"/>
      <c r="VAQ2" s="628"/>
      <c r="VAR2" s="628"/>
      <c r="VAS2" s="628"/>
      <c r="VAT2" s="628"/>
      <c r="VAU2" s="628"/>
      <c r="VAV2" s="628"/>
      <c r="VAW2" s="628"/>
      <c r="VAX2" s="628"/>
      <c r="VAY2" s="628"/>
      <c r="VAZ2" s="628"/>
      <c r="VBA2" s="628"/>
      <c r="VBB2" s="628"/>
      <c r="VBC2" s="628"/>
      <c r="VBD2" s="628"/>
      <c r="VBE2" s="628"/>
      <c r="VBF2" s="628"/>
      <c r="VBG2" s="628"/>
      <c r="VBH2" s="628"/>
      <c r="VBI2" s="628"/>
      <c r="VBJ2" s="628"/>
      <c r="VBK2" s="628"/>
      <c r="VBL2" s="628"/>
      <c r="VBM2" s="628"/>
      <c r="VBN2" s="628"/>
      <c r="VBO2" s="628"/>
      <c r="VBP2" s="628"/>
      <c r="VBQ2" s="628"/>
      <c r="VBR2" s="628"/>
      <c r="VBS2" s="628"/>
      <c r="VBT2" s="628"/>
      <c r="VBU2" s="628"/>
      <c r="VBV2" s="628"/>
      <c r="VBW2" s="628"/>
      <c r="VBX2" s="628"/>
      <c r="VBY2" s="628"/>
      <c r="VBZ2" s="628"/>
      <c r="VCA2" s="628"/>
      <c r="VCB2" s="628"/>
      <c r="VCC2" s="628"/>
      <c r="VCD2" s="628"/>
      <c r="VCE2" s="628"/>
      <c r="VCF2" s="628"/>
      <c r="VCG2" s="628"/>
      <c r="VCH2" s="628"/>
      <c r="VCI2" s="628"/>
      <c r="VCJ2" s="628"/>
      <c r="VCK2" s="628"/>
      <c r="VCL2" s="628"/>
      <c r="VCM2" s="628"/>
      <c r="VCN2" s="628"/>
      <c r="VCO2" s="628"/>
      <c r="VCP2" s="628"/>
      <c r="VCQ2" s="628"/>
      <c r="VCR2" s="628"/>
      <c r="VCS2" s="628"/>
      <c r="VCT2" s="628"/>
      <c r="VCU2" s="628"/>
      <c r="VCV2" s="628"/>
      <c r="VCW2" s="628"/>
      <c r="VCX2" s="628"/>
      <c r="VCY2" s="628"/>
      <c r="VCZ2" s="628"/>
      <c r="VDA2" s="628"/>
      <c r="VDB2" s="628"/>
      <c r="VDC2" s="628"/>
      <c r="VDD2" s="628"/>
      <c r="VDE2" s="628"/>
      <c r="VDF2" s="628"/>
      <c r="VDG2" s="628"/>
      <c r="VDH2" s="628"/>
      <c r="VDI2" s="628"/>
      <c r="VDJ2" s="628"/>
      <c r="VDK2" s="628"/>
      <c r="VDL2" s="628"/>
      <c r="VDM2" s="628"/>
      <c r="VDN2" s="628"/>
      <c r="VDO2" s="628"/>
      <c r="VDP2" s="628"/>
      <c r="VDQ2" s="628"/>
      <c r="VDR2" s="628"/>
      <c r="VDS2" s="628"/>
      <c r="VDT2" s="628"/>
      <c r="VDU2" s="628"/>
      <c r="VDV2" s="628"/>
      <c r="VDW2" s="628"/>
      <c r="VDX2" s="628"/>
      <c r="VDY2" s="628"/>
      <c r="VDZ2" s="628"/>
      <c r="VEA2" s="628"/>
      <c r="VEB2" s="628"/>
      <c r="VEC2" s="628"/>
      <c r="VED2" s="628"/>
      <c r="VEE2" s="628"/>
      <c r="VEF2" s="628"/>
      <c r="VEG2" s="628"/>
      <c r="VEH2" s="628"/>
      <c r="VEI2" s="628"/>
      <c r="VEJ2" s="628"/>
      <c r="VEK2" s="628"/>
      <c r="VEL2" s="628"/>
      <c r="VEM2" s="628"/>
      <c r="VEN2" s="628"/>
      <c r="VEO2" s="628"/>
      <c r="VEP2" s="628"/>
      <c r="VEQ2" s="628"/>
      <c r="VER2" s="628"/>
      <c r="VES2" s="628"/>
      <c r="VET2" s="628"/>
      <c r="VEU2" s="628"/>
      <c r="VEV2" s="628"/>
      <c r="VEW2" s="628"/>
      <c r="VEX2" s="628"/>
      <c r="VEY2" s="628"/>
      <c r="VEZ2" s="628"/>
      <c r="VFA2" s="628"/>
      <c r="VFB2" s="628"/>
      <c r="VFC2" s="628"/>
      <c r="VFD2" s="628"/>
      <c r="VFE2" s="628"/>
      <c r="VFF2" s="628"/>
      <c r="VFG2" s="628"/>
      <c r="VFH2" s="628"/>
      <c r="VFI2" s="628"/>
      <c r="VFJ2" s="628"/>
      <c r="VFK2" s="628"/>
      <c r="VFL2" s="628"/>
      <c r="VFM2" s="628"/>
      <c r="VFN2" s="628"/>
      <c r="VFO2" s="628"/>
      <c r="VFP2" s="628"/>
      <c r="VFQ2" s="628"/>
      <c r="VFR2" s="628"/>
      <c r="VFS2" s="628"/>
      <c r="VFT2" s="628"/>
      <c r="VFU2" s="628"/>
      <c r="VFV2" s="628"/>
      <c r="VFW2" s="628"/>
      <c r="VFX2" s="628"/>
      <c r="VFY2" s="628"/>
      <c r="VFZ2" s="628"/>
      <c r="VGA2" s="628"/>
      <c r="VGB2" s="628"/>
      <c r="VGC2" s="628"/>
      <c r="VGD2" s="628"/>
      <c r="VGE2" s="628"/>
      <c r="VGF2" s="628"/>
      <c r="VGG2" s="628"/>
      <c r="VGH2" s="628"/>
      <c r="VGI2" s="628"/>
      <c r="VGJ2" s="628"/>
      <c r="VGK2" s="628"/>
      <c r="VGL2" s="628"/>
      <c r="VGM2" s="628"/>
      <c r="VGN2" s="628"/>
      <c r="VGO2" s="628"/>
      <c r="VGP2" s="628"/>
      <c r="VGQ2" s="628"/>
      <c r="VGR2" s="628"/>
      <c r="VGS2" s="628"/>
      <c r="VGT2" s="628"/>
      <c r="VGU2" s="628"/>
      <c r="VGV2" s="628"/>
      <c r="VGW2" s="628"/>
      <c r="VGX2" s="628"/>
      <c r="VGY2" s="628"/>
      <c r="VGZ2" s="628"/>
      <c r="VHA2" s="628"/>
      <c r="VHB2" s="628"/>
      <c r="VHC2" s="628"/>
      <c r="VHD2" s="628"/>
      <c r="VHE2" s="628"/>
      <c r="VHF2" s="628"/>
      <c r="VHG2" s="628"/>
      <c r="VHH2" s="628"/>
      <c r="VHI2" s="628"/>
      <c r="VHJ2" s="628"/>
      <c r="VHK2" s="628"/>
      <c r="VHL2" s="628"/>
      <c r="VHM2" s="628"/>
      <c r="VHN2" s="628"/>
      <c r="VHO2" s="628"/>
      <c r="VHP2" s="628"/>
      <c r="VHQ2" s="628"/>
      <c r="VHR2" s="628"/>
      <c r="VHS2" s="628"/>
      <c r="VHT2" s="628"/>
      <c r="VHU2" s="628"/>
      <c r="VHV2" s="628"/>
      <c r="VHW2" s="628"/>
      <c r="VHX2" s="628"/>
      <c r="VHY2" s="628"/>
      <c r="VHZ2" s="628"/>
      <c r="VIA2" s="628"/>
      <c r="VIB2" s="628"/>
      <c r="VIC2" s="628"/>
      <c r="VID2" s="628"/>
      <c r="VIE2" s="628"/>
      <c r="VIF2" s="628"/>
      <c r="VIG2" s="628"/>
      <c r="VIH2" s="628"/>
      <c r="VII2" s="628"/>
      <c r="VIJ2" s="628"/>
      <c r="VIK2" s="628"/>
      <c r="VIL2" s="628"/>
      <c r="VIM2" s="628"/>
      <c r="VIN2" s="628"/>
      <c r="VIO2" s="628"/>
      <c r="VIP2" s="628"/>
      <c r="VIQ2" s="628"/>
      <c r="VIR2" s="628"/>
      <c r="VIS2" s="628"/>
      <c r="VIT2" s="628"/>
      <c r="VIU2" s="628"/>
      <c r="VIV2" s="628"/>
      <c r="VIW2" s="628"/>
      <c r="VIX2" s="628"/>
      <c r="VIY2" s="628"/>
      <c r="VIZ2" s="628"/>
      <c r="VJA2" s="628"/>
      <c r="VJB2" s="628"/>
      <c r="VJC2" s="628"/>
      <c r="VJD2" s="628"/>
      <c r="VJE2" s="628"/>
      <c r="VJF2" s="628"/>
      <c r="VJG2" s="628"/>
      <c r="VJH2" s="628"/>
      <c r="VJI2" s="628"/>
      <c r="VJJ2" s="628"/>
      <c r="VJK2" s="628"/>
      <c r="VJL2" s="628"/>
      <c r="VJM2" s="628"/>
      <c r="VJN2" s="628"/>
      <c r="VJO2" s="628"/>
      <c r="VJP2" s="628"/>
      <c r="VJQ2" s="628"/>
      <c r="VJR2" s="628"/>
      <c r="VJS2" s="628"/>
      <c r="VJT2" s="628"/>
      <c r="VJU2" s="628"/>
      <c r="VJV2" s="628"/>
      <c r="VJW2" s="628"/>
      <c r="VJX2" s="628"/>
      <c r="VJY2" s="628"/>
      <c r="VJZ2" s="628"/>
      <c r="VKA2" s="628"/>
      <c r="VKB2" s="628"/>
      <c r="VKC2" s="628"/>
      <c r="VKD2" s="628"/>
      <c r="VKE2" s="628"/>
      <c r="VKF2" s="628"/>
      <c r="VKG2" s="628"/>
      <c r="VKH2" s="628"/>
      <c r="VKI2" s="628"/>
      <c r="VKJ2" s="628"/>
      <c r="VKK2" s="628"/>
      <c r="VKL2" s="628"/>
      <c r="VKM2" s="628"/>
      <c r="VKN2" s="628"/>
      <c r="VKO2" s="628"/>
      <c r="VKP2" s="628"/>
      <c r="VKQ2" s="628"/>
      <c r="VKR2" s="628"/>
      <c r="VKS2" s="628"/>
      <c r="VKT2" s="628"/>
      <c r="VKU2" s="628"/>
      <c r="VKV2" s="628"/>
      <c r="VKW2" s="628"/>
      <c r="VKX2" s="628"/>
      <c r="VKY2" s="628"/>
      <c r="VKZ2" s="628"/>
      <c r="VLA2" s="628"/>
      <c r="VLB2" s="628"/>
      <c r="VLC2" s="628"/>
      <c r="VLD2" s="628"/>
      <c r="VLE2" s="628"/>
      <c r="VLF2" s="628"/>
      <c r="VLG2" s="628"/>
      <c r="VLH2" s="628"/>
      <c r="VLI2" s="628"/>
      <c r="VLJ2" s="628"/>
      <c r="VLK2" s="628"/>
      <c r="VLL2" s="628"/>
      <c r="VLM2" s="628"/>
      <c r="VLN2" s="628"/>
      <c r="VLO2" s="628"/>
      <c r="VLP2" s="628"/>
      <c r="VLQ2" s="628"/>
      <c r="VLR2" s="628"/>
      <c r="VLS2" s="628"/>
      <c r="VLT2" s="628"/>
      <c r="VLU2" s="628"/>
      <c r="VLV2" s="628"/>
      <c r="VLW2" s="628"/>
      <c r="VLX2" s="628"/>
      <c r="VLY2" s="628"/>
      <c r="VLZ2" s="628"/>
      <c r="VMA2" s="628"/>
      <c r="VMB2" s="628"/>
      <c r="VMC2" s="628"/>
      <c r="VMD2" s="628"/>
      <c r="VME2" s="628"/>
      <c r="VMF2" s="628"/>
      <c r="VMG2" s="628"/>
      <c r="VMH2" s="628"/>
      <c r="VMI2" s="628"/>
      <c r="VMJ2" s="628"/>
      <c r="VMK2" s="628"/>
      <c r="VML2" s="628"/>
      <c r="VMM2" s="628"/>
      <c r="VMN2" s="628"/>
      <c r="VMO2" s="628"/>
      <c r="VMP2" s="628"/>
      <c r="VMQ2" s="628"/>
      <c r="VMR2" s="628"/>
      <c r="VMS2" s="628"/>
      <c r="VMT2" s="628"/>
      <c r="VMU2" s="628"/>
      <c r="VMV2" s="628"/>
      <c r="VMW2" s="628"/>
      <c r="VMX2" s="628"/>
      <c r="VMY2" s="628"/>
      <c r="VMZ2" s="628"/>
      <c r="VNA2" s="628"/>
      <c r="VNB2" s="628"/>
      <c r="VNC2" s="628"/>
      <c r="VND2" s="628"/>
      <c r="VNE2" s="628"/>
      <c r="VNF2" s="628"/>
      <c r="VNG2" s="628"/>
      <c r="VNH2" s="628"/>
      <c r="VNI2" s="628"/>
      <c r="VNJ2" s="628"/>
      <c r="VNK2" s="628"/>
      <c r="VNL2" s="628"/>
      <c r="VNM2" s="628"/>
      <c r="VNN2" s="628"/>
      <c r="VNO2" s="628"/>
      <c r="VNP2" s="628"/>
      <c r="VNQ2" s="628"/>
      <c r="VNR2" s="628"/>
      <c r="VNS2" s="628"/>
      <c r="VNT2" s="628"/>
      <c r="VNU2" s="628"/>
      <c r="VNV2" s="628"/>
      <c r="VNW2" s="628"/>
      <c r="VNX2" s="628"/>
      <c r="VNY2" s="628"/>
      <c r="VNZ2" s="628"/>
      <c r="VOA2" s="628"/>
      <c r="VOB2" s="628"/>
      <c r="VOC2" s="628"/>
      <c r="VOD2" s="628"/>
      <c r="VOE2" s="628"/>
      <c r="VOF2" s="628"/>
      <c r="VOG2" s="628"/>
      <c r="VOH2" s="628"/>
      <c r="VOI2" s="628"/>
      <c r="VOJ2" s="628"/>
      <c r="VOK2" s="628"/>
      <c r="VOL2" s="628"/>
      <c r="VOM2" s="628"/>
      <c r="VON2" s="628"/>
      <c r="VOO2" s="628"/>
      <c r="VOP2" s="628"/>
      <c r="VOQ2" s="628"/>
      <c r="VOR2" s="628"/>
      <c r="VOS2" s="628"/>
      <c r="VOT2" s="628"/>
      <c r="VOU2" s="628"/>
      <c r="VOV2" s="628"/>
      <c r="VOW2" s="628"/>
      <c r="VOX2" s="628"/>
      <c r="VOY2" s="628"/>
      <c r="VOZ2" s="628"/>
      <c r="VPA2" s="628"/>
      <c r="VPB2" s="628"/>
      <c r="VPC2" s="628"/>
      <c r="VPD2" s="628"/>
      <c r="VPE2" s="628"/>
      <c r="VPF2" s="628"/>
      <c r="VPG2" s="628"/>
      <c r="VPH2" s="628"/>
      <c r="VPI2" s="628"/>
      <c r="VPJ2" s="628"/>
      <c r="VPK2" s="628"/>
      <c r="VPL2" s="628"/>
      <c r="VPM2" s="628"/>
      <c r="VPN2" s="628"/>
      <c r="VPO2" s="628"/>
      <c r="VPP2" s="628"/>
      <c r="VPQ2" s="628"/>
      <c r="VPR2" s="628"/>
      <c r="VPS2" s="628"/>
      <c r="VPT2" s="628"/>
      <c r="VPU2" s="628"/>
      <c r="VPV2" s="628"/>
      <c r="VPW2" s="628"/>
      <c r="VPX2" s="628"/>
      <c r="VPY2" s="628"/>
      <c r="VPZ2" s="628"/>
      <c r="VQA2" s="628"/>
      <c r="VQB2" s="628"/>
      <c r="VQC2" s="628"/>
      <c r="VQD2" s="628"/>
      <c r="VQE2" s="628"/>
      <c r="VQF2" s="628"/>
      <c r="VQG2" s="628"/>
      <c r="VQH2" s="628"/>
      <c r="VQI2" s="628"/>
      <c r="VQJ2" s="628"/>
      <c r="VQK2" s="628"/>
      <c r="VQL2" s="628"/>
      <c r="VQM2" s="628"/>
      <c r="VQN2" s="628"/>
      <c r="VQO2" s="628"/>
      <c r="VQP2" s="628"/>
      <c r="VQQ2" s="628"/>
      <c r="VQR2" s="628"/>
      <c r="VQS2" s="628"/>
      <c r="VQT2" s="628"/>
      <c r="VQU2" s="628"/>
      <c r="VQV2" s="628"/>
      <c r="VQW2" s="628"/>
      <c r="VQX2" s="628"/>
      <c r="VQY2" s="628"/>
      <c r="VQZ2" s="628"/>
      <c r="VRA2" s="628"/>
      <c r="VRB2" s="628"/>
      <c r="VRC2" s="628"/>
      <c r="VRD2" s="628"/>
      <c r="VRE2" s="628"/>
      <c r="VRF2" s="628"/>
      <c r="VRG2" s="628"/>
      <c r="VRH2" s="628"/>
      <c r="VRI2" s="628"/>
      <c r="VRJ2" s="628"/>
      <c r="VRK2" s="628"/>
      <c r="VRL2" s="628"/>
      <c r="VRM2" s="628"/>
      <c r="VRN2" s="628"/>
      <c r="VRO2" s="628"/>
      <c r="VRP2" s="628"/>
      <c r="VRQ2" s="628"/>
      <c r="VRR2" s="628"/>
      <c r="VRS2" s="628"/>
      <c r="VRT2" s="628"/>
      <c r="VRU2" s="628"/>
      <c r="VRV2" s="628"/>
      <c r="VRW2" s="628"/>
      <c r="VRX2" s="628"/>
      <c r="VRY2" s="628"/>
      <c r="VRZ2" s="628"/>
      <c r="VSA2" s="628"/>
      <c r="VSB2" s="628"/>
      <c r="VSC2" s="628"/>
      <c r="VSD2" s="628"/>
      <c r="VSE2" s="628"/>
      <c r="VSF2" s="628"/>
      <c r="VSG2" s="628"/>
      <c r="VSH2" s="628"/>
      <c r="VSI2" s="628"/>
      <c r="VSJ2" s="628"/>
      <c r="VSK2" s="628"/>
      <c r="VSL2" s="628"/>
      <c r="VSM2" s="628"/>
      <c r="VSN2" s="628"/>
      <c r="VSO2" s="628"/>
      <c r="VSP2" s="628"/>
      <c r="VSQ2" s="628"/>
      <c r="VSR2" s="628"/>
      <c r="VSS2" s="628"/>
      <c r="VST2" s="628"/>
      <c r="VSU2" s="628"/>
      <c r="VSV2" s="628"/>
      <c r="VSW2" s="628"/>
      <c r="VSX2" s="628"/>
      <c r="VSY2" s="628"/>
      <c r="VSZ2" s="628"/>
      <c r="VTA2" s="628"/>
      <c r="VTB2" s="628"/>
      <c r="VTC2" s="628"/>
      <c r="VTD2" s="628"/>
      <c r="VTE2" s="628"/>
      <c r="VTF2" s="628"/>
      <c r="VTG2" s="628"/>
      <c r="VTH2" s="628"/>
      <c r="VTI2" s="628"/>
      <c r="VTJ2" s="628"/>
      <c r="VTK2" s="628"/>
      <c r="VTL2" s="628"/>
      <c r="VTM2" s="628"/>
      <c r="VTN2" s="628"/>
      <c r="VTO2" s="628"/>
      <c r="VTP2" s="628"/>
      <c r="VTQ2" s="628"/>
      <c r="VTR2" s="628"/>
      <c r="VTS2" s="628"/>
      <c r="VTT2" s="628"/>
      <c r="VTU2" s="628"/>
      <c r="VTV2" s="628"/>
      <c r="VTW2" s="628"/>
      <c r="VTX2" s="628"/>
      <c r="VTY2" s="628"/>
      <c r="VTZ2" s="628"/>
      <c r="VUA2" s="628"/>
      <c r="VUB2" s="628"/>
      <c r="VUC2" s="628"/>
      <c r="VUD2" s="628"/>
      <c r="VUE2" s="628"/>
      <c r="VUF2" s="628"/>
      <c r="VUG2" s="628"/>
      <c r="VUH2" s="628"/>
      <c r="VUI2" s="628"/>
      <c r="VUJ2" s="628"/>
      <c r="VUK2" s="628"/>
      <c r="VUL2" s="628"/>
      <c r="VUM2" s="628"/>
      <c r="VUN2" s="628"/>
      <c r="VUO2" s="628"/>
      <c r="VUP2" s="628"/>
      <c r="VUQ2" s="628"/>
      <c r="VUR2" s="628"/>
      <c r="VUS2" s="628"/>
      <c r="VUT2" s="628"/>
      <c r="VUU2" s="628"/>
      <c r="VUV2" s="628"/>
      <c r="VUW2" s="628"/>
      <c r="VUX2" s="628"/>
      <c r="VUY2" s="628"/>
      <c r="VUZ2" s="628"/>
      <c r="VVA2" s="628"/>
      <c r="VVB2" s="628"/>
      <c r="VVC2" s="628"/>
      <c r="VVD2" s="628"/>
      <c r="VVE2" s="628"/>
      <c r="VVF2" s="628"/>
      <c r="VVG2" s="628"/>
      <c r="VVH2" s="628"/>
      <c r="VVI2" s="628"/>
      <c r="VVJ2" s="628"/>
      <c r="VVK2" s="628"/>
      <c r="VVL2" s="628"/>
      <c r="VVM2" s="628"/>
      <c r="VVN2" s="628"/>
      <c r="VVO2" s="628"/>
      <c r="VVP2" s="628"/>
      <c r="VVQ2" s="628"/>
      <c r="VVR2" s="628"/>
      <c r="VVS2" s="628"/>
      <c r="VVT2" s="628"/>
      <c r="VVU2" s="628"/>
      <c r="VVV2" s="628"/>
      <c r="VVW2" s="628"/>
      <c r="VVX2" s="628"/>
      <c r="VVY2" s="628"/>
      <c r="VVZ2" s="628"/>
      <c r="VWA2" s="628"/>
      <c r="VWB2" s="628"/>
      <c r="VWC2" s="628"/>
      <c r="VWD2" s="628"/>
      <c r="VWE2" s="628"/>
      <c r="VWF2" s="628"/>
      <c r="VWG2" s="628"/>
      <c r="VWH2" s="628"/>
      <c r="VWI2" s="628"/>
      <c r="VWJ2" s="628"/>
      <c r="VWK2" s="628"/>
      <c r="VWL2" s="628"/>
      <c r="VWM2" s="628"/>
      <c r="VWN2" s="628"/>
      <c r="VWO2" s="628"/>
      <c r="VWP2" s="628"/>
      <c r="VWQ2" s="628"/>
      <c r="VWR2" s="628"/>
      <c r="VWS2" s="628"/>
      <c r="VWT2" s="628"/>
      <c r="VWU2" s="628"/>
      <c r="VWV2" s="628"/>
      <c r="VWW2" s="628"/>
      <c r="VWX2" s="628"/>
      <c r="VWY2" s="628"/>
      <c r="VWZ2" s="628"/>
      <c r="VXA2" s="628"/>
      <c r="VXB2" s="628"/>
      <c r="VXC2" s="628"/>
      <c r="VXD2" s="628"/>
      <c r="VXE2" s="628"/>
      <c r="VXF2" s="628"/>
      <c r="VXG2" s="628"/>
      <c r="VXH2" s="628"/>
      <c r="VXI2" s="628"/>
      <c r="VXJ2" s="628"/>
      <c r="VXK2" s="628"/>
      <c r="VXL2" s="628"/>
      <c r="VXM2" s="628"/>
      <c r="VXN2" s="628"/>
      <c r="VXO2" s="628"/>
      <c r="VXP2" s="628"/>
      <c r="VXQ2" s="628"/>
      <c r="VXR2" s="628"/>
      <c r="VXS2" s="628"/>
      <c r="VXT2" s="628"/>
      <c r="VXU2" s="628"/>
      <c r="VXV2" s="628"/>
      <c r="VXW2" s="628"/>
      <c r="VXX2" s="628"/>
      <c r="VXY2" s="628"/>
      <c r="VXZ2" s="628"/>
      <c r="VYA2" s="628"/>
      <c r="VYB2" s="628"/>
      <c r="VYC2" s="628"/>
      <c r="VYD2" s="628"/>
      <c r="VYE2" s="628"/>
      <c r="VYF2" s="628"/>
      <c r="VYG2" s="628"/>
      <c r="VYH2" s="628"/>
      <c r="VYI2" s="628"/>
      <c r="VYJ2" s="628"/>
      <c r="VYK2" s="628"/>
      <c r="VYL2" s="628"/>
      <c r="VYM2" s="628"/>
      <c r="VYN2" s="628"/>
      <c r="VYO2" s="628"/>
      <c r="VYP2" s="628"/>
      <c r="VYQ2" s="628"/>
      <c r="VYR2" s="628"/>
      <c r="VYS2" s="628"/>
      <c r="VYT2" s="628"/>
      <c r="VYU2" s="628"/>
      <c r="VYV2" s="628"/>
      <c r="VYW2" s="628"/>
      <c r="VYX2" s="628"/>
      <c r="VYY2" s="628"/>
      <c r="VYZ2" s="628"/>
      <c r="VZA2" s="628"/>
      <c r="VZB2" s="628"/>
      <c r="VZC2" s="628"/>
      <c r="VZD2" s="628"/>
      <c r="VZE2" s="628"/>
      <c r="VZF2" s="628"/>
      <c r="VZG2" s="628"/>
      <c r="VZH2" s="628"/>
      <c r="VZI2" s="628"/>
      <c r="VZJ2" s="628"/>
      <c r="VZK2" s="628"/>
      <c r="VZL2" s="628"/>
      <c r="VZM2" s="628"/>
      <c r="VZN2" s="628"/>
      <c r="VZO2" s="628"/>
      <c r="VZP2" s="628"/>
      <c r="VZQ2" s="628"/>
      <c r="VZR2" s="628"/>
      <c r="VZS2" s="628"/>
      <c r="VZT2" s="628"/>
      <c r="VZU2" s="628"/>
      <c r="VZV2" s="628"/>
      <c r="VZW2" s="628"/>
      <c r="VZX2" s="628"/>
      <c r="VZY2" s="628"/>
      <c r="VZZ2" s="628"/>
      <c r="WAA2" s="628"/>
      <c r="WAB2" s="628"/>
      <c r="WAC2" s="628"/>
      <c r="WAD2" s="628"/>
      <c r="WAE2" s="628"/>
      <c r="WAF2" s="628"/>
      <c r="WAG2" s="628"/>
      <c r="WAH2" s="628"/>
      <c r="WAI2" s="628"/>
      <c r="WAJ2" s="628"/>
      <c r="WAK2" s="628"/>
      <c r="WAL2" s="628"/>
      <c r="WAM2" s="628"/>
      <c r="WAN2" s="628"/>
      <c r="WAO2" s="628"/>
      <c r="WAP2" s="628"/>
      <c r="WAQ2" s="628"/>
      <c r="WAR2" s="628"/>
      <c r="WAS2" s="628"/>
      <c r="WAT2" s="628"/>
      <c r="WAU2" s="628"/>
      <c r="WAV2" s="628"/>
      <c r="WAW2" s="628"/>
      <c r="WAX2" s="628"/>
      <c r="WAY2" s="628"/>
      <c r="WAZ2" s="628"/>
      <c r="WBA2" s="628"/>
      <c r="WBB2" s="628"/>
      <c r="WBC2" s="628"/>
      <c r="WBD2" s="628"/>
      <c r="WBE2" s="628"/>
      <c r="WBF2" s="628"/>
      <c r="WBG2" s="628"/>
      <c r="WBH2" s="628"/>
      <c r="WBI2" s="628"/>
      <c r="WBJ2" s="628"/>
      <c r="WBK2" s="628"/>
      <c r="WBL2" s="628"/>
      <c r="WBM2" s="628"/>
      <c r="WBN2" s="628"/>
      <c r="WBO2" s="628"/>
      <c r="WBP2" s="628"/>
      <c r="WBQ2" s="628"/>
      <c r="WBR2" s="628"/>
      <c r="WBS2" s="628"/>
      <c r="WBT2" s="628"/>
      <c r="WBU2" s="628"/>
      <c r="WBV2" s="628"/>
      <c r="WBW2" s="628"/>
      <c r="WBX2" s="628"/>
      <c r="WBY2" s="628"/>
      <c r="WBZ2" s="628"/>
      <c r="WCA2" s="628"/>
      <c r="WCB2" s="628"/>
      <c r="WCC2" s="628"/>
      <c r="WCD2" s="628"/>
      <c r="WCE2" s="628"/>
      <c r="WCF2" s="628"/>
      <c r="WCG2" s="628"/>
      <c r="WCH2" s="628"/>
      <c r="WCI2" s="628"/>
      <c r="WCJ2" s="628"/>
      <c r="WCK2" s="628"/>
      <c r="WCL2" s="628"/>
      <c r="WCM2" s="628"/>
      <c r="WCN2" s="628"/>
      <c r="WCO2" s="628"/>
      <c r="WCP2" s="628"/>
      <c r="WCQ2" s="628"/>
      <c r="WCR2" s="628"/>
      <c r="WCS2" s="628"/>
      <c r="WCT2" s="628"/>
      <c r="WCU2" s="628"/>
      <c r="WCV2" s="628"/>
      <c r="WCW2" s="628"/>
      <c r="WCX2" s="628"/>
      <c r="WCY2" s="628"/>
      <c r="WCZ2" s="628"/>
      <c r="WDA2" s="628"/>
      <c r="WDB2" s="628"/>
      <c r="WDC2" s="628"/>
      <c r="WDD2" s="628"/>
      <c r="WDE2" s="628"/>
      <c r="WDF2" s="628"/>
      <c r="WDG2" s="628"/>
      <c r="WDH2" s="628"/>
      <c r="WDI2" s="628"/>
      <c r="WDJ2" s="628"/>
      <c r="WDK2" s="628"/>
      <c r="WDL2" s="628"/>
      <c r="WDM2" s="628"/>
      <c r="WDN2" s="628"/>
      <c r="WDO2" s="628"/>
      <c r="WDP2" s="628"/>
      <c r="WDQ2" s="628"/>
      <c r="WDR2" s="628"/>
      <c r="WDS2" s="628"/>
      <c r="WDT2" s="628"/>
      <c r="WDU2" s="628"/>
      <c r="WDV2" s="628"/>
      <c r="WDW2" s="628"/>
      <c r="WDX2" s="628"/>
      <c r="WDY2" s="628"/>
      <c r="WDZ2" s="628"/>
      <c r="WEA2" s="628"/>
      <c r="WEB2" s="628"/>
      <c r="WEC2" s="628"/>
      <c r="WED2" s="628"/>
      <c r="WEE2" s="628"/>
      <c r="WEF2" s="628"/>
      <c r="WEG2" s="628"/>
      <c r="WEH2" s="628"/>
      <c r="WEI2" s="628"/>
      <c r="WEJ2" s="628"/>
      <c r="WEK2" s="628"/>
      <c r="WEL2" s="628"/>
      <c r="WEM2" s="628"/>
      <c r="WEN2" s="628"/>
      <c r="WEO2" s="628"/>
      <c r="WEP2" s="628"/>
      <c r="WEQ2" s="628"/>
      <c r="WER2" s="628"/>
      <c r="WES2" s="628"/>
      <c r="WET2" s="628"/>
      <c r="WEU2" s="628"/>
      <c r="WEV2" s="628"/>
      <c r="WEW2" s="628"/>
      <c r="WEX2" s="628"/>
      <c r="WEY2" s="628"/>
      <c r="WEZ2" s="628"/>
      <c r="WFA2" s="628"/>
      <c r="WFB2" s="628"/>
      <c r="WFC2" s="628"/>
      <c r="WFD2" s="628"/>
      <c r="WFE2" s="628"/>
      <c r="WFF2" s="628"/>
      <c r="WFG2" s="628"/>
      <c r="WFH2" s="628"/>
      <c r="WFI2" s="628"/>
      <c r="WFJ2" s="628"/>
      <c r="WFK2" s="628"/>
      <c r="WFL2" s="628"/>
      <c r="WFM2" s="628"/>
      <c r="WFN2" s="628"/>
      <c r="WFO2" s="628"/>
      <c r="WFP2" s="628"/>
      <c r="WFQ2" s="628"/>
      <c r="WFR2" s="628"/>
      <c r="WFS2" s="628"/>
      <c r="WFT2" s="628"/>
      <c r="WFU2" s="628"/>
      <c r="WFV2" s="628"/>
      <c r="WFW2" s="628"/>
      <c r="WFX2" s="628"/>
      <c r="WFY2" s="628"/>
      <c r="WFZ2" s="628"/>
      <c r="WGA2" s="628"/>
      <c r="WGB2" s="628"/>
      <c r="WGC2" s="628"/>
      <c r="WGD2" s="628"/>
      <c r="WGE2" s="628"/>
      <c r="WGF2" s="628"/>
      <c r="WGG2" s="628"/>
      <c r="WGH2" s="628"/>
      <c r="WGI2" s="628"/>
      <c r="WGJ2" s="628"/>
      <c r="WGK2" s="628"/>
      <c r="WGL2" s="628"/>
      <c r="WGM2" s="628"/>
      <c r="WGN2" s="628"/>
      <c r="WGO2" s="628"/>
      <c r="WGP2" s="628"/>
      <c r="WGQ2" s="628"/>
      <c r="WGR2" s="628"/>
      <c r="WGS2" s="628"/>
      <c r="WGT2" s="628"/>
      <c r="WGU2" s="628"/>
      <c r="WGV2" s="628"/>
      <c r="WGW2" s="628"/>
      <c r="WGX2" s="628"/>
      <c r="WGY2" s="628"/>
      <c r="WGZ2" s="628"/>
      <c r="WHA2" s="628"/>
      <c r="WHB2" s="628"/>
      <c r="WHC2" s="628"/>
      <c r="WHD2" s="628"/>
      <c r="WHE2" s="628"/>
      <c r="WHF2" s="628"/>
      <c r="WHG2" s="628"/>
      <c r="WHH2" s="628"/>
      <c r="WHI2" s="628"/>
      <c r="WHJ2" s="628"/>
      <c r="WHK2" s="628"/>
      <c r="WHL2" s="628"/>
      <c r="WHM2" s="628"/>
      <c r="WHN2" s="628"/>
      <c r="WHO2" s="628"/>
      <c r="WHP2" s="628"/>
      <c r="WHQ2" s="628"/>
      <c r="WHR2" s="628"/>
      <c r="WHS2" s="628"/>
      <c r="WHT2" s="628"/>
      <c r="WHU2" s="628"/>
      <c r="WHV2" s="628"/>
      <c r="WHW2" s="628"/>
      <c r="WHX2" s="628"/>
      <c r="WHY2" s="628"/>
      <c r="WHZ2" s="628"/>
      <c r="WIA2" s="628"/>
      <c r="WIB2" s="628"/>
      <c r="WIC2" s="628"/>
      <c r="WID2" s="628"/>
      <c r="WIE2" s="628"/>
      <c r="WIF2" s="628"/>
      <c r="WIG2" s="628"/>
      <c r="WIH2" s="628"/>
      <c r="WII2" s="628"/>
      <c r="WIJ2" s="628"/>
      <c r="WIK2" s="628"/>
      <c r="WIL2" s="628"/>
      <c r="WIM2" s="628"/>
      <c r="WIN2" s="628"/>
      <c r="WIO2" s="628"/>
      <c r="WIP2" s="628"/>
      <c r="WIQ2" s="628"/>
      <c r="WIR2" s="628"/>
      <c r="WIS2" s="628"/>
      <c r="WIT2" s="628"/>
      <c r="WIU2" s="628"/>
      <c r="WIV2" s="628"/>
      <c r="WIW2" s="628"/>
      <c r="WIX2" s="628"/>
      <c r="WIY2" s="628"/>
      <c r="WIZ2" s="628"/>
      <c r="WJA2" s="628"/>
      <c r="WJB2" s="628"/>
      <c r="WJC2" s="628"/>
      <c r="WJD2" s="628"/>
      <c r="WJE2" s="628"/>
      <c r="WJF2" s="628"/>
      <c r="WJG2" s="628"/>
      <c r="WJH2" s="628"/>
      <c r="WJI2" s="628"/>
      <c r="WJJ2" s="628"/>
      <c r="WJK2" s="628"/>
      <c r="WJL2" s="628"/>
      <c r="WJM2" s="628"/>
      <c r="WJN2" s="628"/>
      <c r="WJO2" s="628"/>
      <c r="WJP2" s="628"/>
      <c r="WJQ2" s="628"/>
      <c r="WJR2" s="628"/>
      <c r="WJS2" s="628"/>
      <c r="WJT2" s="628"/>
      <c r="WJU2" s="628"/>
      <c r="WJV2" s="628"/>
      <c r="WJW2" s="628"/>
      <c r="WJX2" s="628"/>
      <c r="WJY2" s="628"/>
      <c r="WJZ2" s="628"/>
      <c r="WKA2" s="628"/>
      <c r="WKB2" s="628"/>
      <c r="WKC2" s="628"/>
      <c r="WKD2" s="628"/>
      <c r="WKE2" s="628"/>
      <c r="WKF2" s="628"/>
      <c r="WKG2" s="628"/>
      <c r="WKH2" s="628"/>
      <c r="WKI2" s="628"/>
      <c r="WKJ2" s="628"/>
      <c r="WKK2" s="628"/>
      <c r="WKL2" s="628"/>
      <c r="WKM2" s="628"/>
      <c r="WKN2" s="628"/>
      <c r="WKO2" s="628"/>
      <c r="WKP2" s="628"/>
      <c r="WKQ2" s="628"/>
      <c r="WKR2" s="628"/>
      <c r="WKS2" s="628"/>
      <c r="WKT2" s="628"/>
      <c r="WKU2" s="628"/>
      <c r="WKV2" s="628"/>
      <c r="WKW2" s="628"/>
      <c r="WKX2" s="628"/>
      <c r="WKY2" s="628"/>
      <c r="WKZ2" s="628"/>
      <c r="WLA2" s="628"/>
      <c r="WLB2" s="628"/>
      <c r="WLC2" s="628"/>
      <c r="WLD2" s="628"/>
      <c r="WLE2" s="628"/>
      <c r="WLF2" s="628"/>
      <c r="WLG2" s="628"/>
      <c r="WLH2" s="628"/>
      <c r="WLI2" s="628"/>
      <c r="WLJ2" s="628"/>
      <c r="WLK2" s="628"/>
      <c r="WLL2" s="628"/>
      <c r="WLM2" s="628"/>
      <c r="WLN2" s="628"/>
      <c r="WLO2" s="628"/>
      <c r="WLP2" s="628"/>
      <c r="WLQ2" s="628"/>
      <c r="WLR2" s="628"/>
      <c r="WLS2" s="628"/>
      <c r="WLT2" s="628"/>
      <c r="WLU2" s="628"/>
      <c r="WLV2" s="628"/>
      <c r="WLW2" s="628"/>
      <c r="WLX2" s="628"/>
      <c r="WLY2" s="628"/>
      <c r="WLZ2" s="628"/>
      <c r="WMA2" s="628"/>
      <c r="WMB2" s="628"/>
      <c r="WMC2" s="628"/>
      <c r="WMD2" s="628"/>
      <c r="WME2" s="628"/>
      <c r="WMF2" s="628"/>
      <c r="WMG2" s="628"/>
      <c r="WMH2" s="628"/>
      <c r="WMI2" s="628"/>
      <c r="WMJ2" s="628"/>
      <c r="WMK2" s="628"/>
      <c r="WML2" s="628"/>
      <c r="WMM2" s="628"/>
      <c r="WMN2" s="628"/>
      <c r="WMO2" s="628"/>
      <c r="WMP2" s="628"/>
      <c r="WMQ2" s="628"/>
      <c r="WMR2" s="628"/>
      <c r="WMS2" s="628"/>
      <c r="WMT2" s="628"/>
      <c r="WMU2" s="628"/>
      <c r="WMV2" s="628"/>
      <c r="WMW2" s="628"/>
      <c r="WMX2" s="628"/>
      <c r="WMY2" s="628"/>
      <c r="WMZ2" s="628"/>
      <c r="WNA2" s="628"/>
      <c r="WNB2" s="628"/>
      <c r="WNC2" s="628"/>
      <c r="WND2" s="628"/>
      <c r="WNE2" s="628"/>
      <c r="WNF2" s="628"/>
      <c r="WNG2" s="628"/>
      <c r="WNH2" s="628"/>
      <c r="WNI2" s="628"/>
      <c r="WNJ2" s="628"/>
      <c r="WNK2" s="628"/>
      <c r="WNL2" s="628"/>
      <c r="WNM2" s="628"/>
      <c r="WNN2" s="628"/>
      <c r="WNO2" s="628"/>
      <c r="WNP2" s="628"/>
      <c r="WNQ2" s="628"/>
      <c r="WNR2" s="628"/>
      <c r="WNS2" s="628"/>
      <c r="WNT2" s="628"/>
      <c r="WNU2" s="628"/>
      <c r="WNV2" s="628"/>
      <c r="WNW2" s="628"/>
      <c r="WNX2" s="628"/>
      <c r="WNY2" s="628"/>
      <c r="WNZ2" s="628"/>
      <c r="WOA2" s="628"/>
      <c r="WOB2" s="628"/>
      <c r="WOC2" s="628"/>
      <c r="WOD2" s="628"/>
      <c r="WOE2" s="628"/>
      <c r="WOF2" s="628"/>
      <c r="WOG2" s="628"/>
      <c r="WOH2" s="628"/>
      <c r="WOI2" s="628"/>
      <c r="WOJ2" s="628"/>
      <c r="WOK2" s="628"/>
      <c r="WOL2" s="628"/>
      <c r="WOM2" s="628"/>
      <c r="WON2" s="628"/>
      <c r="WOO2" s="628"/>
      <c r="WOP2" s="628"/>
      <c r="WOQ2" s="628"/>
      <c r="WOR2" s="628"/>
      <c r="WOS2" s="628"/>
      <c r="WOT2" s="628"/>
      <c r="WOU2" s="628"/>
      <c r="WOV2" s="628"/>
      <c r="WOW2" s="628"/>
      <c r="WOX2" s="628"/>
      <c r="WOY2" s="628"/>
      <c r="WOZ2" s="628"/>
      <c r="WPA2" s="628"/>
      <c r="WPB2" s="628"/>
      <c r="WPC2" s="628"/>
      <c r="WPD2" s="628"/>
      <c r="WPE2" s="628"/>
      <c r="WPF2" s="628"/>
      <c r="WPG2" s="628"/>
      <c r="WPH2" s="628"/>
      <c r="WPI2" s="628"/>
      <c r="WPJ2" s="628"/>
      <c r="WPK2" s="628"/>
      <c r="WPL2" s="628"/>
      <c r="WPM2" s="628"/>
      <c r="WPN2" s="628"/>
      <c r="WPO2" s="628"/>
      <c r="WPP2" s="628"/>
      <c r="WPQ2" s="628"/>
      <c r="WPR2" s="628"/>
      <c r="WPS2" s="628"/>
      <c r="WPT2" s="628"/>
      <c r="WPU2" s="628"/>
      <c r="WPV2" s="628"/>
      <c r="WPW2" s="628"/>
      <c r="WPX2" s="628"/>
      <c r="WPY2" s="628"/>
      <c r="WPZ2" s="628"/>
      <c r="WQA2" s="628"/>
      <c r="WQB2" s="628"/>
      <c r="WQC2" s="628"/>
      <c r="WQD2" s="628"/>
      <c r="WQE2" s="628"/>
      <c r="WQF2" s="628"/>
      <c r="WQG2" s="628"/>
      <c r="WQH2" s="628"/>
      <c r="WQI2" s="628"/>
      <c r="WQJ2" s="628"/>
      <c r="WQK2" s="628"/>
      <c r="WQL2" s="628"/>
      <c r="WQM2" s="628"/>
      <c r="WQN2" s="628"/>
      <c r="WQO2" s="628"/>
      <c r="WQP2" s="628"/>
      <c r="WQQ2" s="628"/>
      <c r="WQR2" s="628"/>
      <c r="WQS2" s="628"/>
      <c r="WQT2" s="628"/>
      <c r="WQU2" s="628"/>
      <c r="WQV2" s="628"/>
      <c r="WQW2" s="628"/>
      <c r="WQX2" s="628"/>
      <c r="WQY2" s="628"/>
      <c r="WQZ2" s="628"/>
      <c r="WRA2" s="628"/>
      <c r="WRB2" s="628"/>
      <c r="WRC2" s="628"/>
      <c r="WRD2" s="628"/>
      <c r="WRE2" s="628"/>
      <c r="WRF2" s="628"/>
      <c r="WRG2" s="628"/>
      <c r="WRH2" s="628"/>
      <c r="WRI2" s="628"/>
      <c r="WRJ2" s="628"/>
      <c r="WRK2" s="628"/>
      <c r="WRL2" s="628"/>
      <c r="WRM2" s="628"/>
      <c r="WRN2" s="628"/>
      <c r="WRO2" s="628"/>
      <c r="WRP2" s="628"/>
      <c r="WRQ2" s="628"/>
      <c r="WRR2" s="628"/>
      <c r="WRS2" s="628"/>
      <c r="WRT2" s="628"/>
      <c r="WRU2" s="628"/>
      <c r="WRV2" s="628"/>
      <c r="WRW2" s="628"/>
      <c r="WRX2" s="628"/>
      <c r="WRY2" s="628"/>
      <c r="WRZ2" s="628"/>
      <c r="WSA2" s="628"/>
      <c r="WSB2" s="628"/>
      <c r="WSC2" s="628"/>
      <c r="WSD2" s="628"/>
      <c r="WSE2" s="628"/>
      <c r="WSF2" s="628"/>
      <c r="WSG2" s="628"/>
      <c r="WSH2" s="628"/>
      <c r="WSI2" s="628"/>
      <c r="WSJ2" s="628"/>
      <c r="WSK2" s="628"/>
      <c r="WSL2" s="628"/>
      <c r="WSM2" s="628"/>
      <c r="WSN2" s="628"/>
      <c r="WSO2" s="628"/>
      <c r="WSP2" s="628"/>
      <c r="WSQ2" s="628"/>
      <c r="WSR2" s="628"/>
      <c r="WSS2" s="628"/>
      <c r="WST2" s="628"/>
      <c r="WSU2" s="628"/>
      <c r="WSV2" s="628"/>
      <c r="WSW2" s="628"/>
      <c r="WSX2" s="628"/>
      <c r="WSY2" s="628"/>
      <c r="WSZ2" s="628"/>
      <c r="WTA2" s="628"/>
      <c r="WTB2" s="628"/>
      <c r="WTC2" s="628"/>
      <c r="WTD2" s="628"/>
      <c r="WTE2" s="628"/>
      <c r="WTF2" s="628"/>
      <c r="WTG2" s="628"/>
      <c r="WTH2" s="628"/>
      <c r="WTI2" s="628"/>
      <c r="WTJ2" s="628"/>
      <c r="WTK2" s="628"/>
      <c r="WTL2" s="628"/>
      <c r="WTM2" s="628"/>
      <c r="WTN2" s="628"/>
      <c r="WTO2" s="628"/>
      <c r="WTP2" s="628"/>
      <c r="WTQ2" s="628"/>
      <c r="WTR2" s="628"/>
      <c r="WTS2" s="628"/>
      <c r="WTT2" s="628"/>
      <c r="WTU2" s="628"/>
      <c r="WTV2" s="628"/>
      <c r="WTW2" s="628"/>
      <c r="WTX2" s="628"/>
      <c r="WTY2" s="628"/>
      <c r="WTZ2" s="628"/>
      <c r="WUA2" s="628"/>
      <c r="WUB2" s="628"/>
      <c r="WUC2" s="628"/>
      <c r="WUD2" s="628"/>
      <c r="WUE2" s="628"/>
      <c r="WUF2" s="628"/>
      <c r="WUG2" s="628"/>
      <c r="WUH2" s="628"/>
      <c r="WUI2" s="628"/>
      <c r="WUJ2" s="628"/>
      <c r="WUK2" s="628"/>
      <c r="WUL2" s="628"/>
      <c r="WUM2" s="628"/>
      <c r="WUN2" s="628"/>
      <c r="WUO2" s="628"/>
      <c r="WUP2" s="628"/>
      <c r="WUQ2" s="628"/>
      <c r="WUR2" s="628"/>
      <c r="WUS2" s="628"/>
      <c r="WUT2" s="628"/>
      <c r="WUU2" s="628"/>
      <c r="WUV2" s="628"/>
      <c r="WUW2" s="628"/>
      <c r="WUX2" s="628"/>
      <c r="WUY2" s="628"/>
      <c r="WUZ2" s="628"/>
      <c r="WVA2" s="628"/>
      <c r="WVB2" s="628"/>
      <c r="WVC2" s="628"/>
      <c r="WVD2" s="628"/>
      <c r="WVE2" s="628"/>
      <c r="WVF2" s="628"/>
      <c r="WVG2" s="628"/>
      <c r="WVH2" s="628"/>
      <c r="WVI2" s="628"/>
      <c r="WVJ2" s="628"/>
      <c r="WVK2" s="628"/>
      <c r="WVL2" s="628"/>
      <c r="WVM2" s="628"/>
      <c r="WVN2" s="628"/>
      <c r="WVO2" s="628"/>
      <c r="WVP2" s="628"/>
      <c r="WVQ2" s="628"/>
      <c r="WVR2" s="628"/>
      <c r="WVS2" s="628"/>
      <c r="WVT2" s="628"/>
      <c r="WVU2" s="628"/>
      <c r="WVV2" s="628"/>
      <c r="WVW2" s="628"/>
      <c r="WVX2" s="628"/>
      <c r="WVY2" s="628"/>
      <c r="WVZ2" s="628"/>
      <c r="WWA2" s="628"/>
      <c r="WWB2" s="628"/>
      <c r="WWC2" s="628"/>
      <c r="WWD2" s="628"/>
      <c r="WWE2" s="628"/>
      <c r="WWF2" s="628"/>
      <c r="WWG2" s="628"/>
      <c r="WWH2" s="628"/>
      <c r="WWI2" s="628"/>
      <c r="WWJ2" s="628"/>
      <c r="WWK2" s="628"/>
      <c r="WWL2" s="628"/>
      <c r="WWM2" s="628"/>
      <c r="WWN2" s="628"/>
      <c r="WWO2" s="628"/>
      <c r="WWP2" s="628"/>
      <c r="WWQ2" s="628"/>
      <c r="WWR2" s="628"/>
      <c r="WWS2" s="628"/>
      <c r="WWT2" s="628"/>
      <c r="WWU2" s="628"/>
      <c r="WWV2" s="628"/>
      <c r="WWW2" s="628"/>
      <c r="WWX2" s="628"/>
      <c r="WWY2" s="628"/>
      <c r="WWZ2" s="628"/>
      <c r="WXA2" s="628"/>
      <c r="WXB2" s="628"/>
      <c r="WXC2" s="628"/>
      <c r="WXD2" s="628"/>
      <c r="WXE2" s="628"/>
      <c r="WXF2" s="628"/>
      <c r="WXG2" s="628"/>
      <c r="WXH2" s="628"/>
      <c r="WXI2" s="628"/>
      <c r="WXJ2" s="628"/>
      <c r="WXK2" s="628"/>
      <c r="WXL2" s="628"/>
      <c r="WXM2" s="628"/>
      <c r="WXN2" s="628"/>
      <c r="WXO2" s="628"/>
      <c r="WXP2" s="628"/>
      <c r="WXQ2" s="628"/>
      <c r="WXR2" s="628"/>
      <c r="WXS2" s="628"/>
      <c r="WXT2" s="628"/>
      <c r="WXU2" s="628"/>
      <c r="WXV2" s="628"/>
      <c r="WXW2" s="628"/>
      <c r="WXX2" s="628"/>
      <c r="WXY2" s="628"/>
      <c r="WXZ2" s="628"/>
      <c r="WYA2" s="628"/>
      <c r="WYB2" s="628"/>
      <c r="WYC2" s="628"/>
      <c r="WYD2" s="628"/>
      <c r="WYE2" s="628"/>
      <c r="WYF2" s="628"/>
      <c r="WYG2" s="628"/>
      <c r="WYH2" s="628"/>
      <c r="WYI2" s="628"/>
      <c r="WYJ2" s="628"/>
      <c r="WYK2" s="628"/>
      <c r="WYL2" s="628"/>
      <c r="WYM2" s="628"/>
      <c r="WYN2" s="628"/>
      <c r="WYO2" s="628"/>
      <c r="WYP2" s="628"/>
      <c r="WYQ2" s="628"/>
      <c r="WYR2" s="628"/>
      <c r="WYS2" s="628"/>
      <c r="WYT2" s="628"/>
      <c r="WYU2" s="628"/>
      <c r="WYV2" s="628"/>
      <c r="WYW2" s="628"/>
      <c r="WYX2" s="628"/>
      <c r="WYY2" s="628"/>
      <c r="WYZ2" s="628"/>
      <c r="WZA2" s="628"/>
      <c r="WZB2" s="628"/>
      <c r="WZC2" s="628"/>
      <c r="WZD2" s="628"/>
      <c r="WZE2" s="628"/>
      <c r="WZF2" s="628"/>
      <c r="WZG2" s="628"/>
      <c r="WZH2" s="628"/>
      <c r="WZI2" s="628"/>
      <c r="WZJ2" s="628"/>
      <c r="WZK2" s="628"/>
      <c r="WZL2" s="628"/>
      <c r="WZM2" s="628"/>
      <c r="WZN2" s="628"/>
      <c r="WZO2" s="628"/>
      <c r="WZP2" s="628"/>
      <c r="WZQ2" s="628"/>
      <c r="WZR2" s="628"/>
      <c r="WZS2" s="628"/>
      <c r="WZT2" s="628"/>
      <c r="WZU2" s="628"/>
      <c r="WZV2" s="628"/>
      <c r="WZW2" s="628"/>
      <c r="WZX2" s="628"/>
      <c r="WZY2" s="628"/>
      <c r="WZZ2" s="628"/>
      <c r="XAA2" s="628"/>
      <c r="XAB2" s="628"/>
      <c r="XAC2" s="628"/>
      <c r="XAD2" s="628"/>
      <c r="XAE2" s="628"/>
      <c r="XAF2" s="628"/>
      <c r="XAG2" s="628"/>
      <c r="XAH2" s="628"/>
      <c r="XAI2" s="628"/>
      <c r="XAJ2" s="628"/>
      <c r="XAK2" s="628"/>
      <c r="XAL2" s="628"/>
      <c r="XAM2" s="628"/>
      <c r="XAN2" s="628"/>
      <c r="XAO2" s="628"/>
      <c r="XAP2" s="628"/>
      <c r="XAQ2" s="628"/>
      <c r="XAR2" s="628"/>
      <c r="XAS2" s="628"/>
      <c r="XAT2" s="628"/>
      <c r="XAU2" s="628"/>
      <c r="XAV2" s="628"/>
      <c r="XAW2" s="628"/>
      <c r="XAX2" s="628"/>
      <c r="XAY2" s="628"/>
      <c r="XAZ2" s="628"/>
      <c r="XBA2" s="628"/>
      <c r="XBB2" s="628"/>
      <c r="XBC2" s="628"/>
      <c r="XBD2" s="628"/>
      <c r="XBE2" s="628"/>
      <c r="XBF2" s="628"/>
      <c r="XBG2" s="628"/>
      <c r="XBH2" s="628"/>
      <c r="XBI2" s="628"/>
      <c r="XBJ2" s="628"/>
      <c r="XBK2" s="628"/>
      <c r="XBL2" s="628"/>
      <c r="XBM2" s="628"/>
      <c r="XBN2" s="628"/>
      <c r="XBO2" s="628"/>
      <c r="XBP2" s="628"/>
      <c r="XBQ2" s="628"/>
      <c r="XBR2" s="628"/>
      <c r="XBS2" s="628"/>
      <c r="XBT2" s="628"/>
      <c r="XBU2" s="628"/>
      <c r="XBV2" s="628"/>
      <c r="XBW2" s="628"/>
      <c r="XBX2" s="628"/>
      <c r="XBY2" s="628"/>
      <c r="XBZ2" s="628"/>
      <c r="XCA2" s="628"/>
      <c r="XCB2" s="628"/>
      <c r="XCC2" s="628"/>
      <c r="XCD2" s="628"/>
      <c r="XCE2" s="628"/>
      <c r="XCF2" s="628"/>
      <c r="XCG2" s="628"/>
      <c r="XCH2" s="628"/>
      <c r="XCI2" s="628"/>
      <c r="XCJ2" s="628"/>
      <c r="XCK2" s="628"/>
      <c r="XCL2" s="628"/>
      <c r="XCM2" s="628"/>
      <c r="XCN2" s="628"/>
      <c r="XCO2" s="628"/>
      <c r="XCP2" s="628"/>
      <c r="XCQ2" s="628"/>
      <c r="XCR2" s="628"/>
      <c r="XCS2" s="628"/>
      <c r="XCT2" s="628"/>
      <c r="XCU2" s="628"/>
      <c r="XCV2" s="628"/>
      <c r="XCW2" s="628"/>
      <c r="XCX2" s="628"/>
      <c r="XCY2" s="628"/>
      <c r="XCZ2" s="628"/>
      <c r="XDA2" s="628"/>
      <c r="XDB2" s="628"/>
      <c r="XDC2" s="628"/>
      <c r="XDD2" s="628"/>
      <c r="XDE2" s="628"/>
      <c r="XDF2" s="628"/>
      <c r="XDG2" s="628"/>
      <c r="XDH2" s="628"/>
      <c r="XDI2" s="628"/>
      <c r="XDJ2" s="628"/>
      <c r="XDK2" s="628"/>
      <c r="XDL2" s="628"/>
      <c r="XDM2" s="628"/>
      <c r="XDN2" s="628"/>
      <c r="XDO2" s="628"/>
      <c r="XDP2" s="628"/>
      <c r="XDQ2" s="628"/>
      <c r="XDR2" s="628"/>
      <c r="XDS2" s="628"/>
      <c r="XDT2" s="628"/>
      <c r="XDU2" s="628"/>
      <c r="XDV2" s="628"/>
      <c r="XDW2" s="628"/>
      <c r="XDX2" s="628"/>
      <c r="XDY2" s="628"/>
      <c r="XDZ2" s="628"/>
      <c r="XEA2" s="628"/>
      <c r="XEB2" s="628"/>
      <c r="XEC2" s="628"/>
      <c r="XED2" s="628"/>
      <c r="XEE2" s="628"/>
      <c r="XEF2" s="628"/>
      <c r="XEG2" s="628"/>
      <c r="XEH2" s="628"/>
      <c r="XEI2" s="628"/>
      <c r="XEJ2" s="628"/>
      <c r="XEK2" s="628"/>
      <c r="XEL2" s="628"/>
      <c r="XEM2" s="628"/>
      <c r="XEN2" s="628"/>
      <c r="XEO2" s="628"/>
      <c r="XEP2" s="628"/>
      <c r="XEQ2" s="628"/>
      <c r="XER2" s="628"/>
      <c r="XES2" s="628"/>
      <c r="XET2" s="628"/>
      <c r="XEU2" s="628"/>
      <c r="XEV2" s="628"/>
    </row>
    <row r="3" spans="1:16376" ht="15.75" x14ac:dyDescent="0.25">
      <c r="A3" s="629" t="s">
        <v>47</v>
      </c>
      <c r="B3" s="629"/>
      <c r="C3" s="629"/>
      <c r="D3" s="629"/>
      <c r="E3" s="629"/>
      <c r="F3" s="629"/>
      <c r="G3" s="628"/>
      <c r="H3" s="628"/>
      <c r="I3" s="628"/>
      <c r="J3" s="628"/>
      <c r="K3" s="628"/>
      <c r="L3" s="628"/>
      <c r="M3" s="628"/>
      <c r="N3" s="628"/>
      <c r="O3" s="628"/>
      <c r="P3" s="628"/>
      <c r="Q3" s="628"/>
      <c r="R3" s="628"/>
      <c r="S3" s="628"/>
      <c r="T3" s="628"/>
      <c r="U3" s="628"/>
      <c r="V3" s="628"/>
      <c r="W3" s="628"/>
      <c r="X3" s="628"/>
      <c r="Y3" s="628"/>
      <c r="Z3" s="628"/>
      <c r="AA3" s="628"/>
      <c r="AB3" s="628"/>
      <c r="AC3" s="628"/>
      <c r="AD3" s="628"/>
      <c r="AE3" s="628"/>
      <c r="AF3" s="628"/>
      <c r="AG3" s="628"/>
      <c r="AH3" s="628"/>
      <c r="AI3" s="628"/>
      <c r="AJ3" s="628"/>
      <c r="AK3" s="628"/>
      <c r="AL3" s="628"/>
      <c r="AM3" s="628"/>
      <c r="AN3" s="628"/>
      <c r="AO3" s="628"/>
      <c r="AP3" s="628"/>
      <c r="AQ3" s="628"/>
      <c r="AR3" s="628"/>
      <c r="AS3" s="628"/>
      <c r="AT3" s="628"/>
      <c r="AU3" s="628"/>
      <c r="AV3" s="628"/>
      <c r="AW3" s="628"/>
      <c r="AX3" s="628"/>
      <c r="AY3" s="628"/>
      <c r="AZ3" s="628"/>
      <c r="BA3" s="628"/>
      <c r="BB3" s="628"/>
      <c r="BC3" s="628"/>
      <c r="BD3" s="628"/>
      <c r="BE3" s="628"/>
      <c r="BF3" s="628"/>
      <c r="BG3" s="628"/>
      <c r="BH3" s="628"/>
      <c r="BI3" s="628"/>
      <c r="BJ3" s="628"/>
      <c r="BK3" s="628"/>
      <c r="BL3" s="628"/>
      <c r="BM3" s="628"/>
      <c r="BN3" s="628"/>
      <c r="BO3" s="628"/>
      <c r="BP3" s="628"/>
      <c r="BQ3" s="628"/>
      <c r="BR3" s="628"/>
      <c r="BS3" s="628"/>
      <c r="BT3" s="628"/>
      <c r="BU3" s="628"/>
      <c r="BV3" s="628"/>
      <c r="BW3" s="628"/>
      <c r="BX3" s="628"/>
      <c r="BY3" s="628"/>
      <c r="BZ3" s="628"/>
      <c r="CA3" s="628"/>
      <c r="CB3" s="628"/>
      <c r="CC3" s="628"/>
      <c r="CD3" s="628"/>
      <c r="CE3" s="628"/>
      <c r="CF3" s="628"/>
      <c r="CG3" s="628"/>
      <c r="CH3" s="628"/>
      <c r="CI3" s="628"/>
      <c r="CJ3" s="628"/>
      <c r="CK3" s="628"/>
      <c r="CL3" s="628"/>
      <c r="CM3" s="628"/>
      <c r="CN3" s="628"/>
      <c r="CO3" s="628"/>
      <c r="CP3" s="628"/>
      <c r="CQ3" s="628"/>
      <c r="CR3" s="628"/>
      <c r="CS3" s="628"/>
      <c r="CT3" s="628"/>
      <c r="CU3" s="628"/>
      <c r="CV3" s="628"/>
      <c r="CW3" s="628"/>
      <c r="CX3" s="628"/>
      <c r="CY3" s="628"/>
      <c r="CZ3" s="628"/>
      <c r="DA3" s="628"/>
      <c r="DB3" s="628"/>
      <c r="DC3" s="628"/>
      <c r="DD3" s="628"/>
      <c r="DE3" s="628"/>
      <c r="DF3" s="628"/>
      <c r="DG3" s="628"/>
      <c r="DH3" s="628"/>
      <c r="DI3" s="628"/>
      <c r="DJ3" s="628"/>
      <c r="DK3" s="628"/>
      <c r="DL3" s="628"/>
      <c r="DM3" s="628"/>
      <c r="DN3" s="628"/>
      <c r="DO3" s="628"/>
      <c r="DP3" s="628"/>
      <c r="DQ3" s="628"/>
      <c r="DR3" s="628"/>
      <c r="DS3" s="628"/>
      <c r="DT3" s="628"/>
      <c r="DU3" s="628"/>
      <c r="DV3" s="628"/>
      <c r="DW3" s="628"/>
      <c r="DX3" s="628"/>
      <c r="DY3" s="628"/>
      <c r="DZ3" s="628"/>
      <c r="EA3" s="628"/>
      <c r="EB3" s="628"/>
      <c r="EC3" s="628"/>
      <c r="ED3" s="628"/>
      <c r="EE3" s="628"/>
      <c r="EF3" s="628"/>
      <c r="EG3" s="628"/>
      <c r="EH3" s="628"/>
      <c r="EI3" s="628"/>
      <c r="EJ3" s="628"/>
      <c r="EK3" s="628"/>
      <c r="EL3" s="628"/>
      <c r="EM3" s="628"/>
      <c r="EN3" s="628"/>
      <c r="EO3" s="628"/>
      <c r="EP3" s="628"/>
      <c r="EQ3" s="628"/>
      <c r="ER3" s="628"/>
      <c r="ES3" s="628"/>
      <c r="ET3" s="628"/>
      <c r="EU3" s="628"/>
      <c r="EV3" s="628"/>
      <c r="EW3" s="628"/>
      <c r="EX3" s="628"/>
      <c r="EY3" s="628"/>
      <c r="EZ3" s="628"/>
      <c r="FA3" s="628"/>
      <c r="FB3" s="628"/>
      <c r="FC3" s="628"/>
      <c r="FD3" s="628"/>
      <c r="FE3" s="628"/>
      <c r="FF3" s="628"/>
      <c r="FG3" s="628"/>
      <c r="FH3" s="628"/>
      <c r="FI3" s="628"/>
      <c r="FJ3" s="628"/>
      <c r="FK3" s="628"/>
      <c r="FL3" s="628"/>
      <c r="FM3" s="628"/>
      <c r="FN3" s="628"/>
      <c r="FO3" s="628"/>
      <c r="FP3" s="628"/>
      <c r="FQ3" s="628"/>
      <c r="FR3" s="628"/>
      <c r="FS3" s="628"/>
      <c r="FT3" s="628"/>
      <c r="FU3" s="628"/>
      <c r="FV3" s="628"/>
      <c r="FW3" s="628"/>
      <c r="FX3" s="628"/>
      <c r="FY3" s="628"/>
      <c r="FZ3" s="628"/>
      <c r="GA3" s="628"/>
      <c r="GB3" s="628"/>
      <c r="GC3" s="628"/>
      <c r="GD3" s="628"/>
      <c r="GE3" s="628"/>
      <c r="GF3" s="628"/>
      <c r="GG3" s="628"/>
      <c r="GH3" s="628"/>
      <c r="GI3" s="628"/>
      <c r="GJ3" s="628"/>
      <c r="GK3" s="628"/>
      <c r="GL3" s="628"/>
      <c r="GM3" s="628"/>
      <c r="GN3" s="628"/>
      <c r="GO3" s="628"/>
      <c r="GP3" s="628"/>
      <c r="GQ3" s="628"/>
      <c r="GR3" s="628"/>
      <c r="GS3" s="628"/>
      <c r="GT3" s="628"/>
      <c r="GU3" s="628"/>
      <c r="GV3" s="628"/>
      <c r="GW3" s="628"/>
      <c r="GX3" s="628"/>
      <c r="GY3" s="628"/>
      <c r="GZ3" s="628"/>
      <c r="HA3" s="628"/>
      <c r="HB3" s="628"/>
      <c r="HC3" s="628"/>
      <c r="HD3" s="628"/>
      <c r="HE3" s="628"/>
      <c r="HF3" s="628"/>
      <c r="HG3" s="628"/>
      <c r="HH3" s="628"/>
      <c r="HI3" s="628"/>
      <c r="HJ3" s="628"/>
      <c r="HK3" s="628"/>
      <c r="HL3" s="628"/>
      <c r="HM3" s="628"/>
      <c r="HN3" s="628"/>
      <c r="HO3" s="628"/>
      <c r="HP3" s="628"/>
      <c r="HQ3" s="628"/>
      <c r="HR3" s="628"/>
      <c r="HS3" s="628"/>
      <c r="HT3" s="628"/>
      <c r="HU3" s="628"/>
      <c r="HV3" s="628"/>
      <c r="HW3" s="628"/>
      <c r="HX3" s="628"/>
      <c r="HY3" s="628"/>
      <c r="HZ3" s="628"/>
      <c r="IA3" s="628"/>
      <c r="IB3" s="628"/>
      <c r="IC3" s="628"/>
      <c r="ID3" s="628"/>
      <c r="IE3" s="628"/>
      <c r="IF3" s="628"/>
      <c r="IG3" s="628"/>
      <c r="IH3" s="628"/>
      <c r="II3" s="628"/>
      <c r="IJ3" s="628"/>
      <c r="IK3" s="628"/>
      <c r="IL3" s="628"/>
      <c r="IM3" s="628"/>
      <c r="IN3" s="628"/>
      <c r="IO3" s="628"/>
      <c r="IP3" s="628"/>
      <c r="IQ3" s="628"/>
      <c r="IR3" s="628"/>
      <c r="IS3" s="628"/>
      <c r="IT3" s="628"/>
      <c r="IU3" s="628"/>
      <c r="IV3" s="628"/>
      <c r="IW3" s="628"/>
      <c r="IX3" s="628"/>
      <c r="IY3" s="628"/>
      <c r="IZ3" s="628"/>
      <c r="JA3" s="628"/>
      <c r="JB3" s="628"/>
      <c r="JC3" s="628"/>
      <c r="JD3" s="628"/>
      <c r="JE3" s="628"/>
      <c r="JF3" s="628"/>
      <c r="JG3" s="628"/>
      <c r="JH3" s="628"/>
      <c r="JI3" s="628"/>
      <c r="JJ3" s="628"/>
      <c r="JK3" s="628"/>
      <c r="JL3" s="628"/>
      <c r="JM3" s="628"/>
      <c r="JN3" s="628"/>
      <c r="JO3" s="628"/>
      <c r="JP3" s="628"/>
      <c r="JQ3" s="628"/>
      <c r="JR3" s="628"/>
      <c r="JS3" s="628"/>
      <c r="JT3" s="628"/>
      <c r="JU3" s="628"/>
      <c r="JV3" s="628"/>
      <c r="JW3" s="628"/>
      <c r="JX3" s="628"/>
      <c r="JY3" s="628"/>
      <c r="JZ3" s="628"/>
      <c r="KA3" s="628"/>
      <c r="KB3" s="628"/>
      <c r="KC3" s="628"/>
      <c r="KD3" s="628"/>
      <c r="KE3" s="628"/>
      <c r="KF3" s="628"/>
      <c r="KG3" s="628"/>
      <c r="KH3" s="628"/>
      <c r="KI3" s="628"/>
      <c r="KJ3" s="628"/>
      <c r="KK3" s="628"/>
      <c r="KL3" s="628"/>
      <c r="KM3" s="628"/>
      <c r="KN3" s="628"/>
      <c r="KO3" s="628"/>
      <c r="KP3" s="628"/>
      <c r="KQ3" s="628"/>
      <c r="KR3" s="628"/>
      <c r="KS3" s="628"/>
      <c r="KT3" s="628"/>
      <c r="KU3" s="628"/>
      <c r="KV3" s="628"/>
      <c r="KW3" s="628"/>
      <c r="KX3" s="628"/>
      <c r="KY3" s="628"/>
      <c r="KZ3" s="628"/>
      <c r="LA3" s="628"/>
      <c r="LB3" s="628"/>
      <c r="LC3" s="628"/>
      <c r="LD3" s="628"/>
      <c r="LE3" s="628"/>
      <c r="LF3" s="628"/>
      <c r="LG3" s="628"/>
      <c r="LH3" s="628"/>
      <c r="LI3" s="628"/>
      <c r="LJ3" s="628"/>
      <c r="LK3" s="628"/>
      <c r="LL3" s="628"/>
      <c r="LM3" s="628"/>
      <c r="LN3" s="628"/>
      <c r="LO3" s="628"/>
      <c r="LP3" s="628"/>
      <c r="LQ3" s="628"/>
      <c r="LR3" s="628"/>
      <c r="LS3" s="628"/>
      <c r="LT3" s="628"/>
      <c r="LU3" s="628"/>
      <c r="LV3" s="628"/>
      <c r="LW3" s="628"/>
      <c r="LX3" s="628"/>
      <c r="LY3" s="628"/>
      <c r="LZ3" s="628"/>
      <c r="MA3" s="628"/>
      <c r="MB3" s="628"/>
      <c r="MC3" s="628"/>
      <c r="MD3" s="628"/>
      <c r="ME3" s="628"/>
      <c r="MF3" s="628"/>
      <c r="MG3" s="628"/>
      <c r="MH3" s="628"/>
      <c r="MI3" s="628"/>
      <c r="MJ3" s="628"/>
      <c r="MK3" s="628"/>
      <c r="ML3" s="628"/>
      <c r="MM3" s="628"/>
      <c r="MN3" s="628"/>
      <c r="MO3" s="628"/>
      <c r="MP3" s="628"/>
      <c r="MQ3" s="628"/>
      <c r="MR3" s="628"/>
      <c r="MS3" s="628"/>
      <c r="MT3" s="628"/>
      <c r="MU3" s="628"/>
      <c r="MV3" s="628"/>
      <c r="MW3" s="628"/>
      <c r="MX3" s="628"/>
      <c r="MY3" s="628"/>
      <c r="MZ3" s="628"/>
      <c r="NA3" s="628"/>
      <c r="NB3" s="628"/>
      <c r="NC3" s="628"/>
      <c r="ND3" s="628"/>
      <c r="NE3" s="628"/>
      <c r="NF3" s="628"/>
      <c r="NG3" s="628"/>
      <c r="NH3" s="628"/>
      <c r="NI3" s="628"/>
      <c r="NJ3" s="628"/>
      <c r="NK3" s="628"/>
      <c r="NL3" s="628"/>
      <c r="NM3" s="628"/>
      <c r="NN3" s="628"/>
      <c r="NO3" s="628"/>
      <c r="NP3" s="628"/>
      <c r="NQ3" s="628"/>
      <c r="NR3" s="628"/>
      <c r="NS3" s="628"/>
      <c r="NT3" s="628"/>
      <c r="NU3" s="628"/>
      <c r="NV3" s="628"/>
      <c r="NW3" s="628"/>
      <c r="NX3" s="628"/>
      <c r="NY3" s="628"/>
      <c r="NZ3" s="628"/>
      <c r="OA3" s="628"/>
      <c r="OB3" s="628"/>
      <c r="OC3" s="628"/>
      <c r="OD3" s="628"/>
      <c r="OE3" s="628"/>
      <c r="OF3" s="628"/>
      <c r="OG3" s="628"/>
      <c r="OH3" s="628"/>
      <c r="OI3" s="628"/>
      <c r="OJ3" s="628"/>
      <c r="OK3" s="628"/>
      <c r="OL3" s="628"/>
      <c r="OM3" s="628"/>
      <c r="ON3" s="628"/>
      <c r="OO3" s="628"/>
      <c r="OP3" s="628"/>
      <c r="OQ3" s="628"/>
      <c r="OR3" s="628"/>
      <c r="OS3" s="628"/>
      <c r="OT3" s="628"/>
      <c r="OU3" s="628"/>
      <c r="OV3" s="628"/>
      <c r="OW3" s="628"/>
      <c r="OX3" s="628"/>
      <c r="OY3" s="628"/>
      <c r="OZ3" s="628"/>
      <c r="PA3" s="628"/>
      <c r="PB3" s="628"/>
      <c r="PC3" s="628"/>
      <c r="PD3" s="628"/>
      <c r="PE3" s="628"/>
      <c r="PF3" s="628"/>
      <c r="PG3" s="628"/>
      <c r="PH3" s="628"/>
      <c r="PI3" s="628"/>
      <c r="PJ3" s="628"/>
      <c r="PK3" s="628"/>
      <c r="PL3" s="628"/>
      <c r="PM3" s="628"/>
      <c r="PN3" s="628"/>
      <c r="PO3" s="628"/>
      <c r="PP3" s="628"/>
      <c r="PQ3" s="628"/>
      <c r="PR3" s="628"/>
      <c r="PS3" s="628"/>
      <c r="PT3" s="628"/>
      <c r="PU3" s="628"/>
      <c r="PV3" s="628"/>
      <c r="PW3" s="628"/>
      <c r="PX3" s="628"/>
      <c r="PY3" s="628"/>
      <c r="PZ3" s="628"/>
      <c r="QA3" s="628"/>
      <c r="QB3" s="628"/>
      <c r="QC3" s="628"/>
      <c r="QD3" s="628"/>
      <c r="QE3" s="628"/>
      <c r="QF3" s="628"/>
      <c r="QG3" s="628"/>
      <c r="QH3" s="628"/>
      <c r="QI3" s="628"/>
      <c r="QJ3" s="628"/>
      <c r="QK3" s="628"/>
      <c r="QL3" s="628"/>
      <c r="QM3" s="628"/>
      <c r="QN3" s="628"/>
      <c r="QO3" s="628"/>
      <c r="QP3" s="628"/>
      <c r="QQ3" s="628"/>
      <c r="QR3" s="628"/>
      <c r="QS3" s="628"/>
      <c r="QT3" s="628"/>
      <c r="QU3" s="628"/>
      <c r="QV3" s="628"/>
      <c r="QW3" s="628"/>
      <c r="QX3" s="628"/>
      <c r="QY3" s="628"/>
      <c r="QZ3" s="628"/>
      <c r="RA3" s="628"/>
      <c r="RB3" s="628"/>
      <c r="RC3" s="628"/>
      <c r="RD3" s="628"/>
      <c r="RE3" s="628"/>
      <c r="RF3" s="628"/>
      <c r="RG3" s="628"/>
      <c r="RH3" s="628"/>
      <c r="RI3" s="628"/>
      <c r="RJ3" s="628"/>
      <c r="RK3" s="628"/>
      <c r="RL3" s="628"/>
      <c r="RM3" s="628"/>
      <c r="RN3" s="628"/>
      <c r="RO3" s="628"/>
      <c r="RP3" s="628"/>
      <c r="RQ3" s="628"/>
      <c r="RR3" s="628"/>
      <c r="RS3" s="628"/>
      <c r="RT3" s="628"/>
      <c r="RU3" s="628"/>
      <c r="RV3" s="628"/>
      <c r="RW3" s="628"/>
      <c r="RX3" s="628"/>
      <c r="RY3" s="628"/>
      <c r="RZ3" s="628"/>
      <c r="SA3" s="628"/>
      <c r="SB3" s="628"/>
      <c r="SC3" s="628"/>
      <c r="SD3" s="628"/>
      <c r="SE3" s="628"/>
      <c r="SF3" s="628"/>
      <c r="SG3" s="628"/>
      <c r="SH3" s="628"/>
      <c r="SI3" s="628"/>
      <c r="SJ3" s="628"/>
      <c r="SK3" s="628"/>
      <c r="SL3" s="628"/>
      <c r="SM3" s="628"/>
      <c r="SN3" s="628"/>
      <c r="SO3" s="628"/>
      <c r="SP3" s="628"/>
      <c r="SQ3" s="628"/>
      <c r="SR3" s="628"/>
      <c r="SS3" s="628"/>
      <c r="ST3" s="628"/>
      <c r="SU3" s="628"/>
      <c r="SV3" s="628"/>
      <c r="SW3" s="628"/>
      <c r="SX3" s="628"/>
      <c r="SY3" s="628"/>
      <c r="SZ3" s="628"/>
      <c r="TA3" s="628"/>
      <c r="TB3" s="628"/>
      <c r="TC3" s="628"/>
      <c r="TD3" s="628"/>
      <c r="TE3" s="628"/>
      <c r="TF3" s="628"/>
      <c r="TG3" s="628"/>
      <c r="TH3" s="628"/>
      <c r="TI3" s="628"/>
      <c r="TJ3" s="628"/>
      <c r="TK3" s="628"/>
      <c r="TL3" s="628"/>
      <c r="TM3" s="628"/>
      <c r="TN3" s="628"/>
      <c r="TO3" s="628"/>
      <c r="TP3" s="628"/>
      <c r="TQ3" s="628"/>
      <c r="TR3" s="628"/>
      <c r="TS3" s="628"/>
      <c r="TT3" s="628"/>
      <c r="TU3" s="628"/>
      <c r="TV3" s="628"/>
      <c r="TW3" s="628"/>
      <c r="TX3" s="628"/>
      <c r="TY3" s="628"/>
      <c r="TZ3" s="628"/>
      <c r="UA3" s="628"/>
      <c r="UB3" s="628"/>
      <c r="UC3" s="628"/>
      <c r="UD3" s="628"/>
      <c r="UE3" s="628"/>
      <c r="UF3" s="628"/>
      <c r="UG3" s="628"/>
      <c r="UH3" s="628"/>
      <c r="UI3" s="628"/>
      <c r="UJ3" s="628"/>
      <c r="UK3" s="628"/>
      <c r="UL3" s="628"/>
      <c r="UM3" s="628"/>
      <c r="UN3" s="628"/>
      <c r="UO3" s="628"/>
      <c r="UP3" s="628"/>
      <c r="UQ3" s="628"/>
      <c r="UR3" s="628"/>
      <c r="US3" s="628"/>
      <c r="UT3" s="628"/>
      <c r="UU3" s="628"/>
      <c r="UV3" s="628"/>
      <c r="UW3" s="628"/>
      <c r="UX3" s="628"/>
      <c r="UY3" s="628"/>
      <c r="UZ3" s="628"/>
      <c r="VA3" s="628"/>
      <c r="VB3" s="628"/>
      <c r="VC3" s="628"/>
      <c r="VD3" s="628"/>
      <c r="VE3" s="628"/>
      <c r="VF3" s="628"/>
      <c r="VG3" s="628"/>
      <c r="VH3" s="628"/>
      <c r="VI3" s="628"/>
      <c r="VJ3" s="628"/>
      <c r="VK3" s="628"/>
      <c r="VL3" s="628"/>
      <c r="VM3" s="628"/>
      <c r="VN3" s="628"/>
      <c r="VO3" s="628"/>
      <c r="VP3" s="628"/>
      <c r="VQ3" s="628"/>
      <c r="VR3" s="628"/>
      <c r="VS3" s="628"/>
      <c r="VT3" s="628"/>
      <c r="VU3" s="628"/>
      <c r="VV3" s="628"/>
      <c r="VW3" s="628"/>
      <c r="VX3" s="628"/>
      <c r="VY3" s="628"/>
      <c r="VZ3" s="628"/>
      <c r="WA3" s="628"/>
      <c r="WB3" s="628"/>
      <c r="WC3" s="628"/>
      <c r="WD3" s="628"/>
      <c r="WE3" s="628"/>
      <c r="WF3" s="628"/>
      <c r="WG3" s="628"/>
      <c r="WH3" s="628"/>
      <c r="WI3" s="628"/>
      <c r="WJ3" s="628"/>
      <c r="WK3" s="628"/>
      <c r="WL3" s="628"/>
      <c r="WM3" s="628"/>
      <c r="WN3" s="628"/>
      <c r="WO3" s="628"/>
      <c r="WP3" s="628"/>
      <c r="WQ3" s="628"/>
      <c r="WR3" s="628"/>
      <c r="WS3" s="628"/>
      <c r="WT3" s="628"/>
      <c r="WU3" s="628"/>
      <c r="WV3" s="628"/>
      <c r="WW3" s="628"/>
      <c r="WX3" s="628"/>
      <c r="WY3" s="628"/>
      <c r="WZ3" s="628"/>
      <c r="XA3" s="628"/>
      <c r="XB3" s="628"/>
      <c r="XC3" s="628"/>
      <c r="XD3" s="628"/>
      <c r="XE3" s="628"/>
      <c r="XF3" s="628"/>
      <c r="XG3" s="628"/>
      <c r="XH3" s="628"/>
      <c r="XI3" s="628"/>
      <c r="XJ3" s="628"/>
      <c r="XK3" s="628"/>
      <c r="XL3" s="628"/>
      <c r="XM3" s="628"/>
      <c r="XN3" s="628"/>
      <c r="XO3" s="628"/>
      <c r="XP3" s="628"/>
      <c r="XQ3" s="628"/>
      <c r="XR3" s="628"/>
      <c r="XS3" s="628"/>
      <c r="XT3" s="628"/>
      <c r="XU3" s="628"/>
      <c r="XV3" s="628"/>
      <c r="XW3" s="628"/>
      <c r="XX3" s="628"/>
      <c r="XY3" s="628"/>
      <c r="XZ3" s="628"/>
      <c r="YA3" s="628"/>
      <c r="YB3" s="628"/>
      <c r="YC3" s="628"/>
      <c r="YD3" s="628"/>
      <c r="YE3" s="628"/>
      <c r="YF3" s="628"/>
      <c r="YG3" s="628"/>
      <c r="YH3" s="628"/>
      <c r="YI3" s="628"/>
      <c r="YJ3" s="628"/>
      <c r="YK3" s="628"/>
      <c r="YL3" s="628"/>
      <c r="YM3" s="628"/>
      <c r="YN3" s="628"/>
      <c r="YO3" s="628"/>
      <c r="YP3" s="628"/>
      <c r="YQ3" s="628"/>
      <c r="YR3" s="628"/>
      <c r="YS3" s="628"/>
      <c r="YT3" s="628"/>
      <c r="YU3" s="628"/>
      <c r="YV3" s="628"/>
      <c r="YW3" s="628"/>
      <c r="YX3" s="628"/>
      <c r="YY3" s="628"/>
      <c r="YZ3" s="628"/>
      <c r="ZA3" s="628"/>
      <c r="ZB3" s="628"/>
      <c r="ZC3" s="628"/>
      <c r="ZD3" s="628"/>
      <c r="ZE3" s="628"/>
      <c r="ZF3" s="628"/>
      <c r="ZG3" s="628"/>
      <c r="ZH3" s="628"/>
      <c r="ZI3" s="628"/>
      <c r="ZJ3" s="628"/>
      <c r="ZK3" s="628"/>
      <c r="ZL3" s="628"/>
      <c r="ZM3" s="628"/>
      <c r="ZN3" s="628"/>
      <c r="ZO3" s="628"/>
      <c r="ZP3" s="628"/>
      <c r="ZQ3" s="628"/>
      <c r="ZR3" s="628"/>
      <c r="ZS3" s="628"/>
      <c r="ZT3" s="628"/>
      <c r="ZU3" s="628"/>
      <c r="ZV3" s="628"/>
      <c r="ZW3" s="628"/>
      <c r="ZX3" s="628"/>
      <c r="ZY3" s="628"/>
      <c r="ZZ3" s="628"/>
      <c r="AAA3" s="628"/>
      <c r="AAB3" s="628"/>
      <c r="AAC3" s="628"/>
      <c r="AAD3" s="628"/>
      <c r="AAE3" s="628"/>
      <c r="AAF3" s="628"/>
      <c r="AAG3" s="628"/>
      <c r="AAH3" s="628"/>
      <c r="AAI3" s="628"/>
      <c r="AAJ3" s="628"/>
      <c r="AAK3" s="628"/>
      <c r="AAL3" s="628"/>
      <c r="AAM3" s="628"/>
      <c r="AAN3" s="628"/>
      <c r="AAO3" s="628"/>
      <c r="AAP3" s="628"/>
      <c r="AAQ3" s="628"/>
      <c r="AAR3" s="628"/>
      <c r="AAS3" s="628"/>
      <c r="AAT3" s="628"/>
      <c r="AAU3" s="628"/>
      <c r="AAV3" s="628"/>
      <c r="AAW3" s="628"/>
      <c r="AAX3" s="628"/>
      <c r="AAY3" s="628"/>
      <c r="AAZ3" s="628"/>
      <c r="ABA3" s="628"/>
      <c r="ABB3" s="628"/>
      <c r="ABC3" s="628"/>
      <c r="ABD3" s="628"/>
      <c r="ABE3" s="628"/>
      <c r="ABF3" s="628"/>
      <c r="ABG3" s="628"/>
      <c r="ABH3" s="628"/>
      <c r="ABI3" s="628"/>
      <c r="ABJ3" s="628"/>
      <c r="ABK3" s="628"/>
      <c r="ABL3" s="628"/>
      <c r="ABM3" s="628"/>
      <c r="ABN3" s="628"/>
      <c r="ABO3" s="628"/>
      <c r="ABP3" s="628"/>
      <c r="ABQ3" s="628"/>
      <c r="ABR3" s="628"/>
      <c r="ABS3" s="628"/>
      <c r="ABT3" s="628"/>
      <c r="ABU3" s="628"/>
      <c r="ABV3" s="628"/>
      <c r="ABW3" s="628"/>
      <c r="ABX3" s="628"/>
      <c r="ABY3" s="628"/>
      <c r="ABZ3" s="628"/>
      <c r="ACA3" s="628"/>
      <c r="ACB3" s="628"/>
      <c r="ACC3" s="628"/>
      <c r="ACD3" s="628"/>
      <c r="ACE3" s="628"/>
      <c r="ACF3" s="628"/>
      <c r="ACG3" s="628"/>
      <c r="ACH3" s="628"/>
      <c r="ACI3" s="628"/>
      <c r="ACJ3" s="628"/>
      <c r="ACK3" s="628"/>
      <c r="ACL3" s="628"/>
      <c r="ACM3" s="628"/>
      <c r="ACN3" s="628"/>
      <c r="ACO3" s="628"/>
      <c r="ACP3" s="628"/>
      <c r="ACQ3" s="628"/>
      <c r="ACR3" s="628"/>
      <c r="ACS3" s="628"/>
      <c r="ACT3" s="628"/>
      <c r="ACU3" s="628"/>
      <c r="ACV3" s="628"/>
      <c r="ACW3" s="628"/>
      <c r="ACX3" s="628"/>
      <c r="ACY3" s="628"/>
      <c r="ACZ3" s="628"/>
      <c r="ADA3" s="628"/>
      <c r="ADB3" s="628"/>
      <c r="ADC3" s="628"/>
      <c r="ADD3" s="628"/>
      <c r="ADE3" s="628"/>
      <c r="ADF3" s="628"/>
      <c r="ADG3" s="628"/>
      <c r="ADH3" s="628"/>
      <c r="ADI3" s="628"/>
      <c r="ADJ3" s="628"/>
      <c r="ADK3" s="628"/>
      <c r="ADL3" s="628"/>
      <c r="ADM3" s="628"/>
      <c r="ADN3" s="628"/>
      <c r="ADO3" s="628"/>
      <c r="ADP3" s="628"/>
      <c r="ADQ3" s="628"/>
      <c r="ADR3" s="628"/>
      <c r="ADS3" s="628"/>
      <c r="ADT3" s="628"/>
      <c r="ADU3" s="628"/>
      <c r="ADV3" s="628"/>
      <c r="ADW3" s="628"/>
      <c r="ADX3" s="628"/>
      <c r="ADY3" s="628"/>
      <c r="ADZ3" s="628"/>
      <c r="AEA3" s="628"/>
      <c r="AEB3" s="628"/>
      <c r="AEC3" s="628"/>
      <c r="AED3" s="628"/>
      <c r="AEE3" s="628"/>
      <c r="AEF3" s="628"/>
      <c r="AEG3" s="628"/>
      <c r="AEH3" s="628"/>
      <c r="AEI3" s="628"/>
      <c r="AEJ3" s="628"/>
      <c r="AEK3" s="628"/>
      <c r="AEL3" s="628"/>
      <c r="AEM3" s="628"/>
      <c r="AEN3" s="628"/>
      <c r="AEO3" s="628"/>
      <c r="AEP3" s="628"/>
      <c r="AEQ3" s="628"/>
      <c r="AER3" s="628"/>
      <c r="AES3" s="628"/>
      <c r="AET3" s="628"/>
      <c r="AEU3" s="628"/>
      <c r="AEV3" s="628"/>
      <c r="AEW3" s="628"/>
      <c r="AEX3" s="628"/>
      <c r="AEY3" s="628"/>
      <c r="AEZ3" s="628"/>
      <c r="AFA3" s="628"/>
      <c r="AFB3" s="628"/>
      <c r="AFC3" s="628"/>
      <c r="AFD3" s="628"/>
      <c r="AFE3" s="628"/>
      <c r="AFF3" s="628"/>
      <c r="AFG3" s="628"/>
      <c r="AFH3" s="628"/>
      <c r="AFI3" s="628"/>
      <c r="AFJ3" s="628"/>
      <c r="AFK3" s="628"/>
      <c r="AFL3" s="628"/>
      <c r="AFM3" s="628"/>
      <c r="AFN3" s="628"/>
      <c r="AFO3" s="628"/>
      <c r="AFP3" s="628"/>
      <c r="AFQ3" s="628"/>
      <c r="AFR3" s="628"/>
      <c r="AFS3" s="628"/>
      <c r="AFT3" s="628"/>
      <c r="AFU3" s="628"/>
      <c r="AFV3" s="628"/>
      <c r="AFW3" s="628"/>
      <c r="AFX3" s="628"/>
      <c r="AFY3" s="628"/>
      <c r="AFZ3" s="628"/>
      <c r="AGA3" s="628"/>
      <c r="AGB3" s="628"/>
      <c r="AGC3" s="628"/>
      <c r="AGD3" s="628"/>
      <c r="AGE3" s="628"/>
      <c r="AGF3" s="628"/>
      <c r="AGG3" s="628"/>
      <c r="AGH3" s="628"/>
      <c r="AGI3" s="628"/>
      <c r="AGJ3" s="628"/>
      <c r="AGK3" s="628"/>
      <c r="AGL3" s="628"/>
      <c r="AGM3" s="628"/>
      <c r="AGN3" s="628"/>
      <c r="AGO3" s="628"/>
      <c r="AGP3" s="628"/>
      <c r="AGQ3" s="628"/>
      <c r="AGR3" s="628"/>
      <c r="AGS3" s="628"/>
      <c r="AGT3" s="628"/>
      <c r="AGU3" s="628"/>
      <c r="AGV3" s="628"/>
      <c r="AGW3" s="628"/>
      <c r="AGX3" s="628"/>
      <c r="AGY3" s="628"/>
      <c r="AGZ3" s="628"/>
      <c r="AHA3" s="628"/>
      <c r="AHB3" s="628"/>
      <c r="AHC3" s="628"/>
      <c r="AHD3" s="628"/>
      <c r="AHE3" s="628"/>
      <c r="AHF3" s="628"/>
      <c r="AHG3" s="628"/>
      <c r="AHH3" s="628"/>
      <c r="AHI3" s="628"/>
      <c r="AHJ3" s="628"/>
      <c r="AHK3" s="628"/>
      <c r="AHL3" s="628"/>
      <c r="AHM3" s="628"/>
      <c r="AHN3" s="628"/>
      <c r="AHO3" s="628"/>
      <c r="AHP3" s="628"/>
      <c r="AHQ3" s="628"/>
      <c r="AHR3" s="628"/>
      <c r="AHS3" s="628"/>
      <c r="AHT3" s="628"/>
      <c r="AHU3" s="628"/>
      <c r="AHV3" s="628"/>
      <c r="AHW3" s="628"/>
      <c r="AHX3" s="628"/>
      <c r="AHY3" s="628"/>
      <c r="AHZ3" s="628"/>
      <c r="AIA3" s="628"/>
      <c r="AIB3" s="628"/>
      <c r="AIC3" s="628"/>
      <c r="AID3" s="628"/>
      <c r="AIE3" s="628"/>
      <c r="AIF3" s="628"/>
      <c r="AIG3" s="628"/>
      <c r="AIH3" s="628"/>
      <c r="AII3" s="628"/>
      <c r="AIJ3" s="628"/>
      <c r="AIK3" s="628"/>
      <c r="AIL3" s="628"/>
      <c r="AIM3" s="628"/>
      <c r="AIN3" s="628"/>
      <c r="AIO3" s="628"/>
      <c r="AIP3" s="628"/>
      <c r="AIQ3" s="628"/>
      <c r="AIR3" s="628"/>
      <c r="AIS3" s="628"/>
      <c r="AIT3" s="628"/>
      <c r="AIU3" s="628"/>
      <c r="AIV3" s="628"/>
      <c r="AIW3" s="628"/>
      <c r="AIX3" s="628"/>
      <c r="AIY3" s="628"/>
      <c r="AIZ3" s="628"/>
      <c r="AJA3" s="628"/>
      <c r="AJB3" s="628"/>
      <c r="AJC3" s="628"/>
      <c r="AJD3" s="628"/>
      <c r="AJE3" s="628"/>
      <c r="AJF3" s="628"/>
      <c r="AJG3" s="628"/>
      <c r="AJH3" s="628"/>
      <c r="AJI3" s="628"/>
      <c r="AJJ3" s="628"/>
      <c r="AJK3" s="628"/>
      <c r="AJL3" s="628"/>
      <c r="AJM3" s="628"/>
      <c r="AJN3" s="628"/>
      <c r="AJO3" s="628"/>
      <c r="AJP3" s="628"/>
      <c r="AJQ3" s="628"/>
      <c r="AJR3" s="628"/>
      <c r="AJS3" s="628"/>
      <c r="AJT3" s="628"/>
      <c r="AJU3" s="628"/>
      <c r="AJV3" s="628"/>
      <c r="AJW3" s="628"/>
      <c r="AJX3" s="628"/>
      <c r="AJY3" s="628"/>
      <c r="AJZ3" s="628"/>
      <c r="AKA3" s="628"/>
      <c r="AKB3" s="628"/>
      <c r="AKC3" s="628"/>
      <c r="AKD3" s="628"/>
      <c r="AKE3" s="628"/>
      <c r="AKF3" s="628"/>
      <c r="AKG3" s="628"/>
      <c r="AKH3" s="628"/>
      <c r="AKI3" s="628"/>
      <c r="AKJ3" s="628"/>
      <c r="AKK3" s="628"/>
      <c r="AKL3" s="628"/>
      <c r="AKM3" s="628"/>
      <c r="AKN3" s="628"/>
      <c r="AKO3" s="628"/>
      <c r="AKP3" s="628"/>
      <c r="AKQ3" s="628"/>
      <c r="AKR3" s="628"/>
      <c r="AKS3" s="628"/>
      <c r="AKT3" s="628"/>
      <c r="AKU3" s="628"/>
      <c r="AKV3" s="628"/>
      <c r="AKW3" s="628"/>
      <c r="AKX3" s="628"/>
      <c r="AKY3" s="628"/>
      <c r="AKZ3" s="628"/>
      <c r="ALA3" s="628"/>
      <c r="ALB3" s="628"/>
      <c r="ALC3" s="628"/>
      <c r="ALD3" s="628"/>
      <c r="ALE3" s="628"/>
      <c r="ALF3" s="628"/>
      <c r="ALG3" s="628"/>
      <c r="ALH3" s="628"/>
      <c r="ALI3" s="628"/>
      <c r="ALJ3" s="628"/>
      <c r="ALK3" s="628"/>
      <c r="ALL3" s="628"/>
      <c r="ALM3" s="628"/>
      <c r="ALN3" s="628"/>
      <c r="ALO3" s="628"/>
      <c r="ALP3" s="628"/>
      <c r="ALQ3" s="628"/>
      <c r="ALR3" s="628"/>
      <c r="ALS3" s="628"/>
      <c r="ALT3" s="628"/>
      <c r="ALU3" s="628"/>
      <c r="ALV3" s="628"/>
      <c r="ALW3" s="628"/>
      <c r="ALX3" s="628"/>
      <c r="ALY3" s="628"/>
      <c r="ALZ3" s="628"/>
      <c r="AMA3" s="628"/>
      <c r="AMB3" s="628"/>
      <c r="AMC3" s="628"/>
      <c r="AMD3" s="628"/>
      <c r="AME3" s="628"/>
      <c r="AMF3" s="628"/>
      <c r="AMG3" s="628"/>
      <c r="AMH3" s="628"/>
      <c r="AMI3" s="628"/>
      <c r="AMJ3" s="628"/>
      <c r="AMK3" s="628"/>
      <c r="AML3" s="628"/>
      <c r="AMM3" s="628"/>
      <c r="AMN3" s="628"/>
      <c r="AMO3" s="628"/>
      <c r="AMP3" s="628"/>
      <c r="AMQ3" s="628"/>
      <c r="AMR3" s="628"/>
      <c r="AMS3" s="628"/>
      <c r="AMT3" s="628"/>
      <c r="AMU3" s="628"/>
      <c r="AMV3" s="628"/>
      <c r="AMW3" s="628"/>
      <c r="AMX3" s="628"/>
      <c r="AMY3" s="628"/>
      <c r="AMZ3" s="628"/>
      <c r="ANA3" s="628"/>
      <c r="ANB3" s="628"/>
      <c r="ANC3" s="628"/>
      <c r="AND3" s="628"/>
      <c r="ANE3" s="628"/>
      <c r="ANF3" s="628"/>
      <c r="ANG3" s="628"/>
      <c r="ANH3" s="628"/>
      <c r="ANI3" s="628"/>
      <c r="ANJ3" s="628"/>
      <c r="ANK3" s="628"/>
      <c r="ANL3" s="628"/>
      <c r="ANM3" s="628"/>
      <c r="ANN3" s="628"/>
      <c r="ANO3" s="628"/>
      <c r="ANP3" s="628"/>
      <c r="ANQ3" s="628"/>
      <c r="ANR3" s="628"/>
      <c r="ANS3" s="628"/>
      <c r="ANT3" s="628"/>
      <c r="ANU3" s="628"/>
      <c r="ANV3" s="628"/>
      <c r="ANW3" s="628"/>
      <c r="ANX3" s="628"/>
      <c r="ANY3" s="628"/>
      <c r="ANZ3" s="628"/>
      <c r="AOA3" s="628"/>
      <c r="AOB3" s="628"/>
      <c r="AOC3" s="628"/>
      <c r="AOD3" s="628"/>
      <c r="AOE3" s="628"/>
      <c r="AOF3" s="628"/>
      <c r="AOG3" s="628"/>
      <c r="AOH3" s="628"/>
      <c r="AOI3" s="628"/>
      <c r="AOJ3" s="628"/>
      <c r="AOK3" s="628"/>
      <c r="AOL3" s="628"/>
      <c r="AOM3" s="628"/>
      <c r="AON3" s="628"/>
      <c r="AOO3" s="628"/>
      <c r="AOP3" s="628"/>
      <c r="AOQ3" s="628"/>
      <c r="AOR3" s="628"/>
      <c r="AOS3" s="628"/>
      <c r="AOT3" s="628"/>
      <c r="AOU3" s="628"/>
      <c r="AOV3" s="628"/>
      <c r="AOW3" s="628"/>
      <c r="AOX3" s="628"/>
      <c r="AOY3" s="628"/>
      <c r="AOZ3" s="628"/>
      <c r="APA3" s="628"/>
      <c r="APB3" s="628"/>
      <c r="APC3" s="628"/>
      <c r="APD3" s="628"/>
      <c r="APE3" s="628"/>
      <c r="APF3" s="628"/>
      <c r="APG3" s="628"/>
      <c r="APH3" s="628"/>
      <c r="API3" s="628"/>
      <c r="APJ3" s="628"/>
      <c r="APK3" s="628"/>
      <c r="APL3" s="628"/>
      <c r="APM3" s="628"/>
      <c r="APN3" s="628"/>
      <c r="APO3" s="628"/>
      <c r="APP3" s="628"/>
      <c r="APQ3" s="628"/>
      <c r="APR3" s="628"/>
      <c r="APS3" s="628"/>
      <c r="APT3" s="628"/>
      <c r="APU3" s="628"/>
      <c r="APV3" s="628"/>
      <c r="APW3" s="628"/>
      <c r="APX3" s="628"/>
      <c r="APY3" s="628"/>
      <c r="APZ3" s="628"/>
      <c r="AQA3" s="628"/>
      <c r="AQB3" s="628"/>
      <c r="AQC3" s="628"/>
      <c r="AQD3" s="628"/>
      <c r="AQE3" s="628"/>
      <c r="AQF3" s="628"/>
      <c r="AQG3" s="628"/>
      <c r="AQH3" s="628"/>
      <c r="AQI3" s="628"/>
      <c r="AQJ3" s="628"/>
      <c r="AQK3" s="628"/>
      <c r="AQL3" s="628"/>
      <c r="AQM3" s="628"/>
      <c r="AQN3" s="628"/>
      <c r="AQO3" s="628"/>
      <c r="AQP3" s="628"/>
      <c r="AQQ3" s="628"/>
      <c r="AQR3" s="628"/>
      <c r="AQS3" s="628"/>
      <c r="AQT3" s="628"/>
      <c r="AQU3" s="628"/>
      <c r="AQV3" s="628"/>
      <c r="AQW3" s="628"/>
      <c r="AQX3" s="628"/>
      <c r="AQY3" s="628"/>
      <c r="AQZ3" s="628"/>
      <c r="ARA3" s="628"/>
      <c r="ARB3" s="628"/>
      <c r="ARC3" s="628"/>
      <c r="ARD3" s="628"/>
      <c r="ARE3" s="628"/>
      <c r="ARF3" s="628"/>
      <c r="ARG3" s="628"/>
      <c r="ARH3" s="628"/>
      <c r="ARI3" s="628"/>
      <c r="ARJ3" s="628"/>
      <c r="ARK3" s="628"/>
      <c r="ARL3" s="628"/>
      <c r="ARM3" s="628"/>
      <c r="ARN3" s="628"/>
      <c r="ARO3" s="628"/>
      <c r="ARP3" s="628"/>
      <c r="ARQ3" s="628"/>
      <c r="ARR3" s="628"/>
      <c r="ARS3" s="628"/>
      <c r="ART3" s="628"/>
      <c r="ARU3" s="628"/>
      <c r="ARV3" s="628"/>
      <c r="ARW3" s="628"/>
      <c r="ARX3" s="628"/>
      <c r="ARY3" s="628"/>
      <c r="ARZ3" s="628"/>
      <c r="ASA3" s="628"/>
      <c r="ASB3" s="628"/>
      <c r="ASC3" s="628"/>
      <c r="ASD3" s="628"/>
      <c r="ASE3" s="628"/>
      <c r="ASF3" s="628"/>
      <c r="ASG3" s="628"/>
      <c r="ASH3" s="628"/>
      <c r="ASI3" s="628"/>
      <c r="ASJ3" s="628"/>
      <c r="ASK3" s="628"/>
      <c r="ASL3" s="628"/>
      <c r="ASM3" s="628"/>
      <c r="ASN3" s="628"/>
      <c r="ASO3" s="628"/>
      <c r="ASP3" s="628"/>
      <c r="ASQ3" s="628"/>
      <c r="ASR3" s="628"/>
      <c r="ASS3" s="628"/>
      <c r="AST3" s="628"/>
      <c r="ASU3" s="628"/>
      <c r="ASV3" s="628"/>
      <c r="ASW3" s="628"/>
      <c r="ASX3" s="628"/>
      <c r="ASY3" s="628"/>
      <c r="ASZ3" s="628"/>
      <c r="ATA3" s="628"/>
      <c r="ATB3" s="628"/>
      <c r="ATC3" s="628"/>
      <c r="ATD3" s="628"/>
      <c r="ATE3" s="628"/>
      <c r="ATF3" s="628"/>
      <c r="ATG3" s="628"/>
      <c r="ATH3" s="628"/>
      <c r="ATI3" s="628"/>
      <c r="ATJ3" s="628"/>
      <c r="ATK3" s="628"/>
      <c r="ATL3" s="628"/>
      <c r="ATM3" s="628"/>
      <c r="ATN3" s="628"/>
      <c r="ATO3" s="628"/>
      <c r="ATP3" s="628"/>
      <c r="ATQ3" s="628"/>
      <c r="ATR3" s="628"/>
      <c r="ATS3" s="628"/>
      <c r="ATT3" s="628"/>
      <c r="ATU3" s="628"/>
      <c r="ATV3" s="628"/>
      <c r="ATW3" s="628"/>
      <c r="ATX3" s="628"/>
      <c r="ATY3" s="628"/>
      <c r="ATZ3" s="628"/>
      <c r="AUA3" s="628"/>
      <c r="AUB3" s="628"/>
      <c r="AUC3" s="628"/>
      <c r="AUD3" s="628"/>
      <c r="AUE3" s="628"/>
      <c r="AUF3" s="628"/>
      <c r="AUG3" s="628"/>
      <c r="AUH3" s="628"/>
      <c r="AUI3" s="628"/>
      <c r="AUJ3" s="628"/>
      <c r="AUK3" s="628"/>
      <c r="AUL3" s="628"/>
      <c r="AUM3" s="628"/>
      <c r="AUN3" s="628"/>
      <c r="AUO3" s="628"/>
      <c r="AUP3" s="628"/>
      <c r="AUQ3" s="628"/>
      <c r="AUR3" s="628"/>
      <c r="AUS3" s="628"/>
      <c r="AUT3" s="628"/>
      <c r="AUU3" s="628"/>
      <c r="AUV3" s="628"/>
      <c r="AUW3" s="628"/>
      <c r="AUX3" s="628"/>
      <c r="AUY3" s="628"/>
      <c r="AUZ3" s="628"/>
      <c r="AVA3" s="628"/>
      <c r="AVB3" s="628"/>
      <c r="AVC3" s="628"/>
      <c r="AVD3" s="628"/>
      <c r="AVE3" s="628"/>
      <c r="AVF3" s="628"/>
      <c r="AVG3" s="628"/>
      <c r="AVH3" s="628"/>
      <c r="AVI3" s="628"/>
      <c r="AVJ3" s="628"/>
      <c r="AVK3" s="628"/>
      <c r="AVL3" s="628"/>
      <c r="AVM3" s="628"/>
      <c r="AVN3" s="628"/>
      <c r="AVO3" s="628"/>
      <c r="AVP3" s="628"/>
      <c r="AVQ3" s="628"/>
      <c r="AVR3" s="628"/>
      <c r="AVS3" s="628"/>
      <c r="AVT3" s="628"/>
      <c r="AVU3" s="628"/>
      <c r="AVV3" s="628"/>
      <c r="AVW3" s="628"/>
      <c r="AVX3" s="628"/>
      <c r="AVY3" s="628"/>
      <c r="AVZ3" s="628"/>
      <c r="AWA3" s="628"/>
      <c r="AWB3" s="628"/>
      <c r="AWC3" s="628"/>
      <c r="AWD3" s="628"/>
      <c r="AWE3" s="628"/>
      <c r="AWF3" s="628"/>
      <c r="AWG3" s="628"/>
      <c r="AWH3" s="628"/>
      <c r="AWI3" s="628"/>
      <c r="AWJ3" s="628"/>
      <c r="AWK3" s="628"/>
      <c r="AWL3" s="628"/>
      <c r="AWM3" s="628"/>
      <c r="AWN3" s="628"/>
      <c r="AWO3" s="628"/>
      <c r="AWP3" s="628"/>
      <c r="AWQ3" s="628"/>
      <c r="AWR3" s="628"/>
      <c r="AWS3" s="628"/>
      <c r="AWT3" s="628"/>
      <c r="AWU3" s="628"/>
      <c r="AWV3" s="628"/>
      <c r="AWW3" s="628"/>
      <c r="AWX3" s="628"/>
      <c r="AWY3" s="628"/>
      <c r="AWZ3" s="628"/>
      <c r="AXA3" s="628"/>
      <c r="AXB3" s="628"/>
      <c r="AXC3" s="628"/>
      <c r="AXD3" s="628"/>
      <c r="AXE3" s="628"/>
      <c r="AXF3" s="628"/>
      <c r="AXG3" s="628"/>
      <c r="AXH3" s="628"/>
      <c r="AXI3" s="628"/>
      <c r="AXJ3" s="628"/>
      <c r="AXK3" s="628"/>
      <c r="AXL3" s="628"/>
      <c r="AXM3" s="628"/>
      <c r="AXN3" s="628"/>
      <c r="AXO3" s="628"/>
      <c r="AXP3" s="628"/>
      <c r="AXQ3" s="628"/>
      <c r="AXR3" s="628"/>
      <c r="AXS3" s="628"/>
      <c r="AXT3" s="628"/>
      <c r="AXU3" s="628"/>
      <c r="AXV3" s="628"/>
      <c r="AXW3" s="628"/>
      <c r="AXX3" s="628"/>
      <c r="AXY3" s="628"/>
      <c r="AXZ3" s="628"/>
      <c r="AYA3" s="628"/>
      <c r="AYB3" s="628"/>
      <c r="AYC3" s="628"/>
      <c r="AYD3" s="628"/>
      <c r="AYE3" s="628"/>
      <c r="AYF3" s="628"/>
      <c r="AYG3" s="628"/>
      <c r="AYH3" s="628"/>
      <c r="AYI3" s="628"/>
      <c r="AYJ3" s="628"/>
      <c r="AYK3" s="628"/>
      <c r="AYL3" s="628"/>
      <c r="AYM3" s="628"/>
      <c r="AYN3" s="628"/>
      <c r="AYO3" s="628"/>
      <c r="AYP3" s="628"/>
      <c r="AYQ3" s="628"/>
      <c r="AYR3" s="628"/>
      <c r="AYS3" s="628"/>
      <c r="AYT3" s="628"/>
      <c r="AYU3" s="628"/>
      <c r="AYV3" s="628"/>
      <c r="AYW3" s="628"/>
      <c r="AYX3" s="628"/>
      <c r="AYY3" s="628"/>
      <c r="AYZ3" s="628"/>
      <c r="AZA3" s="628"/>
      <c r="AZB3" s="628"/>
      <c r="AZC3" s="628"/>
      <c r="AZD3" s="628"/>
      <c r="AZE3" s="628"/>
      <c r="AZF3" s="628"/>
      <c r="AZG3" s="628"/>
      <c r="AZH3" s="628"/>
      <c r="AZI3" s="628"/>
      <c r="AZJ3" s="628"/>
      <c r="AZK3" s="628"/>
      <c r="AZL3" s="628"/>
      <c r="AZM3" s="628"/>
      <c r="AZN3" s="628"/>
      <c r="AZO3" s="628"/>
      <c r="AZP3" s="628"/>
      <c r="AZQ3" s="628"/>
      <c r="AZR3" s="628"/>
      <c r="AZS3" s="628"/>
      <c r="AZT3" s="628"/>
      <c r="AZU3" s="628"/>
      <c r="AZV3" s="628"/>
      <c r="AZW3" s="628"/>
      <c r="AZX3" s="628"/>
      <c r="AZY3" s="628"/>
      <c r="AZZ3" s="628"/>
      <c r="BAA3" s="628"/>
      <c r="BAB3" s="628"/>
      <c r="BAC3" s="628"/>
      <c r="BAD3" s="628"/>
      <c r="BAE3" s="628"/>
      <c r="BAF3" s="628"/>
      <c r="BAG3" s="628"/>
      <c r="BAH3" s="628"/>
      <c r="BAI3" s="628"/>
      <c r="BAJ3" s="628"/>
      <c r="BAK3" s="628"/>
      <c r="BAL3" s="628"/>
      <c r="BAM3" s="628"/>
      <c r="BAN3" s="628"/>
      <c r="BAO3" s="628"/>
      <c r="BAP3" s="628"/>
      <c r="BAQ3" s="628"/>
      <c r="BAR3" s="628"/>
      <c r="BAS3" s="628"/>
      <c r="BAT3" s="628"/>
      <c r="BAU3" s="628"/>
      <c r="BAV3" s="628"/>
      <c r="BAW3" s="628"/>
      <c r="BAX3" s="628"/>
      <c r="BAY3" s="628"/>
      <c r="BAZ3" s="628"/>
      <c r="BBA3" s="628"/>
      <c r="BBB3" s="628"/>
      <c r="BBC3" s="628"/>
      <c r="BBD3" s="628"/>
      <c r="BBE3" s="628"/>
      <c r="BBF3" s="628"/>
      <c r="BBG3" s="628"/>
      <c r="BBH3" s="628"/>
      <c r="BBI3" s="628"/>
      <c r="BBJ3" s="628"/>
      <c r="BBK3" s="628"/>
      <c r="BBL3" s="628"/>
      <c r="BBM3" s="628"/>
      <c r="BBN3" s="628"/>
      <c r="BBO3" s="628"/>
      <c r="BBP3" s="628"/>
      <c r="BBQ3" s="628"/>
      <c r="BBR3" s="628"/>
      <c r="BBS3" s="628"/>
      <c r="BBT3" s="628"/>
      <c r="BBU3" s="628"/>
      <c r="BBV3" s="628"/>
      <c r="BBW3" s="628"/>
      <c r="BBX3" s="628"/>
      <c r="BBY3" s="628"/>
      <c r="BBZ3" s="628"/>
      <c r="BCA3" s="628"/>
      <c r="BCB3" s="628"/>
      <c r="BCC3" s="628"/>
      <c r="BCD3" s="628"/>
      <c r="BCE3" s="628"/>
      <c r="BCF3" s="628"/>
      <c r="BCG3" s="628"/>
      <c r="BCH3" s="628"/>
      <c r="BCI3" s="628"/>
      <c r="BCJ3" s="628"/>
      <c r="BCK3" s="628"/>
      <c r="BCL3" s="628"/>
      <c r="BCM3" s="628"/>
      <c r="BCN3" s="628"/>
      <c r="BCO3" s="628"/>
      <c r="BCP3" s="628"/>
      <c r="BCQ3" s="628"/>
      <c r="BCR3" s="628"/>
      <c r="BCS3" s="628"/>
      <c r="BCT3" s="628"/>
      <c r="BCU3" s="628"/>
      <c r="BCV3" s="628"/>
      <c r="BCW3" s="628"/>
      <c r="BCX3" s="628"/>
      <c r="BCY3" s="628"/>
      <c r="BCZ3" s="628"/>
      <c r="BDA3" s="628"/>
      <c r="BDB3" s="628"/>
      <c r="BDC3" s="628"/>
      <c r="BDD3" s="628"/>
      <c r="BDE3" s="628"/>
      <c r="BDF3" s="628"/>
      <c r="BDG3" s="628"/>
      <c r="BDH3" s="628"/>
      <c r="BDI3" s="628"/>
      <c r="BDJ3" s="628"/>
      <c r="BDK3" s="628"/>
      <c r="BDL3" s="628"/>
      <c r="BDM3" s="628"/>
      <c r="BDN3" s="628"/>
      <c r="BDO3" s="628"/>
      <c r="BDP3" s="628"/>
      <c r="BDQ3" s="628"/>
      <c r="BDR3" s="628"/>
      <c r="BDS3" s="628"/>
      <c r="BDT3" s="628"/>
      <c r="BDU3" s="628"/>
      <c r="BDV3" s="628"/>
      <c r="BDW3" s="628"/>
      <c r="BDX3" s="628"/>
      <c r="BDY3" s="628"/>
      <c r="BDZ3" s="628"/>
      <c r="BEA3" s="628"/>
      <c r="BEB3" s="628"/>
      <c r="BEC3" s="628"/>
      <c r="BED3" s="628"/>
      <c r="BEE3" s="628"/>
      <c r="BEF3" s="628"/>
      <c r="BEG3" s="628"/>
      <c r="BEH3" s="628"/>
      <c r="BEI3" s="628"/>
      <c r="BEJ3" s="628"/>
      <c r="BEK3" s="628"/>
      <c r="BEL3" s="628"/>
      <c r="BEM3" s="628"/>
      <c r="BEN3" s="628"/>
      <c r="BEO3" s="628"/>
      <c r="BEP3" s="628"/>
      <c r="BEQ3" s="628"/>
      <c r="BER3" s="628"/>
      <c r="BES3" s="628"/>
      <c r="BET3" s="628"/>
      <c r="BEU3" s="628"/>
      <c r="BEV3" s="628"/>
      <c r="BEW3" s="628"/>
      <c r="BEX3" s="628"/>
      <c r="BEY3" s="628"/>
      <c r="BEZ3" s="628"/>
      <c r="BFA3" s="628"/>
      <c r="BFB3" s="628"/>
      <c r="BFC3" s="628"/>
      <c r="BFD3" s="628"/>
      <c r="BFE3" s="628"/>
      <c r="BFF3" s="628"/>
      <c r="BFG3" s="628"/>
      <c r="BFH3" s="628"/>
      <c r="BFI3" s="628"/>
      <c r="BFJ3" s="628"/>
      <c r="BFK3" s="628"/>
      <c r="BFL3" s="628"/>
      <c r="BFM3" s="628"/>
      <c r="BFN3" s="628"/>
      <c r="BFO3" s="628"/>
      <c r="BFP3" s="628"/>
      <c r="BFQ3" s="628"/>
      <c r="BFR3" s="628"/>
      <c r="BFS3" s="628"/>
      <c r="BFT3" s="628"/>
      <c r="BFU3" s="628"/>
      <c r="BFV3" s="628"/>
      <c r="BFW3" s="628"/>
      <c r="BFX3" s="628"/>
      <c r="BFY3" s="628"/>
      <c r="BFZ3" s="628"/>
      <c r="BGA3" s="628"/>
      <c r="BGB3" s="628"/>
      <c r="BGC3" s="628"/>
      <c r="BGD3" s="628"/>
      <c r="BGE3" s="628"/>
      <c r="BGF3" s="628"/>
      <c r="BGG3" s="628"/>
      <c r="BGH3" s="628"/>
      <c r="BGI3" s="628"/>
      <c r="BGJ3" s="628"/>
      <c r="BGK3" s="628"/>
      <c r="BGL3" s="628"/>
      <c r="BGM3" s="628"/>
      <c r="BGN3" s="628"/>
      <c r="BGO3" s="628"/>
      <c r="BGP3" s="628"/>
      <c r="BGQ3" s="628"/>
      <c r="BGR3" s="628"/>
      <c r="BGS3" s="628"/>
      <c r="BGT3" s="628"/>
      <c r="BGU3" s="628"/>
      <c r="BGV3" s="628"/>
      <c r="BGW3" s="628"/>
      <c r="BGX3" s="628"/>
      <c r="BGY3" s="628"/>
      <c r="BGZ3" s="628"/>
      <c r="BHA3" s="628"/>
      <c r="BHB3" s="628"/>
      <c r="BHC3" s="628"/>
      <c r="BHD3" s="628"/>
      <c r="BHE3" s="628"/>
      <c r="BHF3" s="628"/>
      <c r="BHG3" s="628"/>
      <c r="BHH3" s="628"/>
      <c r="BHI3" s="628"/>
      <c r="BHJ3" s="628"/>
      <c r="BHK3" s="628"/>
      <c r="BHL3" s="628"/>
      <c r="BHM3" s="628"/>
      <c r="BHN3" s="628"/>
      <c r="BHO3" s="628"/>
      <c r="BHP3" s="628"/>
      <c r="BHQ3" s="628"/>
      <c r="BHR3" s="628"/>
      <c r="BHS3" s="628"/>
      <c r="BHT3" s="628"/>
      <c r="BHU3" s="628"/>
      <c r="BHV3" s="628"/>
      <c r="BHW3" s="628"/>
      <c r="BHX3" s="628"/>
      <c r="BHY3" s="628"/>
      <c r="BHZ3" s="628"/>
      <c r="BIA3" s="628"/>
      <c r="BIB3" s="628"/>
      <c r="BIC3" s="628"/>
      <c r="BID3" s="628"/>
      <c r="BIE3" s="628"/>
      <c r="BIF3" s="628"/>
      <c r="BIG3" s="628"/>
      <c r="BIH3" s="628"/>
      <c r="BII3" s="628"/>
      <c r="BIJ3" s="628"/>
      <c r="BIK3" s="628"/>
      <c r="BIL3" s="628"/>
      <c r="BIM3" s="628"/>
      <c r="BIN3" s="628"/>
      <c r="BIO3" s="628"/>
      <c r="BIP3" s="628"/>
      <c r="BIQ3" s="628"/>
      <c r="BIR3" s="628"/>
      <c r="BIS3" s="628"/>
      <c r="BIT3" s="628"/>
      <c r="BIU3" s="628"/>
      <c r="BIV3" s="628"/>
      <c r="BIW3" s="628"/>
      <c r="BIX3" s="628"/>
      <c r="BIY3" s="628"/>
      <c r="BIZ3" s="628"/>
      <c r="BJA3" s="628"/>
      <c r="BJB3" s="628"/>
      <c r="BJC3" s="628"/>
      <c r="BJD3" s="628"/>
      <c r="BJE3" s="628"/>
      <c r="BJF3" s="628"/>
      <c r="BJG3" s="628"/>
      <c r="BJH3" s="628"/>
      <c r="BJI3" s="628"/>
      <c r="BJJ3" s="628"/>
      <c r="BJK3" s="628"/>
      <c r="BJL3" s="628"/>
      <c r="BJM3" s="628"/>
      <c r="BJN3" s="628"/>
      <c r="BJO3" s="628"/>
      <c r="BJP3" s="628"/>
      <c r="BJQ3" s="628"/>
      <c r="BJR3" s="628"/>
      <c r="BJS3" s="628"/>
      <c r="BJT3" s="628"/>
      <c r="BJU3" s="628"/>
      <c r="BJV3" s="628"/>
      <c r="BJW3" s="628"/>
      <c r="BJX3" s="628"/>
      <c r="BJY3" s="628"/>
      <c r="BJZ3" s="628"/>
      <c r="BKA3" s="628"/>
      <c r="BKB3" s="628"/>
      <c r="BKC3" s="628"/>
      <c r="BKD3" s="628"/>
      <c r="BKE3" s="628"/>
      <c r="BKF3" s="628"/>
      <c r="BKG3" s="628"/>
      <c r="BKH3" s="628"/>
      <c r="BKI3" s="628"/>
      <c r="BKJ3" s="628"/>
      <c r="BKK3" s="628"/>
      <c r="BKL3" s="628"/>
      <c r="BKM3" s="628"/>
      <c r="BKN3" s="628"/>
      <c r="BKO3" s="628"/>
      <c r="BKP3" s="628"/>
      <c r="BKQ3" s="628"/>
      <c r="BKR3" s="628"/>
      <c r="BKS3" s="628"/>
      <c r="BKT3" s="628"/>
      <c r="BKU3" s="628"/>
      <c r="BKV3" s="628"/>
      <c r="BKW3" s="628"/>
      <c r="BKX3" s="628"/>
      <c r="BKY3" s="628"/>
      <c r="BKZ3" s="628"/>
      <c r="BLA3" s="628"/>
      <c r="BLB3" s="628"/>
      <c r="BLC3" s="628"/>
      <c r="BLD3" s="628"/>
      <c r="BLE3" s="628"/>
      <c r="BLF3" s="628"/>
      <c r="BLG3" s="628"/>
      <c r="BLH3" s="628"/>
      <c r="BLI3" s="628"/>
      <c r="BLJ3" s="628"/>
      <c r="BLK3" s="628"/>
      <c r="BLL3" s="628"/>
      <c r="BLM3" s="628"/>
      <c r="BLN3" s="628"/>
      <c r="BLO3" s="628"/>
      <c r="BLP3" s="628"/>
      <c r="BLQ3" s="628"/>
      <c r="BLR3" s="628"/>
      <c r="BLS3" s="628"/>
      <c r="BLT3" s="628"/>
      <c r="BLU3" s="628"/>
      <c r="BLV3" s="628"/>
      <c r="BLW3" s="628"/>
      <c r="BLX3" s="628"/>
      <c r="BLY3" s="628"/>
      <c r="BLZ3" s="628"/>
      <c r="BMA3" s="628"/>
      <c r="BMB3" s="628"/>
      <c r="BMC3" s="628"/>
      <c r="BMD3" s="628"/>
      <c r="BME3" s="628"/>
      <c r="BMF3" s="628"/>
      <c r="BMG3" s="628"/>
      <c r="BMH3" s="628"/>
      <c r="BMI3" s="628"/>
      <c r="BMJ3" s="628"/>
      <c r="BMK3" s="628"/>
      <c r="BML3" s="628"/>
      <c r="BMM3" s="628"/>
      <c r="BMN3" s="628"/>
      <c r="BMO3" s="628"/>
      <c r="BMP3" s="628"/>
      <c r="BMQ3" s="628"/>
      <c r="BMR3" s="628"/>
      <c r="BMS3" s="628"/>
      <c r="BMT3" s="628"/>
      <c r="BMU3" s="628"/>
      <c r="BMV3" s="628"/>
      <c r="BMW3" s="628"/>
      <c r="BMX3" s="628"/>
      <c r="BMY3" s="628"/>
      <c r="BMZ3" s="628"/>
      <c r="BNA3" s="628"/>
      <c r="BNB3" s="628"/>
      <c r="BNC3" s="628"/>
      <c r="BND3" s="628"/>
      <c r="BNE3" s="628"/>
      <c r="BNF3" s="628"/>
      <c r="BNG3" s="628"/>
      <c r="BNH3" s="628"/>
      <c r="BNI3" s="628"/>
      <c r="BNJ3" s="628"/>
      <c r="BNK3" s="628"/>
      <c r="BNL3" s="628"/>
      <c r="BNM3" s="628"/>
      <c r="BNN3" s="628"/>
      <c r="BNO3" s="628"/>
      <c r="BNP3" s="628"/>
      <c r="BNQ3" s="628"/>
      <c r="BNR3" s="628"/>
      <c r="BNS3" s="628"/>
      <c r="BNT3" s="628"/>
      <c r="BNU3" s="628"/>
      <c r="BNV3" s="628"/>
      <c r="BNW3" s="628"/>
      <c r="BNX3" s="628"/>
      <c r="BNY3" s="628"/>
      <c r="BNZ3" s="628"/>
      <c r="BOA3" s="628"/>
      <c r="BOB3" s="628"/>
      <c r="BOC3" s="628"/>
      <c r="BOD3" s="628"/>
      <c r="BOE3" s="628"/>
      <c r="BOF3" s="628"/>
      <c r="BOG3" s="628"/>
      <c r="BOH3" s="628"/>
      <c r="BOI3" s="628"/>
      <c r="BOJ3" s="628"/>
      <c r="BOK3" s="628"/>
      <c r="BOL3" s="628"/>
      <c r="BOM3" s="628"/>
      <c r="BON3" s="628"/>
      <c r="BOO3" s="628"/>
      <c r="BOP3" s="628"/>
      <c r="BOQ3" s="628"/>
      <c r="BOR3" s="628"/>
      <c r="BOS3" s="628"/>
      <c r="BOT3" s="628"/>
      <c r="BOU3" s="628"/>
      <c r="BOV3" s="628"/>
      <c r="BOW3" s="628"/>
      <c r="BOX3" s="628"/>
      <c r="BOY3" s="628"/>
      <c r="BOZ3" s="628"/>
      <c r="BPA3" s="628"/>
      <c r="BPB3" s="628"/>
      <c r="BPC3" s="628"/>
      <c r="BPD3" s="628"/>
      <c r="BPE3" s="628"/>
      <c r="BPF3" s="628"/>
      <c r="BPG3" s="628"/>
      <c r="BPH3" s="628"/>
      <c r="BPI3" s="628"/>
      <c r="BPJ3" s="628"/>
      <c r="BPK3" s="628"/>
      <c r="BPL3" s="628"/>
      <c r="BPM3" s="628"/>
      <c r="BPN3" s="628"/>
      <c r="BPO3" s="628"/>
      <c r="BPP3" s="628"/>
      <c r="BPQ3" s="628"/>
      <c r="BPR3" s="628"/>
      <c r="BPS3" s="628"/>
      <c r="BPT3" s="628"/>
      <c r="BPU3" s="628"/>
      <c r="BPV3" s="628"/>
      <c r="BPW3" s="628"/>
      <c r="BPX3" s="628"/>
      <c r="BPY3" s="628"/>
      <c r="BPZ3" s="628"/>
      <c r="BQA3" s="628"/>
      <c r="BQB3" s="628"/>
      <c r="BQC3" s="628"/>
      <c r="BQD3" s="628"/>
      <c r="BQE3" s="628"/>
      <c r="BQF3" s="628"/>
      <c r="BQG3" s="628"/>
      <c r="BQH3" s="628"/>
      <c r="BQI3" s="628"/>
      <c r="BQJ3" s="628"/>
      <c r="BQK3" s="628"/>
      <c r="BQL3" s="628"/>
      <c r="BQM3" s="628"/>
      <c r="BQN3" s="628"/>
      <c r="BQO3" s="628"/>
      <c r="BQP3" s="628"/>
      <c r="BQQ3" s="628"/>
      <c r="BQR3" s="628"/>
      <c r="BQS3" s="628"/>
      <c r="BQT3" s="628"/>
      <c r="BQU3" s="628"/>
      <c r="BQV3" s="628"/>
      <c r="BQW3" s="628"/>
      <c r="BQX3" s="628"/>
      <c r="BQY3" s="628"/>
      <c r="BQZ3" s="628"/>
      <c r="BRA3" s="628"/>
      <c r="BRB3" s="628"/>
      <c r="BRC3" s="628"/>
      <c r="BRD3" s="628"/>
      <c r="BRE3" s="628"/>
      <c r="BRF3" s="628"/>
      <c r="BRG3" s="628"/>
      <c r="BRH3" s="628"/>
      <c r="BRI3" s="628"/>
      <c r="BRJ3" s="628"/>
      <c r="BRK3" s="628"/>
      <c r="BRL3" s="628"/>
      <c r="BRM3" s="628"/>
      <c r="BRN3" s="628"/>
      <c r="BRO3" s="628"/>
      <c r="BRP3" s="628"/>
      <c r="BRQ3" s="628"/>
      <c r="BRR3" s="628"/>
      <c r="BRS3" s="628"/>
      <c r="BRT3" s="628"/>
      <c r="BRU3" s="628"/>
      <c r="BRV3" s="628"/>
      <c r="BRW3" s="628"/>
      <c r="BRX3" s="628"/>
      <c r="BRY3" s="628"/>
      <c r="BRZ3" s="628"/>
      <c r="BSA3" s="628"/>
      <c r="BSB3" s="628"/>
      <c r="BSC3" s="628"/>
      <c r="BSD3" s="628"/>
      <c r="BSE3" s="628"/>
      <c r="BSF3" s="628"/>
      <c r="BSG3" s="628"/>
      <c r="BSH3" s="628"/>
      <c r="BSI3" s="628"/>
      <c r="BSJ3" s="628"/>
      <c r="BSK3" s="628"/>
      <c r="BSL3" s="628"/>
      <c r="BSM3" s="628"/>
      <c r="BSN3" s="628"/>
      <c r="BSO3" s="628"/>
      <c r="BSP3" s="628"/>
      <c r="BSQ3" s="628"/>
      <c r="BSR3" s="628"/>
      <c r="BSS3" s="628"/>
      <c r="BST3" s="628"/>
      <c r="BSU3" s="628"/>
      <c r="BSV3" s="628"/>
      <c r="BSW3" s="628"/>
      <c r="BSX3" s="628"/>
      <c r="BSY3" s="628"/>
      <c r="BSZ3" s="628"/>
      <c r="BTA3" s="628"/>
      <c r="BTB3" s="628"/>
      <c r="BTC3" s="628"/>
      <c r="BTD3" s="628"/>
      <c r="BTE3" s="628"/>
      <c r="BTF3" s="628"/>
      <c r="BTG3" s="628"/>
      <c r="BTH3" s="628"/>
      <c r="BTI3" s="628"/>
      <c r="BTJ3" s="628"/>
      <c r="BTK3" s="628"/>
      <c r="BTL3" s="628"/>
      <c r="BTM3" s="628"/>
      <c r="BTN3" s="628"/>
      <c r="BTO3" s="628"/>
      <c r="BTP3" s="628"/>
      <c r="BTQ3" s="628"/>
      <c r="BTR3" s="628"/>
      <c r="BTS3" s="628"/>
      <c r="BTT3" s="628"/>
      <c r="BTU3" s="628"/>
      <c r="BTV3" s="628"/>
      <c r="BTW3" s="628"/>
      <c r="BTX3" s="628"/>
      <c r="BTY3" s="628"/>
      <c r="BTZ3" s="628"/>
      <c r="BUA3" s="628"/>
      <c r="BUB3" s="628"/>
      <c r="BUC3" s="628"/>
      <c r="BUD3" s="628"/>
      <c r="BUE3" s="628"/>
      <c r="BUF3" s="628"/>
      <c r="BUG3" s="628"/>
      <c r="BUH3" s="628"/>
      <c r="BUI3" s="628"/>
      <c r="BUJ3" s="628"/>
      <c r="BUK3" s="628"/>
      <c r="BUL3" s="628"/>
      <c r="BUM3" s="628"/>
      <c r="BUN3" s="628"/>
      <c r="BUO3" s="628"/>
      <c r="BUP3" s="628"/>
      <c r="BUQ3" s="628"/>
      <c r="BUR3" s="628"/>
      <c r="BUS3" s="628"/>
      <c r="BUT3" s="628"/>
      <c r="BUU3" s="628"/>
      <c r="BUV3" s="628"/>
      <c r="BUW3" s="628"/>
      <c r="BUX3" s="628"/>
      <c r="BUY3" s="628"/>
      <c r="BUZ3" s="628"/>
      <c r="BVA3" s="628"/>
      <c r="BVB3" s="628"/>
      <c r="BVC3" s="628"/>
      <c r="BVD3" s="628"/>
      <c r="BVE3" s="628"/>
      <c r="BVF3" s="628"/>
      <c r="BVG3" s="628"/>
      <c r="BVH3" s="628"/>
      <c r="BVI3" s="628"/>
      <c r="BVJ3" s="628"/>
      <c r="BVK3" s="628"/>
      <c r="BVL3" s="628"/>
      <c r="BVM3" s="628"/>
      <c r="BVN3" s="628"/>
      <c r="BVO3" s="628"/>
      <c r="BVP3" s="628"/>
      <c r="BVQ3" s="628"/>
      <c r="BVR3" s="628"/>
      <c r="BVS3" s="628"/>
      <c r="BVT3" s="628"/>
      <c r="BVU3" s="628"/>
      <c r="BVV3" s="628"/>
      <c r="BVW3" s="628"/>
      <c r="BVX3" s="628"/>
      <c r="BVY3" s="628"/>
      <c r="BVZ3" s="628"/>
      <c r="BWA3" s="628"/>
      <c r="BWB3" s="628"/>
      <c r="BWC3" s="628"/>
      <c r="BWD3" s="628"/>
      <c r="BWE3" s="628"/>
      <c r="BWF3" s="628"/>
      <c r="BWG3" s="628"/>
      <c r="BWH3" s="628"/>
      <c r="BWI3" s="628"/>
      <c r="BWJ3" s="628"/>
      <c r="BWK3" s="628"/>
      <c r="BWL3" s="628"/>
      <c r="BWM3" s="628"/>
      <c r="BWN3" s="628"/>
      <c r="BWO3" s="628"/>
      <c r="BWP3" s="628"/>
      <c r="BWQ3" s="628"/>
      <c r="BWR3" s="628"/>
      <c r="BWS3" s="628"/>
      <c r="BWT3" s="628"/>
      <c r="BWU3" s="628"/>
      <c r="BWV3" s="628"/>
      <c r="BWW3" s="628"/>
      <c r="BWX3" s="628"/>
      <c r="BWY3" s="628"/>
      <c r="BWZ3" s="628"/>
      <c r="BXA3" s="628"/>
      <c r="BXB3" s="628"/>
      <c r="BXC3" s="628"/>
      <c r="BXD3" s="628"/>
      <c r="BXE3" s="628"/>
      <c r="BXF3" s="628"/>
      <c r="BXG3" s="628"/>
      <c r="BXH3" s="628"/>
      <c r="BXI3" s="628"/>
      <c r="BXJ3" s="628"/>
      <c r="BXK3" s="628"/>
      <c r="BXL3" s="628"/>
      <c r="BXM3" s="628"/>
      <c r="BXN3" s="628"/>
      <c r="BXO3" s="628"/>
      <c r="BXP3" s="628"/>
      <c r="BXQ3" s="628"/>
      <c r="BXR3" s="628"/>
      <c r="BXS3" s="628"/>
      <c r="BXT3" s="628"/>
      <c r="BXU3" s="628"/>
      <c r="BXV3" s="628"/>
      <c r="BXW3" s="628"/>
      <c r="BXX3" s="628"/>
      <c r="BXY3" s="628"/>
      <c r="BXZ3" s="628"/>
      <c r="BYA3" s="628"/>
      <c r="BYB3" s="628"/>
      <c r="BYC3" s="628"/>
      <c r="BYD3" s="628"/>
      <c r="BYE3" s="628"/>
      <c r="BYF3" s="628"/>
      <c r="BYG3" s="628"/>
      <c r="BYH3" s="628"/>
      <c r="BYI3" s="628"/>
      <c r="BYJ3" s="628"/>
      <c r="BYK3" s="628"/>
      <c r="BYL3" s="628"/>
      <c r="BYM3" s="628"/>
      <c r="BYN3" s="628"/>
      <c r="BYO3" s="628"/>
      <c r="BYP3" s="628"/>
      <c r="BYQ3" s="628"/>
      <c r="BYR3" s="628"/>
      <c r="BYS3" s="628"/>
      <c r="BYT3" s="628"/>
      <c r="BYU3" s="628"/>
      <c r="BYV3" s="628"/>
      <c r="BYW3" s="628"/>
      <c r="BYX3" s="628"/>
      <c r="BYY3" s="628"/>
      <c r="BYZ3" s="628"/>
      <c r="BZA3" s="628"/>
      <c r="BZB3" s="628"/>
      <c r="BZC3" s="628"/>
      <c r="BZD3" s="628"/>
      <c r="BZE3" s="628"/>
      <c r="BZF3" s="628"/>
      <c r="BZG3" s="628"/>
      <c r="BZH3" s="628"/>
      <c r="BZI3" s="628"/>
      <c r="BZJ3" s="628"/>
      <c r="BZK3" s="628"/>
      <c r="BZL3" s="628"/>
      <c r="BZM3" s="628"/>
      <c r="BZN3" s="628"/>
      <c r="BZO3" s="628"/>
      <c r="BZP3" s="628"/>
      <c r="BZQ3" s="628"/>
      <c r="BZR3" s="628"/>
      <c r="BZS3" s="628"/>
      <c r="BZT3" s="628"/>
      <c r="BZU3" s="628"/>
      <c r="BZV3" s="628"/>
      <c r="BZW3" s="628"/>
      <c r="BZX3" s="628"/>
      <c r="BZY3" s="628"/>
      <c r="BZZ3" s="628"/>
      <c r="CAA3" s="628"/>
      <c r="CAB3" s="628"/>
      <c r="CAC3" s="628"/>
      <c r="CAD3" s="628"/>
      <c r="CAE3" s="628"/>
      <c r="CAF3" s="628"/>
      <c r="CAG3" s="628"/>
      <c r="CAH3" s="628"/>
      <c r="CAI3" s="628"/>
      <c r="CAJ3" s="628"/>
      <c r="CAK3" s="628"/>
      <c r="CAL3" s="628"/>
      <c r="CAM3" s="628"/>
      <c r="CAN3" s="628"/>
      <c r="CAO3" s="628"/>
      <c r="CAP3" s="628"/>
      <c r="CAQ3" s="628"/>
      <c r="CAR3" s="628"/>
      <c r="CAS3" s="628"/>
      <c r="CAT3" s="628"/>
      <c r="CAU3" s="628"/>
      <c r="CAV3" s="628"/>
      <c r="CAW3" s="628"/>
      <c r="CAX3" s="628"/>
      <c r="CAY3" s="628"/>
      <c r="CAZ3" s="628"/>
      <c r="CBA3" s="628"/>
      <c r="CBB3" s="628"/>
      <c r="CBC3" s="628"/>
      <c r="CBD3" s="628"/>
      <c r="CBE3" s="628"/>
      <c r="CBF3" s="628"/>
      <c r="CBG3" s="628"/>
      <c r="CBH3" s="628"/>
      <c r="CBI3" s="628"/>
      <c r="CBJ3" s="628"/>
      <c r="CBK3" s="628"/>
      <c r="CBL3" s="628"/>
      <c r="CBM3" s="628"/>
      <c r="CBN3" s="628"/>
      <c r="CBO3" s="628"/>
      <c r="CBP3" s="628"/>
      <c r="CBQ3" s="628"/>
      <c r="CBR3" s="628"/>
      <c r="CBS3" s="628"/>
      <c r="CBT3" s="628"/>
      <c r="CBU3" s="628"/>
      <c r="CBV3" s="628"/>
      <c r="CBW3" s="628"/>
      <c r="CBX3" s="628"/>
      <c r="CBY3" s="628"/>
      <c r="CBZ3" s="628"/>
      <c r="CCA3" s="628"/>
      <c r="CCB3" s="628"/>
      <c r="CCC3" s="628"/>
      <c r="CCD3" s="628"/>
      <c r="CCE3" s="628"/>
      <c r="CCF3" s="628"/>
      <c r="CCG3" s="628"/>
      <c r="CCH3" s="628"/>
      <c r="CCI3" s="628"/>
      <c r="CCJ3" s="628"/>
      <c r="CCK3" s="628"/>
      <c r="CCL3" s="628"/>
      <c r="CCM3" s="628"/>
      <c r="CCN3" s="628"/>
      <c r="CCO3" s="628"/>
      <c r="CCP3" s="628"/>
      <c r="CCQ3" s="628"/>
      <c r="CCR3" s="628"/>
      <c r="CCS3" s="628"/>
      <c r="CCT3" s="628"/>
      <c r="CCU3" s="628"/>
      <c r="CCV3" s="628"/>
      <c r="CCW3" s="628"/>
      <c r="CCX3" s="628"/>
      <c r="CCY3" s="628"/>
      <c r="CCZ3" s="628"/>
      <c r="CDA3" s="628"/>
      <c r="CDB3" s="628"/>
      <c r="CDC3" s="628"/>
      <c r="CDD3" s="628"/>
      <c r="CDE3" s="628"/>
      <c r="CDF3" s="628"/>
      <c r="CDG3" s="628"/>
      <c r="CDH3" s="628"/>
      <c r="CDI3" s="628"/>
      <c r="CDJ3" s="628"/>
      <c r="CDK3" s="628"/>
      <c r="CDL3" s="628"/>
      <c r="CDM3" s="628"/>
      <c r="CDN3" s="628"/>
      <c r="CDO3" s="628"/>
      <c r="CDP3" s="628"/>
      <c r="CDQ3" s="628"/>
      <c r="CDR3" s="628"/>
      <c r="CDS3" s="628"/>
      <c r="CDT3" s="628"/>
      <c r="CDU3" s="628"/>
      <c r="CDV3" s="628"/>
      <c r="CDW3" s="628"/>
      <c r="CDX3" s="628"/>
      <c r="CDY3" s="628"/>
      <c r="CDZ3" s="628"/>
      <c r="CEA3" s="628"/>
      <c r="CEB3" s="628"/>
      <c r="CEC3" s="628"/>
      <c r="CED3" s="628"/>
      <c r="CEE3" s="628"/>
      <c r="CEF3" s="628"/>
      <c r="CEG3" s="628"/>
      <c r="CEH3" s="628"/>
      <c r="CEI3" s="628"/>
      <c r="CEJ3" s="628"/>
      <c r="CEK3" s="628"/>
      <c r="CEL3" s="628"/>
      <c r="CEM3" s="628"/>
      <c r="CEN3" s="628"/>
      <c r="CEO3" s="628"/>
      <c r="CEP3" s="628"/>
      <c r="CEQ3" s="628"/>
      <c r="CER3" s="628"/>
      <c r="CES3" s="628"/>
      <c r="CET3" s="628"/>
      <c r="CEU3" s="628"/>
      <c r="CEV3" s="628"/>
      <c r="CEW3" s="628"/>
      <c r="CEX3" s="628"/>
      <c r="CEY3" s="628"/>
      <c r="CEZ3" s="628"/>
      <c r="CFA3" s="628"/>
      <c r="CFB3" s="628"/>
      <c r="CFC3" s="628"/>
      <c r="CFD3" s="628"/>
      <c r="CFE3" s="628"/>
      <c r="CFF3" s="628"/>
      <c r="CFG3" s="628"/>
      <c r="CFH3" s="628"/>
      <c r="CFI3" s="628"/>
      <c r="CFJ3" s="628"/>
      <c r="CFK3" s="628"/>
      <c r="CFL3" s="628"/>
      <c r="CFM3" s="628"/>
      <c r="CFN3" s="628"/>
      <c r="CFO3" s="628"/>
      <c r="CFP3" s="628"/>
      <c r="CFQ3" s="628"/>
      <c r="CFR3" s="628"/>
      <c r="CFS3" s="628"/>
      <c r="CFT3" s="628"/>
      <c r="CFU3" s="628"/>
      <c r="CFV3" s="628"/>
      <c r="CFW3" s="628"/>
      <c r="CFX3" s="628"/>
      <c r="CFY3" s="628"/>
      <c r="CFZ3" s="628"/>
      <c r="CGA3" s="628"/>
      <c r="CGB3" s="628"/>
      <c r="CGC3" s="628"/>
      <c r="CGD3" s="628"/>
      <c r="CGE3" s="628"/>
      <c r="CGF3" s="628"/>
      <c r="CGG3" s="628"/>
      <c r="CGH3" s="628"/>
      <c r="CGI3" s="628"/>
      <c r="CGJ3" s="628"/>
      <c r="CGK3" s="628"/>
      <c r="CGL3" s="628"/>
      <c r="CGM3" s="628"/>
      <c r="CGN3" s="628"/>
      <c r="CGO3" s="628"/>
      <c r="CGP3" s="628"/>
      <c r="CGQ3" s="628"/>
      <c r="CGR3" s="628"/>
      <c r="CGS3" s="628"/>
      <c r="CGT3" s="628"/>
      <c r="CGU3" s="628"/>
      <c r="CGV3" s="628"/>
      <c r="CGW3" s="628"/>
      <c r="CGX3" s="628"/>
      <c r="CGY3" s="628"/>
      <c r="CGZ3" s="628"/>
      <c r="CHA3" s="628"/>
      <c r="CHB3" s="628"/>
      <c r="CHC3" s="628"/>
      <c r="CHD3" s="628"/>
      <c r="CHE3" s="628"/>
      <c r="CHF3" s="628"/>
      <c r="CHG3" s="628"/>
      <c r="CHH3" s="628"/>
      <c r="CHI3" s="628"/>
      <c r="CHJ3" s="628"/>
      <c r="CHK3" s="628"/>
      <c r="CHL3" s="628"/>
      <c r="CHM3" s="628"/>
      <c r="CHN3" s="628"/>
      <c r="CHO3" s="628"/>
      <c r="CHP3" s="628"/>
      <c r="CHQ3" s="628"/>
      <c r="CHR3" s="628"/>
      <c r="CHS3" s="628"/>
      <c r="CHT3" s="628"/>
      <c r="CHU3" s="628"/>
      <c r="CHV3" s="628"/>
      <c r="CHW3" s="628"/>
      <c r="CHX3" s="628"/>
      <c r="CHY3" s="628"/>
      <c r="CHZ3" s="628"/>
      <c r="CIA3" s="628"/>
      <c r="CIB3" s="628"/>
      <c r="CIC3" s="628"/>
      <c r="CID3" s="628"/>
      <c r="CIE3" s="628"/>
      <c r="CIF3" s="628"/>
      <c r="CIG3" s="628"/>
      <c r="CIH3" s="628"/>
      <c r="CII3" s="628"/>
      <c r="CIJ3" s="628"/>
      <c r="CIK3" s="628"/>
      <c r="CIL3" s="628"/>
      <c r="CIM3" s="628"/>
      <c r="CIN3" s="628"/>
      <c r="CIO3" s="628"/>
      <c r="CIP3" s="628"/>
      <c r="CIQ3" s="628"/>
      <c r="CIR3" s="628"/>
      <c r="CIS3" s="628"/>
      <c r="CIT3" s="628"/>
      <c r="CIU3" s="628"/>
      <c r="CIV3" s="628"/>
      <c r="CIW3" s="628"/>
      <c r="CIX3" s="628"/>
      <c r="CIY3" s="628"/>
      <c r="CIZ3" s="628"/>
      <c r="CJA3" s="628"/>
      <c r="CJB3" s="628"/>
      <c r="CJC3" s="628"/>
      <c r="CJD3" s="628"/>
      <c r="CJE3" s="628"/>
      <c r="CJF3" s="628"/>
      <c r="CJG3" s="628"/>
      <c r="CJH3" s="628"/>
      <c r="CJI3" s="628"/>
      <c r="CJJ3" s="628"/>
      <c r="CJK3" s="628"/>
      <c r="CJL3" s="628"/>
      <c r="CJM3" s="628"/>
      <c r="CJN3" s="628"/>
      <c r="CJO3" s="628"/>
      <c r="CJP3" s="628"/>
      <c r="CJQ3" s="628"/>
      <c r="CJR3" s="628"/>
      <c r="CJS3" s="628"/>
      <c r="CJT3" s="628"/>
      <c r="CJU3" s="628"/>
      <c r="CJV3" s="628"/>
      <c r="CJW3" s="628"/>
      <c r="CJX3" s="628"/>
      <c r="CJY3" s="628"/>
      <c r="CJZ3" s="628"/>
      <c r="CKA3" s="628"/>
      <c r="CKB3" s="628"/>
      <c r="CKC3" s="628"/>
      <c r="CKD3" s="628"/>
      <c r="CKE3" s="628"/>
      <c r="CKF3" s="628"/>
      <c r="CKG3" s="628"/>
      <c r="CKH3" s="628"/>
      <c r="CKI3" s="628"/>
      <c r="CKJ3" s="628"/>
      <c r="CKK3" s="628"/>
      <c r="CKL3" s="628"/>
      <c r="CKM3" s="628"/>
      <c r="CKN3" s="628"/>
      <c r="CKO3" s="628"/>
      <c r="CKP3" s="628"/>
      <c r="CKQ3" s="628"/>
      <c r="CKR3" s="628"/>
      <c r="CKS3" s="628"/>
      <c r="CKT3" s="628"/>
      <c r="CKU3" s="628"/>
      <c r="CKV3" s="628"/>
      <c r="CKW3" s="628"/>
      <c r="CKX3" s="628"/>
      <c r="CKY3" s="628"/>
      <c r="CKZ3" s="628"/>
      <c r="CLA3" s="628"/>
      <c r="CLB3" s="628"/>
      <c r="CLC3" s="628"/>
      <c r="CLD3" s="628"/>
      <c r="CLE3" s="628"/>
      <c r="CLF3" s="628"/>
      <c r="CLG3" s="628"/>
      <c r="CLH3" s="628"/>
      <c r="CLI3" s="628"/>
      <c r="CLJ3" s="628"/>
      <c r="CLK3" s="628"/>
      <c r="CLL3" s="628"/>
      <c r="CLM3" s="628"/>
      <c r="CLN3" s="628"/>
      <c r="CLO3" s="628"/>
      <c r="CLP3" s="628"/>
      <c r="CLQ3" s="628"/>
      <c r="CLR3" s="628"/>
      <c r="CLS3" s="628"/>
      <c r="CLT3" s="628"/>
      <c r="CLU3" s="628"/>
      <c r="CLV3" s="628"/>
      <c r="CLW3" s="628"/>
      <c r="CLX3" s="628"/>
      <c r="CLY3" s="628"/>
      <c r="CLZ3" s="628"/>
      <c r="CMA3" s="628"/>
      <c r="CMB3" s="628"/>
      <c r="CMC3" s="628"/>
      <c r="CMD3" s="628"/>
      <c r="CME3" s="628"/>
      <c r="CMF3" s="628"/>
      <c r="CMG3" s="628"/>
      <c r="CMH3" s="628"/>
      <c r="CMI3" s="628"/>
      <c r="CMJ3" s="628"/>
      <c r="CMK3" s="628"/>
      <c r="CML3" s="628"/>
      <c r="CMM3" s="628"/>
      <c r="CMN3" s="628"/>
      <c r="CMO3" s="628"/>
      <c r="CMP3" s="628"/>
      <c r="CMQ3" s="628"/>
      <c r="CMR3" s="628"/>
      <c r="CMS3" s="628"/>
      <c r="CMT3" s="628"/>
      <c r="CMU3" s="628"/>
      <c r="CMV3" s="628"/>
      <c r="CMW3" s="628"/>
      <c r="CMX3" s="628"/>
      <c r="CMY3" s="628"/>
      <c r="CMZ3" s="628"/>
      <c r="CNA3" s="628"/>
      <c r="CNB3" s="628"/>
      <c r="CNC3" s="628"/>
      <c r="CND3" s="628"/>
      <c r="CNE3" s="628"/>
      <c r="CNF3" s="628"/>
      <c r="CNG3" s="628"/>
      <c r="CNH3" s="628"/>
      <c r="CNI3" s="628"/>
      <c r="CNJ3" s="628"/>
      <c r="CNK3" s="628"/>
      <c r="CNL3" s="628"/>
      <c r="CNM3" s="628"/>
      <c r="CNN3" s="628"/>
      <c r="CNO3" s="628"/>
      <c r="CNP3" s="628"/>
      <c r="CNQ3" s="628"/>
      <c r="CNR3" s="628"/>
      <c r="CNS3" s="628"/>
      <c r="CNT3" s="628"/>
      <c r="CNU3" s="628"/>
      <c r="CNV3" s="628"/>
      <c r="CNW3" s="628"/>
      <c r="CNX3" s="628"/>
      <c r="CNY3" s="628"/>
      <c r="CNZ3" s="628"/>
      <c r="COA3" s="628"/>
      <c r="COB3" s="628"/>
      <c r="COC3" s="628"/>
      <c r="COD3" s="628"/>
      <c r="COE3" s="628"/>
      <c r="COF3" s="628"/>
      <c r="COG3" s="628"/>
      <c r="COH3" s="628"/>
      <c r="COI3" s="628"/>
      <c r="COJ3" s="628"/>
      <c r="COK3" s="628"/>
      <c r="COL3" s="628"/>
      <c r="COM3" s="628"/>
      <c r="CON3" s="628"/>
      <c r="COO3" s="628"/>
      <c r="COP3" s="628"/>
      <c r="COQ3" s="628"/>
      <c r="COR3" s="628"/>
      <c r="COS3" s="628"/>
      <c r="COT3" s="628"/>
      <c r="COU3" s="628"/>
      <c r="COV3" s="628"/>
      <c r="COW3" s="628"/>
      <c r="COX3" s="628"/>
      <c r="COY3" s="628"/>
      <c r="COZ3" s="628"/>
      <c r="CPA3" s="628"/>
      <c r="CPB3" s="628"/>
      <c r="CPC3" s="628"/>
      <c r="CPD3" s="628"/>
      <c r="CPE3" s="628"/>
      <c r="CPF3" s="628"/>
      <c r="CPG3" s="628"/>
      <c r="CPH3" s="628"/>
      <c r="CPI3" s="628"/>
      <c r="CPJ3" s="628"/>
      <c r="CPK3" s="628"/>
      <c r="CPL3" s="628"/>
      <c r="CPM3" s="628"/>
      <c r="CPN3" s="628"/>
      <c r="CPO3" s="628"/>
      <c r="CPP3" s="628"/>
      <c r="CPQ3" s="628"/>
      <c r="CPR3" s="628"/>
      <c r="CPS3" s="628"/>
      <c r="CPT3" s="628"/>
      <c r="CPU3" s="628"/>
      <c r="CPV3" s="628"/>
      <c r="CPW3" s="628"/>
      <c r="CPX3" s="628"/>
      <c r="CPY3" s="628"/>
      <c r="CPZ3" s="628"/>
      <c r="CQA3" s="628"/>
      <c r="CQB3" s="628"/>
      <c r="CQC3" s="628"/>
      <c r="CQD3" s="628"/>
      <c r="CQE3" s="628"/>
      <c r="CQF3" s="628"/>
      <c r="CQG3" s="628"/>
      <c r="CQH3" s="628"/>
      <c r="CQI3" s="628"/>
      <c r="CQJ3" s="628"/>
      <c r="CQK3" s="628"/>
      <c r="CQL3" s="628"/>
      <c r="CQM3" s="628"/>
      <c r="CQN3" s="628"/>
      <c r="CQO3" s="628"/>
      <c r="CQP3" s="628"/>
      <c r="CQQ3" s="628"/>
      <c r="CQR3" s="628"/>
      <c r="CQS3" s="628"/>
      <c r="CQT3" s="628"/>
      <c r="CQU3" s="628"/>
      <c r="CQV3" s="628"/>
      <c r="CQW3" s="628"/>
      <c r="CQX3" s="628"/>
      <c r="CQY3" s="628"/>
      <c r="CQZ3" s="628"/>
      <c r="CRA3" s="628"/>
      <c r="CRB3" s="628"/>
      <c r="CRC3" s="628"/>
      <c r="CRD3" s="628"/>
      <c r="CRE3" s="628"/>
      <c r="CRF3" s="628"/>
      <c r="CRG3" s="628"/>
      <c r="CRH3" s="628"/>
      <c r="CRI3" s="628"/>
      <c r="CRJ3" s="628"/>
      <c r="CRK3" s="628"/>
      <c r="CRL3" s="628"/>
      <c r="CRM3" s="628"/>
      <c r="CRN3" s="628"/>
      <c r="CRO3" s="628"/>
      <c r="CRP3" s="628"/>
      <c r="CRQ3" s="628"/>
      <c r="CRR3" s="628"/>
      <c r="CRS3" s="628"/>
      <c r="CRT3" s="628"/>
      <c r="CRU3" s="628"/>
      <c r="CRV3" s="628"/>
      <c r="CRW3" s="628"/>
      <c r="CRX3" s="628"/>
      <c r="CRY3" s="628"/>
      <c r="CRZ3" s="628"/>
      <c r="CSA3" s="628"/>
      <c r="CSB3" s="628"/>
      <c r="CSC3" s="628"/>
      <c r="CSD3" s="628"/>
      <c r="CSE3" s="628"/>
      <c r="CSF3" s="628"/>
      <c r="CSG3" s="628"/>
      <c r="CSH3" s="628"/>
      <c r="CSI3" s="628"/>
      <c r="CSJ3" s="628"/>
      <c r="CSK3" s="628"/>
      <c r="CSL3" s="628"/>
      <c r="CSM3" s="628"/>
      <c r="CSN3" s="628"/>
      <c r="CSO3" s="628"/>
      <c r="CSP3" s="628"/>
      <c r="CSQ3" s="628"/>
      <c r="CSR3" s="628"/>
      <c r="CSS3" s="628"/>
      <c r="CST3" s="628"/>
      <c r="CSU3" s="628"/>
      <c r="CSV3" s="628"/>
      <c r="CSW3" s="628"/>
      <c r="CSX3" s="628"/>
      <c r="CSY3" s="628"/>
      <c r="CSZ3" s="628"/>
      <c r="CTA3" s="628"/>
      <c r="CTB3" s="628"/>
      <c r="CTC3" s="628"/>
      <c r="CTD3" s="628"/>
      <c r="CTE3" s="628"/>
      <c r="CTF3" s="628"/>
      <c r="CTG3" s="628"/>
      <c r="CTH3" s="628"/>
      <c r="CTI3" s="628"/>
      <c r="CTJ3" s="628"/>
      <c r="CTK3" s="628"/>
      <c r="CTL3" s="628"/>
      <c r="CTM3" s="628"/>
      <c r="CTN3" s="628"/>
      <c r="CTO3" s="628"/>
      <c r="CTP3" s="628"/>
      <c r="CTQ3" s="628"/>
      <c r="CTR3" s="628"/>
      <c r="CTS3" s="628"/>
      <c r="CTT3" s="628"/>
      <c r="CTU3" s="628"/>
      <c r="CTV3" s="628"/>
      <c r="CTW3" s="628"/>
      <c r="CTX3" s="628"/>
      <c r="CTY3" s="628"/>
      <c r="CTZ3" s="628"/>
      <c r="CUA3" s="628"/>
      <c r="CUB3" s="628"/>
      <c r="CUC3" s="628"/>
      <c r="CUD3" s="628"/>
      <c r="CUE3" s="628"/>
      <c r="CUF3" s="628"/>
      <c r="CUG3" s="628"/>
      <c r="CUH3" s="628"/>
      <c r="CUI3" s="628"/>
      <c r="CUJ3" s="628"/>
      <c r="CUK3" s="628"/>
      <c r="CUL3" s="628"/>
      <c r="CUM3" s="628"/>
      <c r="CUN3" s="628"/>
      <c r="CUO3" s="628"/>
      <c r="CUP3" s="628"/>
      <c r="CUQ3" s="628"/>
      <c r="CUR3" s="628"/>
      <c r="CUS3" s="628"/>
      <c r="CUT3" s="628"/>
      <c r="CUU3" s="628"/>
      <c r="CUV3" s="628"/>
      <c r="CUW3" s="628"/>
      <c r="CUX3" s="628"/>
      <c r="CUY3" s="628"/>
      <c r="CUZ3" s="628"/>
      <c r="CVA3" s="628"/>
      <c r="CVB3" s="628"/>
      <c r="CVC3" s="628"/>
      <c r="CVD3" s="628"/>
      <c r="CVE3" s="628"/>
      <c r="CVF3" s="628"/>
      <c r="CVG3" s="628"/>
      <c r="CVH3" s="628"/>
      <c r="CVI3" s="628"/>
      <c r="CVJ3" s="628"/>
      <c r="CVK3" s="628"/>
      <c r="CVL3" s="628"/>
      <c r="CVM3" s="628"/>
      <c r="CVN3" s="628"/>
      <c r="CVO3" s="628"/>
      <c r="CVP3" s="628"/>
      <c r="CVQ3" s="628"/>
      <c r="CVR3" s="628"/>
      <c r="CVS3" s="628"/>
      <c r="CVT3" s="628"/>
      <c r="CVU3" s="628"/>
      <c r="CVV3" s="628"/>
      <c r="CVW3" s="628"/>
      <c r="CVX3" s="628"/>
      <c r="CVY3" s="628"/>
      <c r="CVZ3" s="628"/>
      <c r="CWA3" s="628"/>
      <c r="CWB3" s="628"/>
      <c r="CWC3" s="628"/>
      <c r="CWD3" s="628"/>
      <c r="CWE3" s="628"/>
      <c r="CWF3" s="628"/>
      <c r="CWG3" s="628"/>
      <c r="CWH3" s="628"/>
      <c r="CWI3" s="628"/>
      <c r="CWJ3" s="628"/>
      <c r="CWK3" s="628"/>
      <c r="CWL3" s="628"/>
      <c r="CWM3" s="628"/>
      <c r="CWN3" s="628"/>
      <c r="CWO3" s="628"/>
      <c r="CWP3" s="628"/>
      <c r="CWQ3" s="628"/>
      <c r="CWR3" s="628"/>
      <c r="CWS3" s="628"/>
      <c r="CWT3" s="628"/>
      <c r="CWU3" s="628"/>
      <c r="CWV3" s="628"/>
      <c r="CWW3" s="628"/>
      <c r="CWX3" s="628"/>
      <c r="CWY3" s="628"/>
      <c r="CWZ3" s="628"/>
      <c r="CXA3" s="628"/>
      <c r="CXB3" s="628"/>
      <c r="CXC3" s="628"/>
      <c r="CXD3" s="628"/>
      <c r="CXE3" s="628"/>
      <c r="CXF3" s="628"/>
      <c r="CXG3" s="628"/>
      <c r="CXH3" s="628"/>
      <c r="CXI3" s="628"/>
      <c r="CXJ3" s="628"/>
      <c r="CXK3" s="628"/>
      <c r="CXL3" s="628"/>
      <c r="CXM3" s="628"/>
      <c r="CXN3" s="628"/>
      <c r="CXO3" s="628"/>
      <c r="CXP3" s="628"/>
      <c r="CXQ3" s="628"/>
      <c r="CXR3" s="628"/>
      <c r="CXS3" s="628"/>
      <c r="CXT3" s="628"/>
      <c r="CXU3" s="628"/>
      <c r="CXV3" s="628"/>
      <c r="CXW3" s="628"/>
      <c r="CXX3" s="628"/>
      <c r="CXY3" s="628"/>
      <c r="CXZ3" s="628"/>
      <c r="CYA3" s="628"/>
      <c r="CYB3" s="628"/>
      <c r="CYC3" s="628"/>
      <c r="CYD3" s="628"/>
      <c r="CYE3" s="628"/>
      <c r="CYF3" s="628"/>
      <c r="CYG3" s="628"/>
      <c r="CYH3" s="628"/>
      <c r="CYI3" s="628"/>
      <c r="CYJ3" s="628"/>
      <c r="CYK3" s="628"/>
      <c r="CYL3" s="628"/>
      <c r="CYM3" s="628"/>
      <c r="CYN3" s="628"/>
      <c r="CYO3" s="628"/>
      <c r="CYP3" s="628"/>
      <c r="CYQ3" s="628"/>
      <c r="CYR3" s="628"/>
      <c r="CYS3" s="628"/>
      <c r="CYT3" s="628"/>
      <c r="CYU3" s="628"/>
      <c r="CYV3" s="628"/>
      <c r="CYW3" s="628"/>
      <c r="CYX3" s="628"/>
      <c r="CYY3" s="628"/>
      <c r="CYZ3" s="628"/>
      <c r="CZA3" s="628"/>
      <c r="CZB3" s="628"/>
      <c r="CZC3" s="628"/>
      <c r="CZD3" s="628"/>
      <c r="CZE3" s="628"/>
      <c r="CZF3" s="628"/>
      <c r="CZG3" s="628"/>
      <c r="CZH3" s="628"/>
      <c r="CZI3" s="628"/>
      <c r="CZJ3" s="628"/>
      <c r="CZK3" s="628"/>
      <c r="CZL3" s="628"/>
      <c r="CZM3" s="628"/>
      <c r="CZN3" s="628"/>
      <c r="CZO3" s="628"/>
      <c r="CZP3" s="628"/>
      <c r="CZQ3" s="628"/>
      <c r="CZR3" s="628"/>
      <c r="CZS3" s="628"/>
      <c r="CZT3" s="628"/>
      <c r="CZU3" s="628"/>
      <c r="CZV3" s="628"/>
      <c r="CZW3" s="628"/>
      <c r="CZX3" s="628"/>
      <c r="CZY3" s="628"/>
      <c r="CZZ3" s="628"/>
      <c r="DAA3" s="628"/>
      <c r="DAB3" s="628"/>
      <c r="DAC3" s="628"/>
      <c r="DAD3" s="628"/>
      <c r="DAE3" s="628"/>
      <c r="DAF3" s="628"/>
      <c r="DAG3" s="628"/>
      <c r="DAH3" s="628"/>
      <c r="DAI3" s="628"/>
      <c r="DAJ3" s="628"/>
      <c r="DAK3" s="628"/>
      <c r="DAL3" s="628"/>
      <c r="DAM3" s="628"/>
      <c r="DAN3" s="628"/>
      <c r="DAO3" s="628"/>
      <c r="DAP3" s="628"/>
      <c r="DAQ3" s="628"/>
      <c r="DAR3" s="628"/>
      <c r="DAS3" s="628"/>
      <c r="DAT3" s="628"/>
      <c r="DAU3" s="628"/>
      <c r="DAV3" s="628"/>
      <c r="DAW3" s="628"/>
      <c r="DAX3" s="628"/>
      <c r="DAY3" s="628"/>
      <c r="DAZ3" s="628"/>
      <c r="DBA3" s="628"/>
      <c r="DBB3" s="628"/>
      <c r="DBC3" s="628"/>
      <c r="DBD3" s="628"/>
      <c r="DBE3" s="628"/>
      <c r="DBF3" s="628"/>
      <c r="DBG3" s="628"/>
      <c r="DBH3" s="628"/>
      <c r="DBI3" s="628"/>
      <c r="DBJ3" s="628"/>
      <c r="DBK3" s="628"/>
      <c r="DBL3" s="628"/>
      <c r="DBM3" s="628"/>
      <c r="DBN3" s="628"/>
      <c r="DBO3" s="628"/>
      <c r="DBP3" s="628"/>
      <c r="DBQ3" s="628"/>
      <c r="DBR3" s="628"/>
      <c r="DBS3" s="628"/>
      <c r="DBT3" s="628"/>
      <c r="DBU3" s="628"/>
      <c r="DBV3" s="628"/>
      <c r="DBW3" s="628"/>
      <c r="DBX3" s="628"/>
      <c r="DBY3" s="628"/>
      <c r="DBZ3" s="628"/>
      <c r="DCA3" s="628"/>
      <c r="DCB3" s="628"/>
      <c r="DCC3" s="628"/>
      <c r="DCD3" s="628"/>
      <c r="DCE3" s="628"/>
      <c r="DCF3" s="628"/>
      <c r="DCG3" s="628"/>
      <c r="DCH3" s="628"/>
      <c r="DCI3" s="628"/>
      <c r="DCJ3" s="628"/>
      <c r="DCK3" s="628"/>
      <c r="DCL3" s="628"/>
      <c r="DCM3" s="628"/>
      <c r="DCN3" s="628"/>
      <c r="DCO3" s="628"/>
      <c r="DCP3" s="628"/>
      <c r="DCQ3" s="628"/>
      <c r="DCR3" s="628"/>
      <c r="DCS3" s="628"/>
      <c r="DCT3" s="628"/>
      <c r="DCU3" s="628"/>
      <c r="DCV3" s="628"/>
      <c r="DCW3" s="628"/>
      <c r="DCX3" s="628"/>
      <c r="DCY3" s="628"/>
      <c r="DCZ3" s="628"/>
      <c r="DDA3" s="628"/>
      <c r="DDB3" s="628"/>
      <c r="DDC3" s="628"/>
      <c r="DDD3" s="628"/>
      <c r="DDE3" s="628"/>
      <c r="DDF3" s="628"/>
      <c r="DDG3" s="628"/>
      <c r="DDH3" s="628"/>
      <c r="DDI3" s="628"/>
      <c r="DDJ3" s="628"/>
      <c r="DDK3" s="628"/>
      <c r="DDL3" s="628"/>
      <c r="DDM3" s="628"/>
      <c r="DDN3" s="628"/>
      <c r="DDO3" s="628"/>
      <c r="DDP3" s="628"/>
      <c r="DDQ3" s="628"/>
      <c r="DDR3" s="628"/>
      <c r="DDS3" s="628"/>
      <c r="DDT3" s="628"/>
      <c r="DDU3" s="628"/>
      <c r="DDV3" s="628"/>
      <c r="DDW3" s="628"/>
      <c r="DDX3" s="628"/>
      <c r="DDY3" s="628"/>
      <c r="DDZ3" s="628"/>
      <c r="DEA3" s="628"/>
      <c r="DEB3" s="628"/>
      <c r="DEC3" s="628"/>
      <c r="DED3" s="628"/>
      <c r="DEE3" s="628"/>
      <c r="DEF3" s="628"/>
      <c r="DEG3" s="628"/>
      <c r="DEH3" s="628"/>
      <c r="DEI3" s="628"/>
      <c r="DEJ3" s="628"/>
      <c r="DEK3" s="628"/>
      <c r="DEL3" s="628"/>
      <c r="DEM3" s="628"/>
      <c r="DEN3" s="628"/>
      <c r="DEO3" s="628"/>
      <c r="DEP3" s="628"/>
      <c r="DEQ3" s="628"/>
      <c r="DER3" s="628"/>
      <c r="DES3" s="628"/>
      <c r="DET3" s="628"/>
      <c r="DEU3" s="628"/>
      <c r="DEV3" s="628"/>
      <c r="DEW3" s="628"/>
      <c r="DEX3" s="628"/>
      <c r="DEY3" s="628"/>
      <c r="DEZ3" s="628"/>
      <c r="DFA3" s="628"/>
      <c r="DFB3" s="628"/>
      <c r="DFC3" s="628"/>
      <c r="DFD3" s="628"/>
      <c r="DFE3" s="628"/>
      <c r="DFF3" s="628"/>
      <c r="DFG3" s="628"/>
      <c r="DFH3" s="628"/>
      <c r="DFI3" s="628"/>
      <c r="DFJ3" s="628"/>
      <c r="DFK3" s="628"/>
      <c r="DFL3" s="628"/>
      <c r="DFM3" s="628"/>
      <c r="DFN3" s="628"/>
      <c r="DFO3" s="628"/>
      <c r="DFP3" s="628"/>
      <c r="DFQ3" s="628"/>
      <c r="DFR3" s="628"/>
      <c r="DFS3" s="628"/>
      <c r="DFT3" s="628"/>
      <c r="DFU3" s="628"/>
      <c r="DFV3" s="628"/>
      <c r="DFW3" s="628"/>
      <c r="DFX3" s="628"/>
      <c r="DFY3" s="628"/>
      <c r="DFZ3" s="628"/>
      <c r="DGA3" s="628"/>
      <c r="DGB3" s="628"/>
      <c r="DGC3" s="628"/>
      <c r="DGD3" s="628"/>
      <c r="DGE3" s="628"/>
      <c r="DGF3" s="628"/>
      <c r="DGG3" s="628"/>
      <c r="DGH3" s="628"/>
      <c r="DGI3" s="628"/>
      <c r="DGJ3" s="628"/>
      <c r="DGK3" s="628"/>
      <c r="DGL3" s="628"/>
      <c r="DGM3" s="628"/>
      <c r="DGN3" s="628"/>
      <c r="DGO3" s="628"/>
      <c r="DGP3" s="628"/>
      <c r="DGQ3" s="628"/>
      <c r="DGR3" s="628"/>
      <c r="DGS3" s="628"/>
      <c r="DGT3" s="628"/>
      <c r="DGU3" s="628"/>
      <c r="DGV3" s="628"/>
      <c r="DGW3" s="628"/>
      <c r="DGX3" s="628"/>
      <c r="DGY3" s="628"/>
      <c r="DGZ3" s="628"/>
      <c r="DHA3" s="628"/>
      <c r="DHB3" s="628"/>
      <c r="DHC3" s="628"/>
      <c r="DHD3" s="628"/>
      <c r="DHE3" s="628"/>
      <c r="DHF3" s="628"/>
      <c r="DHG3" s="628"/>
      <c r="DHH3" s="628"/>
      <c r="DHI3" s="628"/>
      <c r="DHJ3" s="628"/>
      <c r="DHK3" s="628"/>
      <c r="DHL3" s="628"/>
      <c r="DHM3" s="628"/>
      <c r="DHN3" s="628"/>
      <c r="DHO3" s="628"/>
      <c r="DHP3" s="628"/>
      <c r="DHQ3" s="628"/>
      <c r="DHR3" s="628"/>
      <c r="DHS3" s="628"/>
      <c r="DHT3" s="628"/>
      <c r="DHU3" s="628"/>
      <c r="DHV3" s="628"/>
      <c r="DHW3" s="628"/>
      <c r="DHX3" s="628"/>
      <c r="DHY3" s="628"/>
      <c r="DHZ3" s="628"/>
      <c r="DIA3" s="628"/>
      <c r="DIB3" s="628"/>
      <c r="DIC3" s="628"/>
      <c r="DID3" s="628"/>
      <c r="DIE3" s="628"/>
      <c r="DIF3" s="628"/>
      <c r="DIG3" s="628"/>
      <c r="DIH3" s="628"/>
      <c r="DII3" s="628"/>
      <c r="DIJ3" s="628"/>
      <c r="DIK3" s="628"/>
      <c r="DIL3" s="628"/>
      <c r="DIM3" s="628"/>
      <c r="DIN3" s="628"/>
      <c r="DIO3" s="628"/>
      <c r="DIP3" s="628"/>
      <c r="DIQ3" s="628"/>
      <c r="DIR3" s="628"/>
      <c r="DIS3" s="628"/>
      <c r="DIT3" s="628"/>
      <c r="DIU3" s="628"/>
      <c r="DIV3" s="628"/>
      <c r="DIW3" s="628"/>
      <c r="DIX3" s="628"/>
      <c r="DIY3" s="628"/>
      <c r="DIZ3" s="628"/>
      <c r="DJA3" s="628"/>
      <c r="DJB3" s="628"/>
      <c r="DJC3" s="628"/>
      <c r="DJD3" s="628"/>
      <c r="DJE3" s="628"/>
      <c r="DJF3" s="628"/>
      <c r="DJG3" s="628"/>
      <c r="DJH3" s="628"/>
      <c r="DJI3" s="628"/>
      <c r="DJJ3" s="628"/>
      <c r="DJK3" s="628"/>
      <c r="DJL3" s="628"/>
      <c r="DJM3" s="628"/>
      <c r="DJN3" s="628"/>
      <c r="DJO3" s="628"/>
      <c r="DJP3" s="628"/>
      <c r="DJQ3" s="628"/>
      <c r="DJR3" s="628"/>
      <c r="DJS3" s="628"/>
      <c r="DJT3" s="628"/>
      <c r="DJU3" s="628"/>
      <c r="DJV3" s="628"/>
      <c r="DJW3" s="628"/>
      <c r="DJX3" s="628"/>
      <c r="DJY3" s="628"/>
      <c r="DJZ3" s="628"/>
      <c r="DKA3" s="628"/>
      <c r="DKB3" s="628"/>
      <c r="DKC3" s="628"/>
      <c r="DKD3" s="628"/>
      <c r="DKE3" s="628"/>
      <c r="DKF3" s="628"/>
      <c r="DKG3" s="628"/>
      <c r="DKH3" s="628"/>
      <c r="DKI3" s="628"/>
      <c r="DKJ3" s="628"/>
      <c r="DKK3" s="628"/>
      <c r="DKL3" s="628"/>
      <c r="DKM3" s="628"/>
      <c r="DKN3" s="628"/>
      <c r="DKO3" s="628"/>
      <c r="DKP3" s="628"/>
      <c r="DKQ3" s="628"/>
      <c r="DKR3" s="628"/>
      <c r="DKS3" s="628"/>
      <c r="DKT3" s="628"/>
      <c r="DKU3" s="628"/>
      <c r="DKV3" s="628"/>
      <c r="DKW3" s="628"/>
      <c r="DKX3" s="628"/>
      <c r="DKY3" s="628"/>
      <c r="DKZ3" s="628"/>
      <c r="DLA3" s="628"/>
      <c r="DLB3" s="628"/>
      <c r="DLC3" s="628"/>
      <c r="DLD3" s="628"/>
      <c r="DLE3" s="628"/>
      <c r="DLF3" s="628"/>
      <c r="DLG3" s="628"/>
      <c r="DLH3" s="628"/>
      <c r="DLI3" s="628"/>
      <c r="DLJ3" s="628"/>
      <c r="DLK3" s="628"/>
      <c r="DLL3" s="628"/>
      <c r="DLM3" s="628"/>
      <c r="DLN3" s="628"/>
      <c r="DLO3" s="628"/>
      <c r="DLP3" s="628"/>
      <c r="DLQ3" s="628"/>
      <c r="DLR3" s="628"/>
      <c r="DLS3" s="628"/>
      <c r="DLT3" s="628"/>
      <c r="DLU3" s="628"/>
      <c r="DLV3" s="628"/>
      <c r="DLW3" s="628"/>
      <c r="DLX3" s="628"/>
      <c r="DLY3" s="628"/>
      <c r="DLZ3" s="628"/>
      <c r="DMA3" s="628"/>
      <c r="DMB3" s="628"/>
      <c r="DMC3" s="628"/>
      <c r="DMD3" s="628"/>
      <c r="DME3" s="628"/>
      <c r="DMF3" s="628"/>
      <c r="DMG3" s="628"/>
      <c r="DMH3" s="628"/>
      <c r="DMI3" s="628"/>
      <c r="DMJ3" s="628"/>
      <c r="DMK3" s="628"/>
      <c r="DML3" s="628"/>
      <c r="DMM3" s="628"/>
      <c r="DMN3" s="628"/>
      <c r="DMO3" s="628"/>
      <c r="DMP3" s="628"/>
      <c r="DMQ3" s="628"/>
      <c r="DMR3" s="628"/>
      <c r="DMS3" s="628"/>
      <c r="DMT3" s="628"/>
      <c r="DMU3" s="628"/>
      <c r="DMV3" s="628"/>
      <c r="DMW3" s="628"/>
      <c r="DMX3" s="628"/>
      <c r="DMY3" s="628"/>
      <c r="DMZ3" s="628"/>
      <c r="DNA3" s="628"/>
      <c r="DNB3" s="628"/>
      <c r="DNC3" s="628"/>
      <c r="DND3" s="628"/>
      <c r="DNE3" s="628"/>
      <c r="DNF3" s="628"/>
      <c r="DNG3" s="628"/>
      <c r="DNH3" s="628"/>
      <c r="DNI3" s="628"/>
      <c r="DNJ3" s="628"/>
      <c r="DNK3" s="628"/>
      <c r="DNL3" s="628"/>
      <c r="DNM3" s="628"/>
      <c r="DNN3" s="628"/>
      <c r="DNO3" s="628"/>
      <c r="DNP3" s="628"/>
      <c r="DNQ3" s="628"/>
      <c r="DNR3" s="628"/>
      <c r="DNS3" s="628"/>
      <c r="DNT3" s="628"/>
      <c r="DNU3" s="628"/>
      <c r="DNV3" s="628"/>
      <c r="DNW3" s="628"/>
      <c r="DNX3" s="628"/>
      <c r="DNY3" s="628"/>
      <c r="DNZ3" s="628"/>
      <c r="DOA3" s="628"/>
      <c r="DOB3" s="628"/>
      <c r="DOC3" s="628"/>
      <c r="DOD3" s="628"/>
      <c r="DOE3" s="628"/>
      <c r="DOF3" s="628"/>
      <c r="DOG3" s="628"/>
      <c r="DOH3" s="628"/>
      <c r="DOI3" s="628"/>
      <c r="DOJ3" s="628"/>
      <c r="DOK3" s="628"/>
      <c r="DOL3" s="628"/>
      <c r="DOM3" s="628"/>
      <c r="DON3" s="628"/>
      <c r="DOO3" s="628"/>
      <c r="DOP3" s="628"/>
      <c r="DOQ3" s="628"/>
      <c r="DOR3" s="628"/>
      <c r="DOS3" s="628"/>
      <c r="DOT3" s="628"/>
      <c r="DOU3" s="628"/>
      <c r="DOV3" s="628"/>
      <c r="DOW3" s="628"/>
      <c r="DOX3" s="628"/>
      <c r="DOY3" s="628"/>
      <c r="DOZ3" s="628"/>
      <c r="DPA3" s="628"/>
      <c r="DPB3" s="628"/>
      <c r="DPC3" s="628"/>
      <c r="DPD3" s="628"/>
      <c r="DPE3" s="628"/>
      <c r="DPF3" s="628"/>
      <c r="DPG3" s="628"/>
      <c r="DPH3" s="628"/>
      <c r="DPI3" s="628"/>
      <c r="DPJ3" s="628"/>
      <c r="DPK3" s="628"/>
      <c r="DPL3" s="628"/>
      <c r="DPM3" s="628"/>
      <c r="DPN3" s="628"/>
      <c r="DPO3" s="628"/>
      <c r="DPP3" s="628"/>
      <c r="DPQ3" s="628"/>
      <c r="DPR3" s="628"/>
      <c r="DPS3" s="628"/>
      <c r="DPT3" s="628"/>
      <c r="DPU3" s="628"/>
      <c r="DPV3" s="628"/>
      <c r="DPW3" s="628"/>
      <c r="DPX3" s="628"/>
      <c r="DPY3" s="628"/>
      <c r="DPZ3" s="628"/>
      <c r="DQA3" s="628"/>
      <c r="DQB3" s="628"/>
      <c r="DQC3" s="628"/>
      <c r="DQD3" s="628"/>
      <c r="DQE3" s="628"/>
      <c r="DQF3" s="628"/>
      <c r="DQG3" s="628"/>
      <c r="DQH3" s="628"/>
      <c r="DQI3" s="628"/>
      <c r="DQJ3" s="628"/>
      <c r="DQK3" s="628"/>
      <c r="DQL3" s="628"/>
      <c r="DQM3" s="628"/>
      <c r="DQN3" s="628"/>
      <c r="DQO3" s="628"/>
      <c r="DQP3" s="628"/>
      <c r="DQQ3" s="628"/>
      <c r="DQR3" s="628"/>
      <c r="DQS3" s="628"/>
      <c r="DQT3" s="628"/>
      <c r="DQU3" s="628"/>
      <c r="DQV3" s="628"/>
      <c r="DQW3" s="628"/>
      <c r="DQX3" s="628"/>
      <c r="DQY3" s="628"/>
      <c r="DQZ3" s="628"/>
      <c r="DRA3" s="628"/>
      <c r="DRB3" s="628"/>
      <c r="DRC3" s="628"/>
      <c r="DRD3" s="628"/>
      <c r="DRE3" s="628"/>
      <c r="DRF3" s="628"/>
      <c r="DRG3" s="628"/>
      <c r="DRH3" s="628"/>
      <c r="DRI3" s="628"/>
      <c r="DRJ3" s="628"/>
      <c r="DRK3" s="628"/>
      <c r="DRL3" s="628"/>
      <c r="DRM3" s="628"/>
      <c r="DRN3" s="628"/>
      <c r="DRO3" s="628"/>
      <c r="DRP3" s="628"/>
      <c r="DRQ3" s="628"/>
      <c r="DRR3" s="628"/>
      <c r="DRS3" s="628"/>
      <c r="DRT3" s="628"/>
      <c r="DRU3" s="628"/>
      <c r="DRV3" s="628"/>
      <c r="DRW3" s="628"/>
      <c r="DRX3" s="628"/>
      <c r="DRY3" s="628"/>
      <c r="DRZ3" s="628"/>
      <c r="DSA3" s="628"/>
      <c r="DSB3" s="628"/>
      <c r="DSC3" s="628"/>
      <c r="DSD3" s="628"/>
      <c r="DSE3" s="628"/>
      <c r="DSF3" s="628"/>
      <c r="DSG3" s="628"/>
      <c r="DSH3" s="628"/>
      <c r="DSI3" s="628"/>
      <c r="DSJ3" s="628"/>
      <c r="DSK3" s="628"/>
      <c r="DSL3" s="628"/>
      <c r="DSM3" s="628"/>
      <c r="DSN3" s="628"/>
      <c r="DSO3" s="628"/>
      <c r="DSP3" s="628"/>
      <c r="DSQ3" s="628"/>
      <c r="DSR3" s="628"/>
      <c r="DSS3" s="628"/>
      <c r="DST3" s="628"/>
      <c r="DSU3" s="628"/>
      <c r="DSV3" s="628"/>
      <c r="DSW3" s="628"/>
      <c r="DSX3" s="628"/>
      <c r="DSY3" s="628"/>
      <c r="DSZ3" s="628"/>
      <c r="DTA3" s="628"/>
      <c r="DTB3" s="628"/>
      <c r="DTC3" s="628"/>
      <c r="DTD3" s="628"/>
      <c r="DTE3" s="628"/>
      <c r="DTF3" s="628"/>
      <c r="DTG3" s="628"/>
      <c r="DTH3" s="628"/>
      <c r="DTI3" s="628"/>
      <c r="DTJ3" s="628"/>
      <c r="DTK3" s="628"/>
      <c r="DTL3" s="628"/>
      <c r="DTM3" s="628"/>
      <c r="DTN3" s="628"/>
      <c r="DTO3" s="628"/>
      <c r="DTP3" s="628"/>
      <c r="DTQ3" s="628"/>
      <c r="DTR3" s="628"/>
      <c r="DTS3" s="628"/>
      <c r="DTT3" s="628"/>
      <c r="DTU3" s="628"/>
      <c r="DTV3" s="628"/>
      <c r="DTW3" s="628"/>
      <c r="DTX3" s="628"/>
      <c r="DTY3" s="628"/>
      <c r="DTZ3" s="628"/>
      <c r="DUA3" s="628"/>
      <c r="DUB3" s="628"/>
      <c r="DUC3" s="628"/>
      <c r="DUD3" s="628"/>
      <c r="DUE3" s="628"/>
      <c r="DUF3" s="628"/>
      <c r="DUG3" s="628"/>
      <c r="DUH3" s="628"/>
      <c r="DUI3" s="628"/>
      <c r="DUJ3" s="628"/>
      <c r="DUK3" s="628"/>
      <c r="DUL3" s="628"/>
      <c r="DUM3" s="628"/>
      <c r="DUN3" s="628"/>
      <c r="DUO3" s="628"/>
      <c r="DUP3" s="628"/>
      <c r="DUQ3" s="628"/>
      <c r="DUR3" s="628"/>
      <c r="DUS3" s="628"/>
      <c r="DUT3" s="628"/>
      <c r="DUU3" s="628"/>
      <c r="DUV3" s="628"/>
      <c r="DUW3" s="628"/>
      <c r="DUX3" s="628"/>
      <c r="DUY3" s="628"/>
      <c r="DUZ3" s="628"/>
      <c r="DVA3" s="628"/>
      <c r="DVB3" s="628"/>
      <c r="DVC3" s="628"/>
      <c r="DVD3" s="628"/>
      <c r="DVE3" s="628"/>
      <c r="DVF3" s="628"/>
      <c r="DVG3" s="628"/>
      <c r="DVH3" s="628"/>
      <c r="DVI3" s="628"/>
      <c r="DVJ3" s="628"/>
      <c r="DVK3" s="628"/>
      <c r="DVL3" s="628"/>
      <c r="DVM3" s="628"/>
      <c r="DVN3" s="628"/>
      <c r="DVO3" s="628"/>
      <c r="DVP3" s="628"/>
      <c r="DVQ3" s="628"/>
      <c r="DVR3" s="628"/>
      <c r="DVS3" s="628"/>
      <c r="DVT3" s="628"/>
      <c r="DVU3" s="628"/>
      <c r="DVV3" s="628"/>
      <c r="DVW3" s="628"/>
      <c r="DVX3" s="628"/>
      <c r="DVY3" s="628"/>
      <c r="DVZ3" s="628"/>
      <c r="DWA3" s="628"/>
      <c r="DWB3" s="628"/>
      <c r="DWC3" s="628"/>
      <c r="DWD3" s="628"/>
      <c r="DWE3" s="628"/>
      <c r="DWF3" s="628"/>
      <c r="DWG3" s="628"/>
      <c r="DWH3" s="628"/>
      <c r="DWI3" s="628"/>
      <c r="DWJ3" s="628"/>
      <c r="DWK3" s="628"/>
      <c r="DWL3" s="628"/>
      <c r="DWM3" s="628"/>
      <c r="DWN3" s="628"/>
      <c r="DWO3" s="628"/>
      <c r="DWP3" s="628"/>
      <c r="DWQ3" s="628"/>
      <c r="DWR3" s="628"/>
      <c r="DWS3" s="628"/>
      <c r="DWT3" s="628"/>
      <c r="DWU3" s="628"/>
      <c r="DWV3" s="628"/>
      <c r="DWW3" s="628"/>
      <c r="DWX3" s="628"/>
      <c r="DWY3" s="628"/>
      <c r="DWZ3" s="628"/>
      <c r="DXA3" s="628"/>
      <c r="DXB3" s="628"/>
      <c r="DXC3" s="628"/>
      <c r="DXD3" s="628"/>
      <c r="DXE3" s="628"/>
      <c r="DXF3" s="628"/>
      <c r="DXG3" s="628"/>
      <c r="DXH3" s="628"/>
      <c r="DXI3" s="628"/>
      <c r="DXJ3" s="628"/>
      <c r="DXK3" s="628"/>
      <c r="DXL3" s="628"/>
      <c r="DXM3" s="628"/>
      <c r="DXN3" s="628"/>
      <c r="DXO3" s="628"/>
      <c r="DXP3" s="628"/>
      <c r="DXQ3" s="628"/>
      <c r="DXR3" s="628"/>
      <c r="DXS3" s="628"/>
      <c r="DXT3" s="628"/>
      <c r="DXU3" s="628"/>
      <c r="DXV3" s="628"/>
      <c r="DXW3" s="628"/>
      <c r="DXX3" s="628"/>
      <c r="DXY3" s="628"/>
      <c r="DXZ3" s="628"/>
      <c r="DYA3" s="628"/>
      <c r="DYB3" s="628"/>
      <c r="DYC3" s="628"/>
      <c r="DYD3" s="628"/>
      <c r="DYE3" s="628"/>
      <c r="DYF3" s="628"/>
      <c r="DYG3" s="628"/>
      <c r="DYH3" s="628"/>
      <c r="DYI3" s="628"/>
      <c r="DYJ3" s="628"/>
      <c r="DYK3" s="628"/>
      <c r="DYL3" s="628"/>
      <c r="DYM3" s="628"/>
      <c r="DYN3" s="628"/>
      <c r="DYO3" s="628"/>
      <c r="DYP3" s="628"/>
      <c r="DYQ3" s="628"/>
      <c r="DYR3" s="628"/>
      <c r="DYS3" s="628"/>
      <c r="DYT3" s="628"/>
      <c r="DYU3" s="628"/>
      <c r="DYV3" s="628"/>
      <c r="DYW3" s="628"/>
      <c r="DYX3" s="628"/>
      <c r="DYY3" s="628"/>
      <c r="DYZ3" s="628"/>
      <c r="DZA3" s="628"/>
      <c r="DZB3" s="628"/>
      <c r="DZC3" s="628"/>
      <c r="DZD3" s="628"/>
      <c r="DZE3" s="628"/>
      <c r="DZF3" s="628"/>
      <c r="DZG3" s="628"/>
      <c r="DZH3" s="628"/>
      <c r="DZI3" s="628"/>
      <c r="DZJ3" s="628"/>
      <c r="DZK3" s="628"/>
      <c r="DZL3" s="628"/>
      <c r="DZM3" s="628"/>
      <c r="DZN3" s="628"/>
      <c r="DZO3" s="628"/>
      <c r="DZP3" s="628"/>
      <c r="DZQ3" s="628"/>
      <c r="DZR3" s="628"/>
      <c r="DZS3" s="628"/>
      <c r="DZT3" s="628"/>
      <c r="DZU3" s="628"/>
      <c r="DZV3" s="628"/>
      <c r="DZW3" s="628"/>
      <c r="DZX3" s="628"/>
      <c r="DZY3" s="628"/>
      <c r="DZZ3" s="628"/>
      <c r="EAA3" s="628"/>
      <c r="EAB3" s="628"/>
      <c r="EAC3" s="628"/>
      <c r="EAD3" s="628"/>
      <c r="EAE3" s="628"/>
      <c r="EAF3" s="628"/>
      <c r="EAG3" s="628"/>
      <c r="EAH3" s="628"/>
      <c r="EAI3" s="628"/>
      <c r="EAJ3" s="628"/>
      <c r="EAK3" s="628"/>
      <c r="EAL3" s="628"/>
      <c r="EAM3" s="628"/>
      <c r="EAN3" s="628"/>
      <c r="EAO3" s="628"/>
      <c r="EAP3" s="628"/>
      <c r="EAQ3" s="628"/>
      <c r="EAR3" s="628"/>
      <c r="EAS3" s="628"/>
      <c r="EAT3" s="628"/>
      <c r="EAU3" s="628"/>
      <c r="EAV3" s="628"/>
      <c r="EAW3" s="628"/>
      <c r="EAX3" s="628"/>
      <c r="EAY3" s="628"/>
      <c r="EAZ3" s="628"/>
      <c r="EBA3" s="628"/>
      <c r="EBB3" s="628"/>
      <c r="EBC3" s="628"/>
      <c r="EBD3" s="628"/>
      <c r="EBE3" s="628"/>
      <c r="EBF3" s="628"/>
      <c r="EBG3" s="628"/>
      <c r="EBH3" s="628"/>
      <c r="EBI3" s="628"/>
      <c r="EBJ3" s="628"/>
      <c r="EBK3" s="628"/>
      <c r="EBL3" s="628"/>
      <c r="EBM3" s="628"/>
      <c r="EBN3" s="628"/>
      <c r="EBO3" s="628"/>
      <c r="EBP3" s="628"/>
      <c r="EBQ3" s="628"/>
      <c r="EBR3" s="628"/>
      <c r="EBS3" s="628"/>
      <c r="EBT3" s="628"/>
      <c r="EBU3" s="628"/>
      <c r="EBV3" s="628"/>
      <c r="EBW3" s="628"/>
      <c r="EBX3" s="628"/>
      <c r="EBY3" s="628"/>
      <c r="EBZ3" s="628"/>
      <c r="ECA3" s="628"/>
      <c r="ECB3" s="628"/>
      <c r="ECC3" s="628"/>
      <c r="ECD3" s="628"/>
      <c r="ECE3" s="628"/>
      <c r="ECF3" s="628"/>
      <c r="ECG3" s="628"/>
      <c r="ECH3" s="628"/>
      <c r="ECI3" s="628"/>
      <c r="ECJ3" s="628"/>
      <c r="ECK3" s="628"/>
      <c r="ECL3" s="628"/>
      <c r="ECM3" s="628"/>
      <c r="ECN3" s="628"/>
      <c r="ECO3" s="628"/>
      <c r="ECP3" s="628"/>
      <c r="ECQ3" s="628"/>
      <c r="ECR3" s="628"/>
      <c r="ECS3" s="628"/>
      <c r="ECT3" s="628"/>
      <c r="ECU3" s="628"/>
      <c r="ECV3" s="628"/>
      <c r="ECW3" s="628"/>
      <c r="ECX3" s="628"/>
      <c r="ECY3" s="628"/>
      <c r="ECZ3" s="628"/>
      <c r="EDA3" s="628"/>
      <c r="EDB3" s="628"/>
      <c r="EDC3" s="628"/>
      <c r="EDD3" s="628"/>
      <c r="EDE3" s="628"/>
      <c r="EDF3" s="628"/>
      <c r="EDG3" s="628"/>
      <c r="EDH3" s="628"/>
      <c r="EDI3" s="628"/>
      <c r="EDJ3" s="628"/>
      <c r="EDK3" s="628"/>
      <c r="EDL3" s="628"/>
      <c r="EDM3" s="628"/>
      <c r="EDN3" s="628"/>
      <c r="EDO3" s="628"/>
      <c r="EDP3" s="628"/>
      <c r="EDQ3" s="628"/>
      <c r="EDR3" s="628"/>
      <c r="EDS3" s="628"/>
      <c r="EDT3" s="628"/>
      <c r="EDU3" s="628"/>
      <c r="EDV3" s="628"/>
      <c r="EDW3" s="628"/>
      <c r="EDX3" s="628"/>
      <c r="EDY3" s="628"/>
      <c r="EDZ3" s="628"/>
      <c r="EEA3" s="628"/>
      <c r="EEB3" s="628"/>
      <c r="EEC3" s="628"/>
      <c r="EED3" s="628"/>
      <c r="EEE3" s="628"/>
      <c r="EEF3" s="628"/>
      <c r="EEG3" s="628"/>
      <c r="EEH3" s="628"/>
      <c r="EEI3" s="628"/>
      <c r="EEJ3" s="628"/>
      <c r="EEK3" s="628"/>
      <c r="EEL3" s="628"/>
      <c r="EEM3" s="628"/>
      <c r="EEN3" s="628"/>
      <c r="EEO3" s="628"/>
      <c r="EEP3" s="628"/>
      <c r="EEQ3" s="628"/>
      <c r="EER3" s="628"/>
      <c r="EES3" s="628"/>
      <c r="EET3" s="628"/>
      <c r="EEU3" s="628"/>
      <c r="EEV3" s="628"/>
      <c r="EEW3" s="628"/>
      <c r="EEX3" s="628"/>
      <c r="EEY3" s="628"/>
      <c r="EEZ3" s="628"/>
      <c r="EFA3" s="628"/>
      <c r="EFB3" s="628"/>
      <c r="EFC3" s="628"/>
      <c r="EFD3" s="628"/>
      <c r="EFE3" s="628"/>
      <c r="EFF3" s="628"/>
      <c r="EFG3" s="628"/>
      <c r="EFH3" s="628"/>
      <c r="EFI3" s="628"/>
      <c r="EFJ3" s="628"/>
      <c r="EFK3" s="628"/>
      <c r="EFL3" s="628"/>
      <c r="EFM3" s="628"/>
      <c r="EFN3" s="628"/>
      <c r="EFO3" s="628"/>
      <c r="EFP3" s="628"/>
      <c r="EFQ3" s="628"/>
      <c r="EFR3" s="628"/>
      <c r="EFS3" s="628"/>
      <c r="EFT3" s="628"/>
      <c r="EFU3" s="628"/>
      <c r="EFV3" s="628"/>
      <c r="EFW3" s="628"/>
      <c r="EFX3" s="628"/>
      <c r="EFY3" s="628"/>
      <c r="EFZ3" s="628"/>
      <c r="EGA3" s="628"/>
      <c r="EGB3" s="628"/>
      <c r="EGC3" s="628"/>
      <c r="EGD3" s="628"/>
      <c r="EGE3" s="628"/>
      <c r="EGF3" s="628"/>
      <c r="EGG3" s="628"/>
      <c r="EGH3" s="628"/>
      <c r="EGI3" s="628"/>
      <c r="EGJ3" s="628"/>
      <c r="EGK3" s="628"/>
      <c r="EGL3" s="628"/>
      <c r="EGM3" s="628"/>
      <c r="EGN3" s="628"/>
      <c r="EGO3" s="628"/>
      <c r="EGP3" s="628"/>
      <c r="EGQ3" s="628"/>
      <c r="EGR3" s="628"/>
      <c r="EGS3" s="628"/>
      <c r="EGT3" s="628"/>
      <c r="EGU3" s="628"/>
      <c r="EGV3" s="628"/>
      <c r="EGW3" s="628"/>
      <c r="EGX3" s="628"/>
      <c r="EGY3" s="628"/>
      <c r="EGZ3" s="628"/>
      <c r="EHA3" s="628"/>
      <c r="EHB3" s="628"/>
      <c r="EHC3" s="628"/>
      <c r="EHD3" s="628"/>
      <c r="EHE3" s="628"/>
      <c r="EHF3" s="628"/>
      <c r="EHG3" s="628"/>
      <c r="EHH3" s="628"/>
      <c r="EHI3" s="628"/>
      <c r="EHJ3" s="628"/>
      <c r="EHK3" s="628"/>
      <c r="EHL3" s="628"/>
      <c r="EHM3" s="628"/>
      <c r="EHN3" s="628"/>
      <c r="EHO3" s="628"/>
      <c r="EHP3" s="628"/>
      <c r="EHQ3" s="628"/>
      <c r="EHR3" s="628"/>
      <c r="EHS3" s="628"/>
      <c r="EHT3" s="628"/>
      <c r="EHU3" s="628"/>
      <c r="EHV3" s="628"/>
      <c r="EHW3" s="628"/>
      <c r="EHX3" s="628"/>
      <c r="EHY3" s="628"/>
      <c r="EHZ3" s="628"/>
      <c r="EIA3" s="628"/>
      <c r="EIB3" s="628"/>
      <c r="EIC3" s="628"/>
      <c r="EID3" s="628"/>
      <c r="EIE3" s="628"/>
      <c r="EIF3" s="628"/>
      <c r="EIG3" s="628"/>
      <c r="EIH3" s="628"/>
      <c r="EII3" s="628"/>
      <c r="EIJ3" s="628"/>
      <c r="EIK3" s="628"/>
      <c r="EIL3" s="628"/>
      <c r="EIM3" s="628"/>
      <c r="EIN3" s="628"/>
      <c r="EIO3" s="628"/>
      <c r="EIP3" s="628"/>
      <c r="EIQ3" s="628"/>
      <c r="EIR3" s="628"/>
      <c r="EIS3" s="628"/>
      <c r="EIT3" s="628"/>
      <c r="EIU3" s="628"/>
      <c r="EIV3" s="628"/>
      <c r="EIW3" s="628"/>
      <c r="EIX3" s="628"/>
      <c r="EIY3" s="628"/>
      <c r="EIZ3" s="628"/>
      <c r="EJA3" s="628"/>
      <c r="EJB3" s="628"/>
      <c r="EJC3" s="628"/>
      <c r="EJD3" s="628"/>
      <c r="EJE3" s="628"/>
      <c r="EJF3" s="628"/>
      <c r="EJG3" s="628"/>
      <c r="EJH3" s="628"/>
      <c r="EJI3" s="628"/>
      <c r="EJJ3" s="628"/>
      <c r="EJK3" s="628"/>
      <c r="EJL3" s="628"/>
      <c r="EJM3" s="628"/>
      <c r="EJN3" s="628"/>
      <c r="EJO3" s="628"/>
      <c r="EJP3" s="628"/>
      <c r="EJQ3" s="628"/>
      <c r="EJR3" s="628"/>
      <c r="EJS3" s="628"/>
      <c r="EJT3" s="628"/>
      <c r="EJU3" s="628"/>
      <c r="EJV3" s="628"/>
      <c r="EJW3" s="628"/>
      <c r="EJX3" s="628"/>
      <c r="EJY3" s="628"/>
      <c r="EJZ3" s="628"/>
      <c r="EKA3" s="628"/>
      <c r="EKB3" s="628"/>
      <c r="EKC3" s="628"/>
      <c r="EKD3" s="628"/>
      <c r="EKE3" s="628"/>
      <c r="EKF3" s="628"/>
      <c r="EKG3" s="628"/>
      <c r="EKH3" s="628"/>
      <c r="EKI3" s="628"/>
      <c r="EKJ3" s="628"/>
      <c r="EKK3" s="628"/>
      <c r="EKL3" s="628"/>
      <c r="EKM3" s="628"/>
      <c r="EKN3" s="628"/>
      <c r="EKO3" s="628"/>
      <c r="EKP3" s="628"/>
      <c r="EKQ3" s="628"/>
      <c r="EKR3" s="628"/>
      <c r="EKS3" s="628"/>
      <c r="EKT3" s="628"/>
      <c r="EKU3" s="628"/>
      <c r="EKV3" s="628"/>
      <c r="EKW3" s="628"/>
      <c r="EKX3" s="628"/>
      <c r="EKY3" s="628"/>
      <c r="EKZ3" s="628"/>
      <c r="ELA3" s="628"/>
      <c r="ELB3" s="628"/>
      <c r="ELC3" s="628"/>
      <c r="ELD3" s="628"/>
      <c r="ELE3" s="628"/>
      <c r="ELF3" s="628"/>
      <c r="ELG3" s="628"/>
      <c r="ELH3" s="628"/>
      <c r="ELI3" s="628"/>
      <c r="ELJ3" s="628"/>
      <c r="ELK3" s="628"/>
      <c r="ELL3" s="628"/>
      <c r="ELM3" s="628"/>
      <c r="ELN3" s="628"/>
      <c r="ELO3" s="628"/>
      <c r="ELP3" s="628"/>
      <c r="ELQ3" s="628"/>
      <c r="ELR3" s="628"/>
      <c r="ELS3" s="628"/>
      <c r="ELT3" s="628"/>
      <c r="ELU3" s="628"/>
      <c r="ELV3" s="628"/>
      <c r="ELW3" s="628"/>
      <c r="ELX3" s="628"/>
      <c r="ELY3" s="628"/>
      <c r="ELZ3" s="628"/>
      <c r="EMA3" s="628"/>
      <c r="EMB3" s="628"/>
      <c r="EMC3" s="628"/>
      <c r="EMD3" s="628"/>
      <c r="EME3" s="628"/>
      <c r="EMF3" s="628"/>
      <c r="EMG3" s="628"/>
      <c r="EMH3" s="628"/>
      <c r="EMI3" s="628"/>
      <c r="EMJ3" s="628"/>
      <c r="EMK3" s="628"/>
      <c r="EML3" s="628"/>
      <c r="EMM3" s="628"/>
      <c r="EMN3" s="628"/>
      <c r="EMO3" s="628"/>
      <c r="EMP3" s="628"/>
      <c r="EMQ3" s="628"/>
      <c r="EMR3" s="628"/>
      <c r="EMS3" s="628"/>
      <c r="EMT3" s="628"/>
      <c r="EMU3" s="628"/>
      <c r="EMV3" s="628"/>
      <c r="EMW3" s="628"/>
      <c r="EMX3" s="628"/>
      <c r="EMY3" s="628"/>
      <c r="EMZ3" s="628"/>
      <c r="ENA3" s="628"/>
      <c r="ENB3" s="628"/>
      <c r="ENC3" s="628"/>
      <c r="END3" s="628"/>
      <c r="ENE3" s="628"/>
      <c r="ENF3" s="628"/>
      <c r="ENG3" s="628"/>
      <c r="ENH3" s="628"/>
      <c r="ENI3" s="628"/>
      <c r="ENJ3" s="628"/>
      <c r="ENK3" s="628"/>
      <c r="ENL3" s="628"/>
      <c r="ENM3" s="628"/>
      <c r="ENN3" s="628"/>
      <c r="ENO3" s="628"/>
      <c r="ENP3" s="628"/>
      <c r="ENQ3" s="628"/>
      <c r="ENR3" s="628"/>
      <c r="ENS3" s="628"/>
      <c r="ENT3" s="628"/>
      <c r="ENU3" s="628"/>
      <c r="ENV3" s="628"/>
      <c r="ENW3" s="628"/>
      <c r="ENX3" s="628"/>
      <c r="ENY3" s="628"/>
      <c r="ENZ3" s="628"/>
      <c r="EOA3" s="628"/>
      <c r="EOB3" s="628"/>
      <c r="EOC3" s="628"/>
      <c r="EOD3" s="628"/>
      <c r="EOE3" s="628"/>
      <c r="EOF3" s="628"/>
      <c r="EOG3" s="628"/>
      <c r="EOH3" s="628"/>
      <c r="EOI3" s="628"/>
      <c r="EOJ3" s="628"/>
      <c r="EOK3" s="628"/>
      <c r="EOL3" s="628"/>
      <c r="EOM3" s="628"/>
      <c r="EON3" s="628"/>
      <c r="EOO3" s="628"/>
      <c r="EOP3" s="628"/>
      <c r="EOQ3" s="628"/>
      <c r="EOR3" s="628"/>
      <c r="EOS3" s="628"/>
      <c r="EOT3" s="628"/>
      <c r="EOU3" s="628"/>
      <c r="EOV3" s="628"/>
      <c r="EOW3" s="628"/>
      <c r="EOX3" s="628"/>
      <c r="EOY3" s="628"/>
      <c r="EOZ3" s="628"/>
      <c r="EPA3" s="628"/>
      <c r="EPB3" s="628"/>
      <c r="EPC3" s="628"/>
      <c r="EPD3" s="628"/>
      <c r="EPE3" s="628"/>
      <c r="EPF3" s="628"/>
      <c r="EPG3" s="628"/>
      <c r="EPH3" s="628"/>
      <c r="EPI3" s="628"/>
      <c r="EPJ3" s="628"/>
      <c r="EPK3" s="628"/>
      <c r="EPL3" s="628"/>
      <c r="EPM3" s="628"/>
      <c r="EPN3" s="628"/>
      <c r="EPO3" s="628"/>
      <c r="EPP3" s="628"/>
      <c r="EPQ3" s="628"/>
      <c r="EPR3" s="628"/>
      <c r="EPS3" s="628"/>
      <c r="EPT3" s="628"/>
      <c r="EPU3" s="628"/>
      <c r="EPV3" s="628"/>
      <c r="EPW3" s="628"/>
      <c r="EPX3" s="628"/>
      <c r="EPY3" s="628"/>
      <c r="EPZ3" s="628"/>
      <c r="EQA3" s="628"/>
      <c r="EQB3" s="628"/>
      <c r="EQC3" s="628"/>
      <c r="EQD3" s="628"/>
      <c r="EQE3" s="628"/>
      <c r="EQF3" s="628"/>
      <c r="EQG3" s="628"/>
      <c r="EQH3" s="628"/>
      <c r="EQI3" s="628"/>
      <c r="EQJ3" s="628"/>
      <c r="EQK3" s="628"/>
      <c r="EQL3" s="628"/>
      <c r="EQM3" s="628"/>
      <c r="EQN3" s="628"/>
      <c r="EQO3" s="628"/>
      <c r="EQP3" s="628"/>
      <c r="EQQ3" s="628"/>
      <c r="EQR3" s="628"/>
      <c r="EQS3" s="628"/>
      <c r="EQT3" s="628"/>
      <c r="EQU3" s="628"/>
      <c r="EQV3" s="628"/>
      <c r="EQW3" s="628"/>
      <c r="EQX3" s="628"/>
      <c r="EQY3" s="628"/>
      <c r="EQZ3" s="628"/>
      <c r="ERA3" s="628"/>
      <c r="ERB3" s="628"/>
      <c r="ERC3" s="628"/>
      <c r="ERD3" s="628"/>
      <c r="ERE3" s="628"/>
      <c r="ERF3" s="628"/>
      <c r="ERG3" s="628"/>
      <c r="ERH3" s="628"/>
      <c r="ERI3" s="628"/>
      <c r="ERJ3" s="628"/>
      <c r="ERK3" s="628"/>
      <c r="ERL3" s="628"/>
      <c r="ERM3" s="628"/>
      <c r="ERN3" s="628"/>
      <c r="ERO3" s="628"/>
      <c r="ERP3" s="628"/>
      <c r="ERQ3" s="628"/>
      <c r="ERR3" s="628"/>
      <c r="ERS3" s="628"/>
      <c r="ERT3" s="628"/>
      <c r="ERU3" s="628"/>
      <c r="ERV3" s="628"/>
      <c r="ERW3" s="628"/>
      <c r="ERX3" s="628"/>
      <c r="ERY3" s="628"/>
      <c r="ERZ3" s="628"/>
      <c r="ESA3" s="628"/>
      <c r="ESB3" s="628"/>
      <c r="ESC3" s="628"/>
      <c r="ESD3" s="628"/>
      <c r="ESE3" s="628"/>
      <c r="ESF3" s="628"/>
      <c r="ESG3" s="628"/>
      <c r="ESH3" s="628"/>
      <c r="ESI3" s="628"/>
      <c r="ESJ3" s="628"/>
      <c r="ESK3" s="628"/>
      <c r="ESL3" s="628"/>
      <c r="ESM3" s="628"/>
      <c r="ESN3" s="628"/>
      <c r="ESO3" s="628"/>
      <c r="ESP3" s="628"/>
      <c r="ESQ3" s="628"/>
      <c r="ESR3" s="628"/>
      <c r="ESS3" s="628"/>
      <c r="EST3" s="628"/>
      <c r="ESU3" s="628"/>
      <c r="ESV3" s="628"/>
      <c r="ESW3" s="628"/>
      <c r="ESX3" s="628"/>
      <c r="ESY3" s="628"/>
      <c r="ESZ3" s="628"/>
      <c r="ETA3" s="628"/>
      <c r="ETB3" s="628"/>
      <c r="ETC3" s="628"/>
      <c r="ETD3" s="628"/>
      <c r="ETE3" s="628"/>
      <c r="ETF3" s="628"/>
      <c r="ETG3" s="628"/>
      <c r="ETH3" s="628"/>
      <c r="ETI3" s="628"/>
      <c r="ETJ3" s="628"/>
      <c r="ETK3" s="628"/>
      <c r="ETL3" s="628"/>
      <c r="ETM3" s="628"/>
      <c r="ETN3" s="628"/>
      <c r="ETO3" s="628"/>
      <c r="ETP3" s="628"/>
      <c r="ETQ3" s="628"/>
      <c r="ETR3" s="628"/>
      <c r="ETS3" s="628"/>
      <c r="ETT3" s="628"/>
      <c r="ETU3" s="628"/>
      <c r="ETV3" s="628"/>
      <c r="ETW3" s="628"/>
      <c r="ETX3" s="628"/>
      <c r="ETY3" s="628"/>
      <c r="ETZ3" s="628"/>
      <c r="EUA3" s="628"/>
      <c r="EUB3" s="628"/>
      <c r="EUC3" s="628"/>
      <c r="EUD3" s="628"/>
      <c r="EUE3" s="628"/>
      <c r="EUF3" s="628"/>
      <c r="EUG3" s="628"/>
      <c r="EUH3" s="628"/>
      <c r="EUI3" s="628"/>
      <c r="EUJ3" s="628"/>
      <c r="EUK3" s="628"/>
      <c r="EUL3" s="628"/>
      <c r="EUM3" s="628"/>
      <c r="EUN3" s="628"/>
      <c r="EUO3" s="628"/>
      <c r="EUP3" s="628"/>
      <c r="EUQ3" s="628"/>
      <c r="EUR3" s="628"/>
      <c r="EUS3" s="628"/>
      <c r="EUT3" s="628"/>
      <c r="EUU3" s="628"/>
      <c r="EUV3" s="628"/>
      <c r="EUW3" s="628"/>
      <c r="EUX3" s="628"/>
      <c r="EUY3" s="628"/>
      <c r="EUZ3" s="628"/>
      <c r="EVA3" s="628"/>
      <c r="EVB3" s="628"/>
      <c r="EVC3" s="628"/>
      <c r="EVD3" s="628"/>
      <c r="EVE3" s="628"/>
      <c r="EVF3" s="628"/>
      <c r="EVG3" s="628"/>
      <c r="EVH3" s="628"/>
      <c r="EVI3" s="628"/>
      <c r="EVJ3" s="628"/>
      <c r="EVK3" s="628"/>
      <c r="EVL3" s="628"/>
      <c r="EVM3" s="628"/>
      <c r="EVN3" s="628"/>
      <c r="EVO3" s="628"/>
      <c r="EVP3" s="628"/>
      <c r="EVQ3" s="628"/>
      <c r="EVR3" s="628"/>
      <c r="EVS3" s="628"/>
      <c r="EVT3" s="628"/>
      <c r="EVU3" s="628"/>
      <c r="EVV3" s="628"/>
      <c r="EVW3" s="628"/>
      <c r="EVX3" s="628"/>
      <c r="EVY3" s="628"/>
      <c r="EVZ3" s="628"/>
      <c r="EWA3" s="628"/>
      <c r="EWB3" s="628"/>
      <c r="EWC3" s="628"/>
      <c r="EWD3" s="628"/>
      <c r="EWE3" s="628"/>
      <c r="EWF3" s="628"/>
      <c r="EWG3" s="628"/>
      <c r="EWH3" s="628"/>
      <c r="EWI3" s="628"/>
      <c r="EWJ3" s="628"/>
      <c r="EWK3" s="628"/>
      <c r="EWL3" s="628"/>
      <c r="EWM3" s="628"/>
      <c r="EWN3" s="628"/>
      <c r="EWO3" s="628"/>
      <c r="EWP3" s="628"/>
      <c r="EWQ3" s="628"/>
      <c r="EWR3" s="628"/>
      <c r="EWS3" s="628"/>
      <c r="EWT3" s="628"/>
      <c r="EWU3" s="628"/>
      <c r="EWV3" s="628"/>
      <c r="EWW3" s="628"/>
      <c r="EWX3" s="628"/>
      <c r="EWY3" s="628"/>
      <c r="EWZ3" s="628"/>
      <c r="EXA3" s="628"/>
      <c r="EXB3" s="628"/>
      <c r="EXC3" s="628"/>
      <c r="EXD3" s="628"/>
      <c r="EXE3" s="628"/>
      <c r="EXF3" s="628"/>
      <c r="EXG3" s="628"/>
      <c r="EXH3" s="628"/>
      <c r="EXI3" s="628"/>
      <c r="EXJ3" s="628"/>
      <c r="EXK3" s="628"/>
      <c r="EXL3" s="628"/>
      <c r="EXM3" s="628"/>
      <c r="EXN3" s="628"/>
      <c r="EXO3" s="628"/>
      <c r="EXP3" s="628"/>
      <c r="EXQ3" s="628"/>
      <c r="EXR3" s="628"/>
      <c r="EXS3" s="628"/>
      <c r="EXT3" s="628"/>
      <c r="EXU3" s="628"/>
      <c r="EXV3" s="628"/>
      <c r="EXW3" s="628"/>
      <c r="EXX3" s="628"/>
      <c r="EXY3" s="628"/>
      <c r="EXZ3" s="628"/>
      <c r="EYA3" s="628"/>
      <c r="EYB3" s="628"/>
      <c r="EYC3" s="628"/>
      <c r="EYD3" s="628"/>
      <c r="EYE3" s="628"/>
      <c r="EYF3" s="628"/>
      <c r="EYG3" s="628"/>
      <c r="EYH3" s="628"/>
      <c r="EYI3" s="628"/>
      <c r="EYJ3" s="628"/>
      <c r="EYK3" s="628"/>
      <c r="EYL3" s="628"/>
      <c r="EYM3" s="628"/>
      <c r="EYN3" s="628"/>
      <c r="EYO3" s="628"/>
      <c r="EYP3" s="628"/>
      <c r="EYQ3" s="628"/>
      <c r="EYR3" s="628"/>
      <c r="EYS3" s="628"/>
      <c r="EYT3" s="628"/>
      <c r="EYU3" s="628"/>
      <c r="EYV3" s="628"/>
      <c r="EYW3" s="628"/>
      <c r="EYX3" s="628"/>
      <c r="EYY3" s="628"/>
      <c r="EYZ3" s="628"/>
      <c r="EZA3" s="628"/>
      <c r="EZB3" s="628"/>
      <c r="EZC3" s="628"/>
      <c r="EZD3" s="628"/>
      <c r="EZE3" s="628"/>
      <c r="EZF3" s="628"/>
      <c r="EZG3" s="628"/>
      <c r="EZH3" s="628"/>
      <c r="EZI3" s="628"/>
      <c r="EZJ3" s="628"/>
      <c r="EZK3" s="628"/>
      <c r="EZL3" s="628"/>
      <c r="EZM3" s="628"/>
      <c r="EZN3" s="628"/>
      <c r="EZO3" s="628"/>
      <c r="EZP3" s="628"/>
      <c r="EZQ3" s="628"/>
      <c r="EZR3" s="628"/>
      <c r="EZS3" s="628"/>
      <c r="EZT3" s="628"/>
      <c r="EZU3" s="628"/>
      <c r="EZV3" s="628"/>
      <c r="EZW3" s="628"/>
      <c r="EZX3" s="628"/>
      <c r="EZY3" s="628"/>
      <c r="EZZ3" s="628"/>
      <c r="FAA3" s="628"/>
      <c r="FAB3" s="628"/>
      <c r="FAC3" s="628"/>
      <c r="FAD3" s="628"/>
      <c r="FAE3" s="628"/>
      <c r="FAF3" s="628"/>
      <c r="FAG3" s="628"/>
      <c r="FAH3" s="628"/>
      <c r="FAI3" s="628"/>
      <c r="FAJ3" s="628"/>
      <c r="FAK3" s="628"/>
      <c r="FAL3" s="628"/>
      <c r="FAM3" s="628"/>
      <c r="FAN3" s="628"/>
      <c r="FAO3" s="628"/>
      <c r="FAP3" s="628"/>
      <c r="FAQ3" s="628"/>
      <c r="FAR3" s="628"/>
      <c r="FAS3" s="628"/>
      <c r="FAT3" s="628"/>
      <c r="FAU3" s="628"/>
      <c r="FAV3" s="628"/>
      <c r="FAW3" s="628"/>
      <c r="FAX3" s="628"/>
      <c r="FAY3" s="628"/>
      <c r="FAZ3" s="628"/>
      <c r="FBA3" s="628"/>
      <c r="FBB3" s="628"/>
      <c r="FBC3" s="628"/>
      <c r="FBD3" s="628"/>
      <c r="FBE3" s="628"/>
      <c r="FBF3" s="628"/>
      <c r="FBG3" s="628"/>
      <c r="FBH3" s="628"/>
      <c r="FBI3" s="628"/>
      <c r="FBJ3" s="628"/>
      <c r="FBK3" s="628"/>
      <c r="FBL3" s="628"/>
      <c r="FBM3" s="628"/>
      <c r="FBN3" s="628"/>
      <c r="FBO3" s="628"/>
      <c r="FBP3" s="628"/>
      <c r="FBQ3" s="628"/>
      <c r="FBR3" s="628"/>
      <c r="FBS3" s="628"/>
      <c r="FBT3" s="628"/>
      <c r="FBU3" s="628"/>
      <c r="FBV3" s="628"/>
      <c r="FBW3" s="628"/>
      <c r="FBX3" s="628"/>
      <c r="FBY3" s="628"/>
      <c r="FBZ3" s="628"/>
      <c r="FCA3" s="628"/>
      <c r="FCB3" s="628"/>
      <c r="FCC3" s="628"/>
      <c r="FCD3" s="628"/>
      <c r="FCE3" s="628"/>
      <c r="FCF3" s="628"/>
      <c r="FCG3" s="628"/>
      <c r="FCH3" s="628"/>
      <c r="FCI3" s="628"/>
      <c r="FCJ3" s="628"/>
      <c r="FCK3" s="628"/>
      <c r="FCL3" s="628"/>
      <c r="FCM3" s="628"/>
      <c r="FCN3" s="628"/>
      <c r="FCO3" s="628"/>
      <c r="FCP3" s="628"/>
      <c r="FCQ3" s="628"/>
      <c r="FCR3" s="628"/>
      <c r="FCS3" s="628"/>
      <c r="FCT3" s="628"/>
      <c r="FCU3" s="628"/>
      <c r="FCV3" s="628"/>
      <c r="FCW3" s="628"/>
      <c r="FCX3" s="628"/>
      <c r="FCY3" s="628"/>
      <c r="FCZ3" s="628"/>
      <c r="FDA3" s="628"/>
      <c r="FDB3" s="628"/>
      <c r="FDC3" s="628"/>
      <c r="FDD3" s="628"/>
      <c r="FDE3" s="628"/>
      <c r="FDF3" s="628"/>
      <c r="FDG3" s="628"/>
      <c r="FDH3" s="628"/>
      <c r="FDI3" s="628"/>
      <c r="FDJ3" s="628"/>
      <c r="FDK3" s="628"/>
      <c r="FDL3" s="628"/>
      <c r="FDM3" s="628"/>
      <c r="FDN3" s="628"/>
      <c r="FDO3" s="628"/>
      <c r="FDP3" s="628"/>
      <c r="FDQ3" s="628"/>
      <c r="FDR3" s="628"/>
      <c r="FDS3" s="628"/>
      <c r="FDT3" s="628"/>
      <c r="FDU3" s="628"/>
      <c r="FDV3" s="628"/>
      <c r="FDW3" s="628"/>
      <c r="FDX3" s="628"/>
      <c r="FDY3" s="628"/>
      <c r="FDZ3" s="628"/>
      <c r="FEA3" s="628"/>
      <c r="FEB3" s="628"/>
      <c r="FEC3" s="628"/>
      <c r="FED3" s="628"/>
      <c r="FEE3" s="628"/>
      <c r="FEF3" s="628"/>
      <c r="FEG3" s="628"/>
      <c r="FEH3" s="628"/>
      <c r="FEI3" s="628"/>
      <c r="FEJ3" s="628"/>
      <c r="FEK3" s="628"/>
      <c r="FEL3" s="628"/>
      <c r="FEM3" s="628"/>
      <c r="FEN3" s="628"/>
      <c r="FEO3" s="628"/>
      <c r="FEP3" s="628"/>
      <c r="FEQ3" s="628"/>
      <c r="FER3" s="628"/>
      <c r="FES3" s="628"/>
      <c r="FET3" s="628"/>
      <c r="FEU3" s="628"/>
      <c r="FEV3" s="628"/>
      <c r="FEW3" s="628"/>
      <c r="FEX3" s="628"/>
      <c r="FEY3" s="628"/>
      <c r="FEZ3" s="628"/>
      <c r="FFA3" s="628"/>
      <c r="FFB3" s="628"/>
      <c r="FFC3" s="628"/>
      <c r="FFD3" s="628"/>
      <c r="FFE3" s="628"/>
      <c r="FFF3" s="628"/>
      <c r="FFG3" s="628"/>
      <c r="FFH3" s="628"/>
      <c r="FFI3" s="628"/>
      <c r="FFJ3" s="628"/>
      <c r="FFK3" s="628"/>
      <c r="FFL3" s="628"/>
      <c r="FFM3" s="628"/>
      <c r="FFN3" s="628"/>
      <c r="FFO3" s="628"/>
      <c r="FFP3" s="628"/>
      <c r="FFQ3" s="628"/>
      <c r="FFR3" s="628"/>
      <c r="FFS3" s="628"/>
      <c r="FFT3" s="628"/>
      <c r="FFU3" s="628"/>
      <c r="FFV3" s="628"/>
      <c r="FFW3" s="628"/>
      <c r="FFX3" s="628"/>
      <c r="FFY3" s="628"/>
      <c r="FFZ3" s="628"/>
      <c r="FGA3" s="628"/>
      <c r="FGB3" s="628"/>
      <c r="FGC3" s="628"/>
      <c r="FGD3" s="628"/>
      <c r="FGE3" s="628"/>
      <c r="FGF3" s="628"/>
      <c r="FGG3" s="628"/>
      <c r="FGH3" s="628"/>
      <c r="FGI3" s="628"/>
      <c r="FGJ3" s="628"/>
      <c r="FGK3" s="628"/>
      <c r="FGL3" s="628"/>
      <c r="FGM3" s="628"/>
      <c r="FGN3" s="628"/>
      <c r="FGO3" s="628"/>
      <c r="FGP3" s="628"/>
      <c r="FGQ3" s="628"/>
      <c r="FGR3" s="628"/>
      <c r="FGS3" s="628"/>
      <c r="FGT3" s="628"/>
      <c r="FGU3" s="628"/>
      <c r="FGV3" s="628"/>
      <c r="FGW3" s="628"/>
      <c r="FGX3" s="628"/>
      <c r="FGY3" s="628"/>
      <c r="FGZ3" s="628"/>
      <c r="FHA3" s="628"/>
      <c r="FHB3" s="628"/>
      <c r="FHC3" s="628"/>
      <c r="FHD3" s="628"/>
      <c r="FHE3" s="628"/>
      <c r="FHF3" s="628"/>
      <c r="FHG3" s="628"/>
      <c r="FHH3" s="628"/>
      <c r="FHI3" s="628"/>
      <c r="FHJ3" s="628"/>
      <c r="FHK3" s="628"/>
      <c r="FHL3" s="628"/>
      <c r="FHM3" s="628"/>
      <c r="FHN3" s="628"/>
      <c r="FHO3" s="628"/>
      <c r="FHP3" s="628"/>
      <c r="FHQ3" s="628"/>
      <c r="FHR3" s="628"/>
      <c r="FHS3" s="628"/>
      <c r="FHT3" s="628"/>
      <c r="FHU3" s="628"/>
      <c r="FHV3" s="628"/>
      <c r="FHW3" s="628"/>
      <c r="FHX3" s="628"/>
      <c r="FHY3" s="628"/>
      <c r="FHZ3" s="628"/>
      <c r="FIA3" s="628"/>
      <c r="FIB3" s="628"/>
      <c r="FIC3" s="628"/>
      <c r="FID3" s="628"/>
      <c r="FIE3" s="628"/>
      <c r="FIF3" s="628"/>
      <c r="FIG3" s="628"/>
      <c r="FIH3" s="628"/>
      <c r="FII3" s="628"/>
      <c r="FIJ3" s="628"/>
      <c r="FIK3" s="628"/>
      <c r="FIL3" s="628"/>
      <c r="FIM3" s="628"/>
      <c r="FIN3" s="628"/>
      <c r="FIO3" s="628"/>
      <c r="FIP3" s="628"/>
      <c r="FIQ3" s="628"/>
      <c r="FIR3" s="628"/>
      <c r="FIS3" s="628"/>
      <c r="FIT3" s="628"/>
      <c r="FIU3" s="628"/>
      <c r="FIV3" s="628"/>
      <c r="FIW3" s="628"/>
      <c r="FIX3" s="628"/>
      <c r="FIY3" s="628"/>
      <c r="FIZ3" s="628"/>
      <c r="FJA3" s="628"/>
      <c r="FJB3" s="628"/>
      <c r="FJC3" s="628"/>
      <c r="FJD3" s="628"/>
      <c r="FJE3" s="628"/>
      <c r="FJF3" s="628"/>
      <c r="FJG3" s="628"/>
      <c r="FJH3" s="628"/>
      <c r="FJI3" s="628"/>
      <c r="FJJ3" s="628"/>
      <c r="FJK3" s="628"/>
      <c r="FJL3" s="628"/>
      <c r="FJM3" s="628"/>
      <c r="FJN3" s="628"/>
      <c r="FJO3" s="628"/>
      <c r="FJP3" s="628"/>
      <c r="FJQ3" s="628"/>
      <c r="FJR3" s="628"/>
      <c r="FJS3" s="628"/>
      <c r="FJT3" s="628"/>
      <c r="FJU3" s="628"/>
      <c r="FJV3" s="628"/>
      <c r="FJW3" s="628"/>
      <c r="FJX3" s="628"/>
      <c r="FJY3" s="628"/>
      <c r="FJZ3" s="628"/>
      <c r="FKA3" s="628"/>
      <c r="FKB3" s="628"/>
      <c r="FKC3" s="628"/>
      <c r="FKD3" s="628"/>
      <c r="FKE3" s="628"/>
      <c r="FKF3" s="628"/>
      <c r="FKG3" s="628"/>
      <c r="FKH3" s="628"/>
      <c r="FKI3" s="628"/>
      <c r="FKJ3" s="628"/>
      <c r="FKK3" s="628"/>
      <c r="FKL3" s="628"/>
      <c r="FKM3" s="628"/>
      <c r="FKN3" s="628"/>
      <c r="FKO3" s="628"/>
      <c r="FKP3" s="628"/>
      <c r="FKQ3" s="628"/>
      <c r="FKR3" s="628"/>
      <c r="FKS3" s="628"/>
      <c r="FKT3" s="628"/>
      <c r="FKU3" s="628"/>
      <c r="FKV3" s="628"/>
      <c r="FKW3" s="628"/>
      <c r="FKX3" s="628"/>
      <c r="FKY3" s="628"/>
      <c r="FKZ3" s="628"/>
      <c r="FLA3" s="628"/>
      <c r="FLB3" s="628"/>
      <c r="FLC3" s="628"/>
      <c r="FLD3" s="628"/>
      <c r="FLE3" s="628"/>
      <c r="FLF3" s="628"/>
      <c r="FLG3" s="628"/>
      <c r="FLH3" s="628"/>
      <c r="FLI3" s="628"/>
      <c r="FLJ3" s="628"/>
      <c r="FLK3" s="628"/>
      <c r="FLL3" s="628"/>
      <c r="FLM3" s="628"/>
      <c r="FLN3" s="628"/>
      <c r="FLO3" s="628"/>
      <c r="FLP3" s="628"/>
      <c r="FLQ3" s="628"/>
      <c r="FLR3" s="628"/>
      <c r="FLS3" s="628"/>
      <c r="FLT3" s="628"/>
      <c r="FLU3" s="628"/>
      <c r="FLV3" s="628"/>
      <c r="FLW3" s="628"/>
      <c r="FLX3" s="628"/>
      <c r="FLY3" s="628"/>
      <c r="FLZ3" s="628"/>
      <c r="FMA3" s="628"/>
      <c r="FMB3" s="628"/>
      <c r="FMC3" s="628"/>
      <c r="FMD3" s="628"/>
      <c r="FME3" s="628"/>
      <c r="FMF3" s="628"/>
      <c r="FMG3" s="628"/>
      <c r="FMH3" s="628"/>
      <c r="FMI3" s="628"/>
      <c r="FMJ3" s="628"/>
      <c r="FMK3" s="628"/>
      <c r="FML3" s="628"/>
      <c r="FMM3" s="628"/>
      <c r="FMN3" s="628"/>
      <c r="FMO3" s="628"/>
      <c r="FMP3" s="628"/>
      <c r="FMQ3" s="628"/>
      <c r="FMR3" s="628"/>
      <c r="FMS3" s="628"/>
      <c r="FMT3" s="628"/>
      <c r="FMU3" s="628"/>
      <c r="FMV3" s="628"/>
      <c r="FMW3" s="628"/>
      <c r="FMX3" s="628"/>
      <c r="FMY3" s="628"/>
      <c r="FMZ3" s="628"/>
      <c r="FNA3" s="628"/>
      <c r="FNB3" s="628"/>
      <c r="FNC3" s="628"/>
      <c r="FND3" s="628"/>
      <c r="FNE3" s="628"/>
      <c r="FNF3" s="628"/>
      <c r="FNG3" s="628"/>
      <c r="FNH3" s="628"/>
      <c r="FNI3" s="628"/>
      <c r="FNJ3" s="628"/>
      <c r="FNK3" s="628"/>
      <c r="FNL3" s="628"/>
      <c r="FNM3" s="628"/>
      <c r="FNN3" s="628"/>
      <c r="FNO3" s="628"/>
      <c r="FNP3" s="628"/>
      <c r="FNQ3" s="628"/>
      <c r="FNR3" s="628"/>
      <c r="FNS3" s="628"/>
      <c r="FNT3" s="628"/>
      <c r="FNU3" s="628"/>
      <c r="FNV3" s="628"/>
      <c r="FNW3" s="628"/>
      <c r="FNX3" s="628"/>
      <c r="FNY3" s="628"/>
      <c r="FNZ3" s="628"/>
      <c r="FOA3" s="628"/>
      <c r="FOB3" s="628"/>
      <c r="FOC3" s="628"/>
      <c r="FOD3" s="628"/>
      <c r="FOE3" s="628"/>
      <c r="FOF3" s="628"/>
      <c r="FOG3" s="628"/>
      <c r="FOH3" s="628"/>
      <c r="FOI3" s="628"/>
      <c r="FOJ3" s="628"/>
      <c r="FOK3" s="628"/>
      <c r="FOL3" s="628"/>
      <c r="FOM3" s="628"/>
      <c r="FON3" s="628"/>
      <c r="FOO3" s="628"/>
      <c r="FOP3" s="628"/>
      <c r="FOQ3" s="628"/>
      <c r="FOR3" s="628"/>
      <c r="FOS3" s="628"/>
      <c r="FOT3" s="628"/>
      <c r="FOU3" s="628"/>
      <c r="FOV3" s="628"/>
      <c r="FOW3" s="628"/>
      <c r="FOX3" s="628"/>
      <c r="FOY3" s="628"/>
      <c r="FOZ3" s="628"/>
      <c r="FPA3" s="628"/>
      <c r="FPB3" s="628"/>
      <c r="FPC3" s="628"/>
      <c r="FPD3" s="628"/>
      <c r="FPE3" s="628"/>
      <c r="FPF3" s="628"/>
      <c r="FPG3" s="628"/>
      <c r="FPH3" s="628"/>
      <c r="FPI3" s="628"/>
      <c r="FPJ3" s="628"/>
      <c r="FPK3" s="628"/>
      <c r="FPL3" s="628"/>
      <c r="FPM3" s="628"/>
      <c r="FPN3" s="628"/>
      <c r="FPO3" s="628"/>
      <c r="FPP3" s="628"/>
      <c r="FPQ3" s="628"/>
      <c r="FPR3" s="628"/>
      <c r="FPS3" s="628"/>
      <c r="FPT3" s="628"/>
      <c r="FPU3" s="628"/>
      <c r="FPV3" s="628"/>
      <c r="FPW3" s="628"/>
      <c r="FPX3" s="628"/>
      <c r="FPY3" s="628"/>
      <c r="FPZ3" s="628"/>
      <c r="FQA3" s="628"/>
      <c r="FQB3" s="628"/>
      <c r="FQC3" s="628"/>
      <c r="FQD3" s="628"/>
      <c r="FQE3" s="628"/>
      <c r="FQF3" s="628"/>
      <c r="FQG3" s="628"/>
      <c r="FQH3" s="628"/>
      <c r="FQI3" s="628"/>
      <c r="FQJ3" s="628"/>
      <c r="FQK3" s="628"/>
      <c r="FQL3" s="628"/>
      <c r="FQM3" s="628"/>
      <c r="FQN3" s="628"/>
      <c r="FQO3" s="628"/>
      <c r="FQP3" s="628"/>
      <c r="FQQ3" s="628"/>
      <c r="FQR3" s="628"/>
      <c r="FQS3" s="628"/>
      <c r="FQT3" s="628"/>
      <c r="FQU3" s="628"/>
      <c r="FQV3" s="628"/>
      <c r="FQW3" s="628"/>
      <c r="FQX3" s="628"/>
      <c r="FQY3" s="628"/>
      <c r="FQZ3" s="628"/>
      <c r="FRA3" s="628"/>
      <c r="FRB3" s="628"/>
      <c r="FRC3" s="628"/>
      <c r="FRD3" s="628"/>
      <c r="FRE3" s="628"/>
      <c r="FRF3" s="628"/>
      <c r="FRG3" s="628"/>
      <c r="FRH3" s="628"/>
      <c r="FRI3" s="628"/>
      <c r="FRJ3" s="628"/>
      <c r="FRK3" s="628"/>
      <c r="FRL3" s="628"/>
      <c r="FRM3" s="628"/>
      <c r="FRN3" s="628"/>
      <c r="FRO3" s="628"/>
      <c r="FRP3" s="628"/>
      <c r="FRQ3" s="628"/>
      <c r="FRR3" s="628"/>
      <c r="FRS3" s="628"/>
      <c r="FRT3" s="628"/>
      <c r="FRU3" s="628"/>
      <c r="FRV3" s="628"/>
      <c r="FRW3" s="628"/>
      <c r="FRX3" s="628"/>
      <c r="FRY3" s="628"/>
      <c r="FRZ3" s="628"/>
      <c r="FSA3" s="628"/>
      <c r="FSB3" s="628"/>
      <c r="FSC3" s="628"/>
      <c r="FSD3" s="628"/>
      <c r="FSE3" s="628"/>
      <c r="FSF3" s="628"/>
      <c r="FSG3" s="628"/>
      <c r="FSH3" s="628"/>
      <c r="FSI3" s="628"/>
      <c r="FSJ3" s="628"/>
      <c r="FSK3" s="628"/>
      <c r="FSL3" s="628"/>
      <c r="FSM3" s="628"/>
      <c r="FSN3" s="628"/>
      <c r="FSO3" s="628"/>
      <c r="FSP3" s="628"/>
      <c r="FSQ3" s="628"/>
      <c r="FSR3" s="628"/>
      <c r="FSS3" s="628"/>
      <c r="FST3" s="628"/>
      <c r="FSU3" s="628"/>
      <c r="FSV3" s="628"/>
      <c r="FSW3" s="628"/>
      <c r="FSX3" s="628"/>
      <c r="FSY3" s="628"/>
      <c r="FSZ3" s="628"/>
      <c r="FTA3" s="628"/>
      <c r="FTB3" s="628"/>
      <c r="FTC3" s="628"/>
      <c r="FTD3" s="628"/>
      <c r="FTE3" s="628"/>
      <c r="FTF3" s="628"/>
      <c r="FTG3" s="628"/>
      <c r="FTH3" s="628"/>
      <c r="FTI3" s="628"/>
      <c r="FTJ3" s="628"/>
      <c r="FTK3" s="628"/>
      <c r="FTL3" s="628"/>
      <c r="FTM3" s="628"/>
      <c r="FTN3" s="628"/>
      <c r="FTO3" s="628"/>
      <c r="FTP3" s="628"/>
      <c r="FTQ3" s="628"/>
      <c r="FTR3" s="628"/>
      <c r="FTS3" s="628"/>
      <c r="FTT3" s="628"/>
      <c r="FTU3" s="628"/>
      <c r="FTV3" s="628"/>
      <c r="FTW3" s="628"/>
      <c r="FTX3" s="628"/>
      <c r="FTY3" s="628"/>
      <c r="FTZ3" s="628"/>
      <c r="FUA3" s="628"/>
      <c r="FUB3" s="628"/>
      <c r="FUC3" s="628"/>
      <c r="FUD3" s="628"/>
      <c r="FUE3" s="628"/>
      <c r="FUF3" s="628"/>
      <c r="FUG3" s="628"/>
      <c r="FUH3" s="628"/>
      <c r="FUI3" s="628"/>
      <c r="FUJ3" s="628"/>
      <c r="FUK3" s="628"/>
      <c r="FUL3" s="628"/>
      <c r="FUM3" s="628"/>
      <c r="FUN3" s="628"/>
      <c r="FUO3" s="628"/>
      <c r="FUP3" s="628"/>
      <c r="FUQ3" s="628"/>
      <c r="FUR3" s="628"/>
      <c r="FUS3" s="628"/>
      <c r="FUT3" s="628"/>
      <c r="FUU3" s="628"/>
      <c r="FUV3" s="628"/>
      <c r="FUW3" s="628"/>
      <c r="FUX3" s="628"/>
      <c r="FUY3" s="628"/>
      <c r="FUZ3" s="628"/>
      <c r="FVA3" s="628"/>
      <c r="FVB3" s="628"/>
      <c r="FVC3" s="628"/>
      <c r="FVD3" s="628"/>
      <c r="FVE3" s="628"/>
      <c r="FVF3" s="628"/>
      <c r="FVG3" s="628"/>
      <c r="FVH3" s="628"/>
      <c r="FVI3" s="628"/>
      <c r="FVJ3" s="628"/>
      <c r="FVK3" s="628"/>
      <c r="FVL3" s="628"/>
      <c r="FVM3" s="628"/>
      <c r="FVN3" s="628"/>
      <c r="FVO3" s="628"/>
      <c r="FVP3" s="628"/>
      <c r="FVQ3" s="628"/>
      <c r="FVR3" s="628"/>
      <c r="FVS3" s="628"/>
      <c r="FVT3" s="628"/>
      <c r="FVU3" s="628"/>
      <c r="FVV3" s="628"/>
      <c r="FVW3" s="628"/>
      <c r="FVX3" s="628"/>
      <c r="FVY3" s="628"/>
      <c r="FVZ3" s="628"/>
      <c r="FWA3" s="628"/>
      <c r="FWB3" s="628"/>
      <c r="FWC3" s="628"/>
      <c r="FWD3" s="628"/>
      <c r="FWE3" s="628"/>
      <c r="FWF3" s="628"/>
      <c r="FWG3" s="628"/>
      <c r="FWH3" s="628"/>
      <c r="FWI3" s="628"/>
      <c r="FWJ3" s="628"/>
      <c r="FWK3" s="628"/>
      <c r="FWL3" s="628"/>
      <c r="FWM3" s="628"/>
      <c r="FWN3" s="628"/>
      <c r="FWO3" s="628"/>
      <c r="FWP3" s="628"/>
      <c r="FWQ3" s="628"/>
      <c r="FWR3" s="628"/>
      <c r="FWS3" s="628"/>
      <c r="FWT3" s="628"/>
      <c r="FWU3" s="628"/>
      <c r="FWV3" s="628"/>
      <c r="FWW3" s="628"/>
      <c r="FWX3" s="628"/>
      <c r="FWY3" s="628"/>
      <c r="FWZ3" s="628"/>
      <c r="FXA3" s="628"/>
      <c r="FXB3" s="628"/>
      <c r="FXC3" s="628"/>
      <c r="FXD3" s="628"/>
      <c r="FXE3" s="628"/>
      <c r="FXF3" s="628"/>
      <c r="FXG3" s="628"/>
      <c r="FXH3" s="628"/>
      <c r="FXI3" s="628"/>
      <c r="FXJ3" s="628"/>
      <c r="FXK3" s="628"/>
      <c r="FXL3" s="628"/>
      <c r="FXM3" s="628"/>
      <c r="FXN3" s="628"/>
      <c r="FXO3" s="628"/>
      <c r="FXP3" s="628"/>
      <c r="FXQ3" s="628"/>
      <c r="FXR3" s="628"/>
      <c r="FXS3" s="628"/>
      <c r="FXT3" s="628"/>
      <c r="FXU3" s="628"/>
      <c r="FXV3" s="628"/>
      <c r="FXW3" s="628"/>
      <c r="FXX3" s="628"/>
      <c r="FXY3" s="628"/>
      <c r="FXZ3" s="628"/>
      <c r="FYA3" s="628"/>
      <c r="FYB3" s="628"/>
      <c r="FYC3" s="628"/>
      <c r="FYD3" s="628"/>
      <c r="FYE3" s="628"/>
      <c r="FYF3" s="628"/>
      <c r="FYG3" s="628"/>
      <c r="FYH3" s="628"/>
      <c r="FYI3" s="628"/>
      <c r="FYJ3" s="628"/>
      <c r="FYK3" s="628"/>
      <c r="FYL3" s="628"/>
      <c r="FYM3" s="628"/>
      <c r="FYN3" s="628"/>
      <c r="FYO3" s="628"/>
      <c r="FYP3" s="628"/>
      <c r="FYQ3" s="628"/>
      <c r="FYR3" s="628"/>
      <c r="FYS3" s="628"/>
      <c r="FYT3" s="628"/>
      <c r="FYU3" s="628"/>
      <c r="FYV3" s="628"/>
      <c r="FYW3" s="628"/>
      <c r="FYX3" s="628"/>
      <c r="FYY3" s="628"/>
      <c r="FYZ3" s="628"/>
      <c r="FZA3" s="628"/>
      <c r="FZB3" s="628"/>
      <c r="FZC3" s="628"/>
      <c r="FZD3" s="628"/>
      <c r="FZE3" s="628"/>
      <c r="FZF3" s="628"/>
      <c r="FZG3" s="628"/>
      <c r="FZH3" s="628"/>
      <c r="FZI3" s="628"/>
      <c r="FZJ3" s="628"/>
      <c r="FZK3" s="628"/>
      <c r="FZL3" s="628"/>
      <c r="FZM3" s="628"/>
      <c r="FZN3" s="628"/>
      <c r="FZO3" s="628"/>
      <c r="FZP3" s="628"/>
      <c r="FZQ3" s="628"/>
      <c r="FZR3" s="628"/>
      <c r="FZS3" s="628"/>
      <c r="FZT3" s="628"/>
      <c r="FZU3" s="628"/>
      <c r="FZV3" s="628"/>
      <c r="FZW3" s="628"/>
      <c r="FZX3" s="628"/>
      <c r="FZY3" s="628"/>
      <c r="FZZ3" s="628"/>
      <c r="GAA3" s="628"/>
      <c r="GAB3" s="628"/>
      <c r="GAC3" s="628"/>
      <c r="GAD3" s="628"/>
      <c r="GAE3" s="628"/>
      <c r="GAF3" s="628"/>
      <c r="GAG3" s="628"/>
      <c r="GAH3" s="628"/>
      <c r="GAI3" s="628"/>
      <c r="GAJ3" s="628"/>
      <c r="GAK3" s="628"/>
      <c r="GAL3" s="628"/>
      <c r="GAM3" s="628"/>
      <c r="GAN3" s="628"/>
      <c r="GAO3" s="628"/>
      <c r="GAP3" s="628"/>
      <c r="GAQ3" s="628"/>
      <c r="GAR3" s="628"/>
      <c r="GAS3" s="628"/>
      <c r="GAT3" s="628"/>
      <c r="GAU3" s="628"/>
      <c r="GAV3" s="628"/>
      <c r="GAW3" s="628"/>
      <c r="GAX3" s="628"/>
      <c r="GAY3" s="628"/>
      <c r="GAZ3" s="628"/>
      <c r="GBA3" s="628"/>
      <c r="GBB3" s="628"/>
      <c r="GBC3" s="628"/>
      <c r="GBD3" s="628"/>
      <c r="GBE3" s="628"/>
      <c r="GBF3" s="628"/>
      <c r="GBG3" s="628"/>
      <c r="GBH3" s="628"/>
      <c r="GBI3" s="628"/>
      <c r="GBJ3" s="628"/>
      <c r="GBK3" s="628"/>
      <c r="GBL3" s="628"/>
      <c r="GBM3" s="628"/>
      <c r="GBN3" s="628"/>
      <c r="GBO3" s="628"/>
      <c r="GBP3" s="628"/>
      <c r="GBQ3" s="628"/>
      <c r="GBR3" s="628"/>
      <c r="GBS3" s="628"/>
      <c r="GBT3" s="628"/>
      <c r="GBU3" s="628"/>
      <c r="GBV3" s="628"/>
      <c r="GBW3" s="628"/>
      <c r="GBX3" s="628"/>
      <c r="GBY3" s="628"/>
      <c r="GBZ3" s="628"/>
      <c r="GCA3" s="628"/>
      <c r="GCB3" s="628"/>
      <c r="GCC3" s="628"/>
      <c r="GCD3" s="628"/>
      <c r="GCE3" s="628"/>
      <c r="GCF3" s="628"/>
      <c r="GCG3" s="628"/>
      <c r="GCH3" s="628"/>
      <c r="GCI3" s="628"/>
      <c r="GCJ3" s="628"/>
      <c r="GCK3" s="628"/>
      <c r="GCL3" s="628"/>
      <c r="GCM3" s="628"/>
      <c r="GCN3" s="628"/>
      <c r="GCO3" s="628"/>
      <c r="GCP3" s="628"/>
      <c r="GCQ3" s="628"/>
      <c r="GCR3" s="628"/>
      <c r="GCS3" s="628"/>
      <c r="GCT3" s="628"/>
      <c r="GCU3" s="628"/>
      <c r="GCV3" s="628"/>
      <c r="GCW3" s="628"/>
      <c r="GCX3" s="628"/>
      <c r="GCY3" s="628"/>
      <c r="GCZ3" s="628"/>
      <c r="GDA3" s="628"/>
      <c r="GDB3" s="628"/>
      <c r="GDC3" s="628"/>
      <c r="GDD3" s="628"/>
      <c r="GDE3" s="628"/>
      <c r="GDF3" s="628"/>
      <c r="GDG3" s="628"/>
      <c r="GDH3" s="628"/>
      <c r="GDI3" s="628"/>
      <c r="GDJ3" s="628"/>
      <c r="GDK3" s="628"/>
      <c r="GDL3" s="628"/>
      <c r="GDM3" s="628"/>
      <c r="GDN3" s="628"/>
      <c r="GDO3" s="628"/>
      <c r="GDP3" s="628"/>
      <c r="GDQ3" s="628"/>
      <c r="GDR3" s="628"/>
      <c r="GDS3" s="628"/>
      <c r="GDT3" s="628"/>
      <c r="GDU3" s="628"/>
      <c r="GDV3" s="628"/>
      <c r="GDW3" s="628"/>
      <c r="GDX3" s="628"/>
      <c r="GDY3" s="628"/>
      <c r="GDZ3" s="628"/>
      <c r="GEA3" s="628"/>
      <c r="GEB3" s="628"/>
      <c r="GEC3" s="628"/>
      <c r="GED3" s="628"/>
      <c r="GEE3" s="628"/>
      <c r="GEF3" s="628"/>
      <c r="GEG3" s="628"/>
      <c r="GEH3" s="628"/>
      <c r="GEI3" s="628"/>
      <c r="GEJ3" s="628"/>
      <c r="GEK3" s="628"/>
      <c r="GEL3" s="628"/>
      <c r="GEM3" s="628"/>
      <c r="GEN3" s="628"/>
      <c r="GEO3" s="628"/>
      <c r="GEP3" s="628"/>
      <c r="GEQ3" s="628"/>
      <c r="GER3" s="628"/>
      <c r="GES3" s="628"/>
      <c r="GET3" s="628"/>
      <c r="GEU3" s="628"/>
      <c r="GEV3" s="628"/>
      <c r="GEW3" s="628"/>
      <c r="GEX3" s="628"/>
      <c r="GEY3" s="628"/>
      <c r="GEZ3" s="628"/>
      <c r="GFA3" s="628"/>
      <c r="GFB3" s="628"/>
      <c r="GFC3" s="628"/>
      <c r="GFD3" s="628"/>
      <c r="GFE3" s="628"/>
      <c r="GFF3" s="628"/>
      <c r="GFG3" s="628"/>
      <c r="GFH3" s="628"/>
      <c r="GFI3" s="628"/>
      <c r="GFJ3" s="628"/>
      <c r="GFK3" s="628"/>
      <c r="GFL3" s="628"/>
      <c r="GFM3" s="628"/>
      <c r="GFN3" s="628"/>
      <c r="GFO3" s="628"/>
      <c r="GFP3" s="628"/>
      <c r="GFQ3" s="628"/>
      <c r="GFR3" s="628"/>
      <c r="GFS3" s="628"/>
      <c r="GFT3" s="628"/>
      <c r="GFU3" s="628"/>
      <c r="GFV3" s="628"/>
      <c r="GFW3" s="628"/>
      <c r="GFX3" s="628"/>
      <c r="GFY3" s="628"/>
      <c r="GFZ3" s="628"/>
      <c r="GGA3" s="628"/>
      <c r="GGB3" s="628"/>
      <c r="GGC3" s="628"/>
      <c r="GGD3" s="628"/>
      <c r="GGE3" s="628"/>
      <c r="GGF3" s="628"/>
      <c r="GGG3" s="628"/>
      <c r="GGH3" s="628"/>
      <c r="GGI3" s="628"/>
      <c r="GGJ3" s="628"/>
      <c r="GGK3" s="628"/>
      <c r="GGL3" s="628"/>
      <c r="GGM3" s="628"/>
      <c r="GGN3" s="628"/>
      <c r="GGO3" s="628"/>
      <c r="GGP3" s="628"/>
      <c r="GGQ3" s="628"/>
      <c r="GGR3" s="628"/>
      <c r="GGS3" s="628"/>
      <c r="GGT3" s="628"/>
      <c r="GGU3" s="628"/>
      <c r="GGV3" s="628"/>
      <c r="GGW3" s="628"/>
      <c r="GGX3" s="628"/>
      <c r="GGY3" s="628"/>
      <c r="GGZ3" s="628"/>
      <c r="GHA3" s="628"/>
      <c r="GHB3" s="628"/>
      <c r="GHC3" s="628"/>
      <c r="GHD3" s="628"/>
      <c r="GHE3" s="628"/>
      <c r="GHF3" s="628"/>
      <c r="GHG3" s="628"/>
      <c r="GHH3" s="628"/>
      <c r="GHI3" s="628"/>
      <c r="GHJ3" s="628"/>
      <c r="GHK3" s="628"/>
      <c r="GHL3" s="628"/>
      <c r="GHM3" s="628"/>
      <c r="GHN3" s="628"/>
      <c r="GHO3" s="628"/>
      <c r="GHP3" s="628"/>
      <c r="GHQ3" s="628"/>
      <c r="GHR3" s="628"/>
      <c r="GHS3" s="628"/>
      <c r="GHT3" s="628"/>
      <c r="GHU3" s="628"/>
      <c r="GHV3" s="628"/>
      <c r="GHW3" s="628"/>
      <c r="GHX3" s="628"/>
      <c r="GHY3" s="628"/>
      <c r="GHZ3" s="628"/>
      <c r="GIA3" s="628"/>
      <c r="GIB3" s="628"/>
      <c r="GIC3" s="628"/>
      <c r="GID3" s="628"/>
      <c r="GIE3" s="628"/>
      <c r="GIF3" s="628"/>
      <c r="GIG3" s="628"/>
      <c r="GIH3" s="628"/>
      <c r="GII3" s="628"/>
      <c r="GIJ3" s="628"/>
      <c r="GIK3" s="628"/>
      <c r="GIL3" s="628"/>
      <c r="GIM3" s="628"/>
      <c r="GIN3" s="628"/>
      <c r="GIO3" s="628"/>
      <c r="GIP3" s="628"/>
      <c r="GIQ3" s="628"/>
      <c r="GIR3" s="628"/>
      <c r="GIS3" s="628"/>
      <c r="GIT3" s="628"/>
      <c r="GIU3" s="628"/>
      <c r="GIV3" s="628"/>
      <c r="GIW3" s="628"/>
      <c r="GIX3" s="628"/>
      <c r="GIY3" s="628"/>
      <c r="GIZ3" s="628"/>
      <c r="GJA3" s="628"/>
      <c r="GJB3" s="628"/>
      <c r="GJC3" s="628"/>
      <c r="GJD3" s="628"/>
      <c r="GJE3" s="628"/>
      <c r="GJF3" s="628"/>
      <c r="GJG3" s="628"/>
      <c r="GJH3" s="628"/>
      <c r="GJI3" s="628"/>
      <c r="GJJ3" s="628"/>
      <c r="GJK3" s="628"/>
      <c r="GJL3" s="628"/>
      <c r="GJM3" s="628"/>
      <c r="GJN3" s="628"/>
      <c r="GJO3" s="628"/>
      <c r="GJP3" s="628"/>
      <c r="GJQ3" s="628"/>
      <c r="GJR3" s="628"/>
      <c r="GJS3" s="628"/>
      <c r="GJT3" s="628"/>
      <c r="GJU3" s="628"/>
      <c r="GJV3" s="628"/>
      <c r="GJW3" s="628"/>
      <c r="GJX3" s="628"/>
      <c r="GJY3" s="628"/>
      <c r="GJZ3" s="628"/>
      <c r="GKA3" s="628"/>
      <c r="GKB3" s="628"/>
      <c r="GKC3" s="628"/>
      <c r="GKD3" s="628"/>
      <c r="GKE3" s="628"/>
      <c r="GKF3" s="628"/>
      <c r="GKG3" s="628"/>
      <c r="GKH3" s="628"/>
      <c r="GKI3" s="628"/>
      <c r="GKJ3" s="628"/>
      <c r="GKK3" s="628"/>
      <c r="GKL3" s="628"/>
      <c r="GKM3" s="628"/>
      <c r="GKN3" s="628"/>
      <c r="GKO3" s="628"/>
      <c r="GKP3" s="628"/>
      <c r="GKQ3" s="628"/>
      <c r="GKR3" s="628"/>
      <c r="GKS3" s="628"/>
      <c r="GKT3" s="628"/>
      <c r="GKU3" s="628"/>
      <c r="GKV3" s="628"/>
      <c r="GKW3" s="628"/>
      <c r="GKX3" s="628"/>
      <c r="GKY3" s="628"/>
      <c r="GKZ3" s="628"/>
      <c r="GLA3" s="628"/>
      <c r="GLB3" s="628"/>
      <c r="GLC3" s="628"/>
      <c r="GLD3" s="628"/>
      <c r="GLE3" s="628"/>
      <c r="GLF3" s="628"/>
      <c r="GLG3" s="628"/>
      <c r="GLH3" s="628"/>
      <c r="GLI3" s="628"/>
      <c r="GLJ3" s="628"/>
      <c r="GLK3" s="628"/>
      <c r="GLL3" s="628"/>
      <c r="GLM3" s="628"/>
      <c r="GLN3" s="628"/>
      <c r="GLO3" s="628"/>
      <c r="GLP3" s="628"/>
      <c r="GLQ3" s="628"/>
      <c r="GLR3" s="628"/>
      <c r="GLS3" s="628"/>
      <c r="GLT3" s="628"/>
      <c r="GLU3" s="628"/>
      <c r="GLV3" s="628"/>
      <c r="GLW3" s="628"/>
      <c r="GLX3" s="628"/>
      <c r="GLY3" s="628"/>
      <c r="GLZ3" s="628"/>
      <c r="GMA3" s="628"/>
      <c r="GMB3" s="628"/>
      <c r="GMC3" s="628"/>
      <c r="GMD3" s="628"/>
      <c r="GME3" s="628"/>
      <c r="GMF3" s="628"/>
      <c r="GMG3" s="628"/>
      <c r="GMH3" s="628"/>
      <c r="GMI3" s="628"/>
      <c r="GMJ3" s="628"/>
      <c r="GMK3" s="628"/>
      <c r="GML3" s="628"/>
      <c r="GMM3" s="628"/>
      <c r="GMN3" s="628"/>
      <c r="GMO3" s="628"/>
      <c r="GMP3" s="628"/>
      <c r="GMQ3" s="628"/>
      <c r="GMR3" s="628"/>
      <c r="GMS3" s="628"/>
      <c r="GMT3" s="628"/>
      <c r="GMU3" s="628"/>
      <c r="GMV3" s="628"/>
      <c r="GMW3" s="628"/>
      <c r="GMX3" s="628"/>
      <c r="GMY3" s="628"/>
      <c r="GMZ3" s="628"/>
      <c r="GNA3" s="628"/>
      <c r="GNB3" s="628"/>
      <c r="GNC3" s="628"/>
      <c r="GND3" s="628"/>
      <c r="GNE3" s="628"/>
      <c r="GNF3" s="628"/>
      <c r="GNG3" s="628"/>
      <c r="GNH3" s="628"/>
      <c r="GNI3" s="628"/>
      <c r="GNJ3" s="628"/>
      <c r="GNK3" s="628"/>
      <c r="GNL3" s="628"/>
      <c r="GNM3" s="628"/>
      <c r="GNN3" s="628"/>
      <c r="GNO3" s="628"/>
      <c r="GNP3" s="628"/>
      <c r="GNQ3" s="628"/>
      <c r="GNR3" s="628"/>
      <c r="GNS3" s="628"/>
      <c r="GNT3" s="628"/>
      <c r="GNU3" s="628"/>
      <c r="GNV3" s="628"/>
      <c r="GNW3" s="628"/>
      <c r="GNX3" s="628"/>
      <c r="GNY3" s="628"/>
      <c r="GNZ3" s="628"/>
      <c r="GOA3" s="628"/>
      <c r="GOB3" s="628"/>
      <c r="GOC3" s="628"/>
      <c r="GOD3" s="628"/>
      <c r="GOE3" s="628"/>
      <c r="GOF3" s="628"/>
      <c r="GOG3" s="628"/>
      <c r="GOH3" s="628"/>
      <c r="GOI3" s="628"/>
      <c r="GOJ3" s="628"/>
      <c r="GOK3" s="628"/>
      <c r="GOL3" s="628"/>
      <c r="GOM3" s="628"/>
      <c r="GON3" s="628"/>
      <c r="GOO3" s="628"/>
      <c r="GOP3" s="628"/>
      <c r="GOQ3" s="628"/>
      <c r="GOR3" s="628"/>
      <c r="GOS3" s="628"/>
      <c r="GOT3" s="628"/>
      <c r="GOU3" s="628"/>
      <c r="GOV3" s="628"/>
      <c r="GOW3" s="628"/>
      <c r="GOX3" s="628"/>
      <c r="GOY3" s="628"/>
      <c r="GOZ3" s="628"/>
      <c r="GPA3" s="628"/>
      <c r="GPB3" s="628"/>
      <c r="GPC3" s="628"/>
      <c r="GPD3" s="628"/>
      <c r="GPE3" s="628"/>
      <c r="GPF3" s="628"/>
      <c r="GPG3" s="628"/>
      <c r="GPH3" s="628"/>
      <c r="GPI3" s="628"/>
      <c r="GPJ3" s="628"/>
      <c r="GPK3" s="628"/>
      <c r="GPL3" s="628"/>
      <c r="GPM3" s="628"/>
      <c r="GPN3" s="628"/>
      <c r="GPO3" s="628"/>
      <c r="GPP3" s="628"/>
      <c r="GPQ3" s="628"/>
      <c r="GPR3" s="628"/>
      <c r="GPS3" s="628"/>
      <c r="GPT3" s="628"/>
      <c r="GPU3" s="628"/>
      <c r="GPV3" s="628"/>
      <c r="GPW3" s="628"/>
      <c r="GPX3" s="628"/>
      <c r="GPY3" s="628"/>
      <c r="GPZ3" s="628"/>
      <c r="GQA3" s="628"/>
      <c r="GQB3" s="628"/>
      <c r="GQC3" s="628"/>
      <c r="GQD3" s="628"/>
      <c r="GQE3" s="628"/>
      <c r="GQF3" s="628"/>
      <c r="GQG3" s="628"/>
      <c r="GQH3" s="628"/>
      <c r="GQI3" s="628"/>
      <c r="GQJ3" s="628"/>
      <c r="GQK3" s="628"/>
      <c r="GQL3" s="628"/>
      <c r="GQM3" s="628"/>
      <c r="GQN3" s="628"/>
      <c r="GQO3" s="628"/>
      <c r="GQP3" s="628"/>
      <c r="GQQ3" s="628"/>
      <c r="GQR3" s="628"/>
      <c r="GQS3" s="628"/>
      <c r="GQT3" s="628"/>
      <c r="GQU3" s="628"/>
      <c r="GQV3" s="628"/>
      <c r="GQW3" s="628"/>
      <c r="GQX3" s="628"/>
      <c r="GQY3" s="628"/>
      <c r="GQZ3" s="628"/>
      <c r="GRA3" s="628"/>
      <c r="GRB3" s="628"/>
      <c r="GRC3" s="628"/>
      <c r="GRD3" s="628"/>
      <c r="GRE3" s="628"/>
      <c r="GRF3" s="628"/>
      <c r="GRG3" s="628"/>
      <c r="GRH3" s="628"/>
      <c r="GRI3" s="628"/>
      <c r="GRJ3" s="628"/>
      <c r="GRK3" s="628"/>
      <c r="GRL3" s="628"/>
      <c r="GRM3" s="628"/>
      <c r="GRN3" s="628"/>
      <c r="GRO3" s="628"/>
      <c r="GRP3" s="628"/>
      <c r="GRQ3" s="628"/>
      <c r="GRR3" s="628"/>
      <c r="GRS3" s="628"/>
      <c r="GRT3" s="628"/>
      <c r="GRU3" s="628"/>
      <c r="GRV3" s="628"/>
      <c r="GRW3" s="628"/>
      <c r="GRX3" s="628"/>
      <c r="GRY3" s="628"/>
      <c r="GRZ3" s="628"/>
      <c r="GSA3" s="628"/>
      <c r="GSB3" s="628"/>
      <c r="GSC3" s="628"/>
      <c r="GSD3" s="628"/>
      <c r="GSE3" s="628"/>
      <c r="GSF3" s="628"/>
      <c r="GSG3" s="628"/>
      <c r="GSH3" s="628"/>
      <c r="GSI3" s="628"/>
      <c r="GSJ3" s="628"/>
      <c r="GSK3" s="628"/>
      <c r="GSL3" s="628"/>
      <c r="GSM3" s="628"/>
      <c r="GSN3" s="628"/>
      <c r="GSO3" s="628"/>
      <c r="GSP3" s="628"/>
      <c r="GSQ3" s="628"/>
      <c r="GSR3" s="628"/>
      <c r="GSS3" s="628"/>
      <c r="GST3" s="628"/>
      <c r="GSU3" s="628"/>
      <c r="GSV3" s="628"/>
      <c r="GSW3" s="628"/>
      <c r="GSX3" s="628"/>
      <c r="GSY3" s="628"/>
      <c r="GSZ3" s="628"/>
      <c r="GTA3" s="628"/>
      <c r="GTB3" s="628"/>
      <c r="GTC3" s="628"/>
      <c r="GTD3" s="628"/>
      <c r="GTE3" s="628"/>
      <c r="GTF3" s="628"/>
      <c r="GTG3" s="628"/>
      <c r="GTH3" s="628"/>
      <c r="GTI3" s="628"/>
      <c r="GTJ3" s="628"/>
      <c r="GTK3" s="628"/>
      <c r="GTL3" s="628"/>
      <c r="GTM3" s="628"/>
      <c r="GTN3" s="628"/>
      <c r="GTO3" s="628"/>
      <c r="GTP3" s="628"/>
      <c r="GTQ3" s="628"/>
      <c r="GTR3" s="628"/>
      <c r="GTS3" s="628"/>
      <c r="GTT3" s="628"/>
      <c r="GTU3" s="628"/>
      <c r="GTV3" s="628"/>
      <c r="GTW3" s="628"/>
      <c r="GTX3" s="628"/>
      <c r="GTY3" s="628"/>
      <c r="GTZ3" s="628"/>
      <c r="GUA3" s="628"/>
      <c r="GUB3" s="628"/>
      <c r="GUC3" s="628"/>
      <c r="GUD3" s="628"/>
      <c r="GUE3" s="628"/>
      <c r="GUF3" s="628"/>
      <c r="GUG3" s="628"/>
      <c r="GUH3" s="628"/>
      <c r="GUI3" s="628"/>
      <c r="GUJ3" s="628"/>
      <c r="GUK3" s="628"/>
      <c r="GUL3" s="628"/>
      <c r="GUM3" s="628"/>
      <c r="GUN3" s="628"/>
      <c r="GUO3" s="628"/>
      <c r="GUP3" s="628"/>
      <c r="GUQ3" s="628"/>
      <c r="GUR3" s="628"/>
      <c r="GUS3" s="628"/>
      <c r="GUT3" s="628"/>
      <c r="GUU3" s="628"/>
      <c r="GUV3" s="628"/>
      <c r="GUW3" s="628"/>
      <c r="GUX3" s="628"/>
      <c r="GUY3" s="628"/>
      <c r="GUZ3" s="628"/>
      <c r="GVA3" s="628"/>
      <c r="GVB3" s="628"/>
      <c r="GVC3" s="628"/>
      <c r="GVD3" s="628"/>
      <c r="GVE3" s="628"/>
      <c r="GVF3" s="628"/>
      <c r="GVG3" s="628"/>
      <c r="GVH3" s="628"/>
      <c r="GVI3" s="628"/>
      <c r="GVJ3" s="628"/>
      <c r="GVK3" s="628"/>
      <c r="GVL3" s="628"/>
      <c r="GVM3" s="628"/>
      <c r="GVN3" s="628"/>
      <c r="GVO3" s="628"/>
      <c r="GVP3" s="628"/>
      <c r="GVQ3" s="628"/>
      <c r="GVR3" s="628"/>
      <c r="GVS3" s="628"/>
      <c r="GVT3" s="628"/>
      <c r="GVU3" s="628"/>
      <c r="GVV3" s="628"/>
      <c r="GVW3" s="628"/>
      <c r="GVX3" s="628"/>
      <c r="GVY3" s="628"/>
      <c r="GVZ3" s="628"/>
      <c r="GWA3" s="628"/>
      <c r="GWB3" s="628"/>
      <c r="GWC3" s="628"/>
      <c r="GWD3" s="628"/>
      <c r="GWE3" s="628"/>
      <c r="GWF3" s="628"/>
      <c r="GWG3" s="628"/>
      <c r="GWH3" s="628"/>
      <c r="GWI3" s="628"/>
      <c r="GWJ3" s="628"/>
      <c r="GWK3" s="628"/>
      <c r="GWL3" s="628"/>
      <c r="GWM3" s="628"/>
      <c r="GWN3" s="628"/>
      <c r="GWO3" s="628"/>
      <c r="GWP3" s="628"/>
      <c r="GWQ3" s="628"/>
      <c r="GWR3" s="628"/>
      <c r="GWS3" s="628"/>
      <c r="GWT3" s="628"/>
      <c r="GWU3" s="628"/>
      <c r="GWV3" s="628"/>
      <c r="GWW3" s="628"/>
      <c r="GWX3" s="628"/>
      <c r="GWY3" s="628"/>
      <c r="GWZ3" s="628"/>
      <c r="GXA3" s="628"/>
      <c r="GXB3" s="628"/>
      <c r="GXC3" s="628"/>
      <c r="GXD3" s="628"/>
      <c r="GXE3" s="628"/>
      <c r="GXF3" s="628"/>
      <c r="GXG3" s="628"/>
      <c r="GXH3" s="628"/>
      <c r="GXI3" s="628"/>
      <c r="GXJ3" s="628"/>
      <c r="GXK3" s="628"/>
      <c r="GXL3" s="628"/>
      <c r="GXM3" s="628"/>
      <c r="GXN3" s="628"/>
      <c r="GXO3" s="628"/>
      <c r="GXP3" s="628"/>
      <c r="GXQ3" s="628"/>
      <c r="GXR3" s="628"/>
      <c r="GXS3" s="628"/>
      <c r="GXT3" s="628"/>
      <c r="GXU3" s="628"/>
      <c r="GXV3" s="628"/>
      <c r="GXW3" s="628"/>
      <c r="GXX3" s="628"/>
      <c r="GXY3" s="628"/>
      <c r="GXZ3" s="628"/>
      <c r="GYA3" s="628"/>
      <c r="GYB3" s="628"/>
      <c r="GYC3" s="628"/>
      <c r="GYD3" s="628"/>
      <c r="GYE3" s="628"/>
      <c r="GYF3" s="628"/>
      <c r="GYG3" s="628"/>
      <c r="GYH3" s="628"/>
      <c r="GYI3" s="628"/>
      <c r="GYJ3" s="628"/>
      <c r="GYK3" s="628"/>
      <c r="GYL3" s="628"/>
      <c r="GYM3" s="628"/>
      <c r="GYN3" s="628"/>
      <c r="GYO3" s="628"/>
      <c r="GYP3" s="628"/>
      <c r="GYQ3" s="628"/>
      <c r="GYR3" s="628"/>
      <c r="GYS3" s="628"/>
      <c r="GYT3" s="628"/>
      <c r="GYU3" s="628"/>
      <c r="GYV3" s="628"/>
      <c r="GYW3" s="628"/>
      <c r="GYX3" s="628"/>
      <c r="GYY3" s="628"/>
      <c r="GYZ3" s="628"/>
      <c r="GZA3" s="628"/>
      <c r="GZB3" s="628"/>
      <c r="GZC3" s="628"/>
      <c r="GZD3" s="628"/>
      <c r="GZE3" s="628"/>
      <c r="GZF3" s="628"/>
      <c r="GZG3" s="628"/>
      <c r="GZH3" s="628"/>
      <c r="GZI3" s="628"/>
      <c r="GZJ3" s="628"/>
      <c r="GZK3" s="628"/>
      <c r="GZL3" s="628"/>
      <c r="GZM3" s="628"/>
      <c r="GZN3" s="628"/>
      <c r="GZO3" s="628"/>
      <c r="GZP3" s="628"/>
      <c r="GZQ3" s="628"/>
      <c r="GZR3" s="628"/>
      <c r="GZS3" s="628"/>
      <c r="GZT3" s="628"/>
      <c r="GZU3" s="628"/>
      <c r="GZV3" s="628"/>
      <c r="GZW3" s="628"/>
      <c r="GZX3" s="628"/>
      <c r="GZY3" s="628"/>
      <c r="GZZ3" s="628"/>
      <c r="HAA3" s="628"/>
      <c r="HAB3" s="628"/>
      <c r="HAC3" s="628"/>
      <c r="HAD3" s="628"/>
      <c r="HAE3" s="628"/>
      <c r="HAF3" s="628"/>
      <c r="HAG3" s="628"/>
      <c r="HAH3" s="628"/>
      <c r="HAI3" s="628"/>
      <c r="HAJ3" s="628"/>
      <c r="HAK3" s="628"/>
      <c r="HAL3" s="628"/>
      <c r="HAM3" s="628"/>
      <c r="HAN3" s="628"/>
      <c r="HAO3" s="628"/>
      <c r="HAP3" s="628"/>
      <c r="HAQ3" s="628"/>
      <c r="HAR3" s="628"/>
      <c r="HAS3" s="628"/>
      <c r="HAT3" s="628"/>
      <c r="HAU3" s="628"/>
      <c r="HAV3" s="628"/>
      <c r="HAW3" s="628"/>
      <c r="HAX3" s="628"/>
      <c r="HAY3" s="628"/>
      <c r="HAZ3" s="628"/>
      <c r="HBA3" s="628"/>
      <c r="HBB3" s="628"/>
      <c r="HBC3" s="628"/>
      <c r="HBD3" s="628"/>
      <c r="HBE3" s="628"/>
      <c r="HBF3" s="628"/>
      <c r="HBG3" s="628"/>
      <c r="HBH3" s="628"/>
      <c r="HBI3" s="628"/>
      <c r="HBJ3" s="628"/>
      <c r="HBK3" s="628"/>
      <c r="HBL3" s="628"/>
      <c r="HBM3" s="628"/>
      <c r="HBN3" s="628"/>
      <c r="HBO3" s="628"/>
      <c r="HBP3" s="628"/>
      <c r="HBQ3" s="628"/>
      <c r="HBR3" s="628"/>
      <c r="HBS3" s="628"/>
      <c r="HBT3" s="628"/>
      <c r="HBU3" s="628"/>
      <c r="HBV3" s="628"/>
      <c r="HBW3" s="628"/>
      <c r="HBX3" s="628"/>
      <c r="HBY3" s="628"/>
      <c r="HBZ3" s="628"/>
      <c r="HCA3" s="628"/>
      <c r="HCB3" s="628"/>
      <c r="HCC3" s="628"/>
      <c r="HCD3" s="628"/>
      <c r="HCE3" s="628"/>
      <c r="HCF3" s="628"/>
      <c r="HCG3" s="628"/>
      <c r="HCH3" s="628"/>
      <c r="HCI3" s="628"/>
      <c r="HCJ3" s="628"/>
      <c r="HCK3" s="628"/>
      <c r="HCL3" s="628"/>
      <c r="HCM3" s="628"/>
      <c r="HCN3" s="628"/>
      <c r="HCO3" s="628"/>
      <c r="HCP3" s="628"/>
      <c r="HCQ3" s="628"/>
      <c r="HCR3" s="628"/>
      <c r="HCS3" s="628"/>
      <c r="HCT3" s="628"/>
      <c r="HCU3" s="628"/>
      <c r="HCV3" s="628"/>
      <c r="HCW3" s="628"/>
      <c r="HCX3" s="628"/>
      <c r="HCY3" s="628"/>
      <c r="HCZ3" s="628"/>
      <c r="HDA3" s="628"/>
      <c r="HDB3" s="628"/>
      <c r="HDC3" s="628"/>
      <c r="HDD3" s="628"/>
      <c r="HDE3" s="628"/>
      <c r="HDF3" s="628"/>
      <c r="HDG3" s="628"/>
      <c r="HDH3" s="628"/>
      <c r="HDI3" s="628"/>
      <c r="HDJ3" s="628"/>
      <c r="HDK3" s="628"/>
      <c r="HDL3" s="628"/>
      <c r="HDM3" s="628"/>
      <c r="HDN3" s="628"/>
      <c r="HDO3" s="628"/>
      <c r="HDP3" s="628"/>
      <c r="HDQ3" s="628"/>
      <c r="HDR3" s="628"/>
      <c r="HDS3" s="628"/>
      <c r="HDT3" s="628"/>
      <c r="HDU3" s="628"/>
      <c r="HDV3" s="628"/>
      <c r="HDW3" s="628"/>
      <c r="HDX3" s="628"/>
      <c r="HDY3" s="628"/>
      <c r="HDZ3" s="628"/>
      <c r="HEA3" s="628"/>
      <c r="HEB3" s="628"/>
      <c r="HEC3" s="628"/>
      <c r="HED3" s="628"/>
      <c r="HEE3" s="628"/>
      <c r="HEF3" s="628"/>
      <c r="HEG3" s="628"/>
      <c r="HEH3" s="628"/>
      <c r="HEI3" s="628"/>
      <c r="HEJ3" s="628"/>
      <c r="HEK3" s="628"/>
      <c r="HEL3" s="628"/>
      <c r="HEM3" s="628"/>
      <c r="HEN3" s="628"/>
      <c r="HEO3" s="628"/>
      <c r="HEP3" s="628"/>
      <c r="HEQ3" s="628"/>
      <c r="HER3" s="628"/>
      <c r="HES3" s="628"/>
      <c r="HET3" s="628"/>
      <c r="HEU3" s="628"/>
      <c r="HEV3" s="628"/>
      <c r="HEW3" s="628"/>
      <c r="HEX3" s="628"/>
      <c r="HEY3" s="628"/>
      <c r="HEZ3" s="628"/>
      <c r="HFA3" s="628"/>
      <c r="HFB3" s="628"/>
      <c r="HFC3" s="628"/>
      <c r="HFD3" s="628"/>
      <c r="HFE3" s="628"/>
      <c r="HFF3" s="628"/>
      <c r="HFG3" s="628"/>
      <c r="HFH3" s="628"/>
      <c r="HFI3" s="628"/>
      <c r="HFJ3" s="628"/>
      <c r="HFK3" s="628"/>
      <c r="HFL3" s="628"/>
      <c r="HFM3" s="628"/>
      <c r="HFN3" s="628"/>
      <c r="HFO3" s="628"/>
      <c r="HFP3" s="628"/>
      <c r="HFQ3" s="628"/>
      <c r="HFR3" s="628"/>
      <c r="HFS3" s="628"/>
      <c r="HFT3" s="628"/>
      <c r="HFU3" s="628"/>
      <c r="HFV3" s="628"/>
      <c r="HFW3" s="628"/>
      <c r="HFX3" s="628"/>
      <c r="HFY3" s="628"/>
      <c r="HFZ3" s="628"/>
      <c r="HGA3" s="628"/>
      <c r="HGB3" s="628"/>
      <c r="HGC3" s="628"/>
      <c r="HGD3" s="628"/>
      <c r="HGE3" s="628"/>
      <c r="HGF3" s="628"/>
      <c r="HGG3" s="628"/>
      <c r="HGH3" s="628"/>
      <c r="HGI3" s="628"/>
      <c r="HGJ3" s="628"/>
      <c r="HGK3" s="628"/>
      <c r="HGL3" s="628"/>
      <c r="HGM3" s="628"/>
      <c r="HGN3" s="628"/>
      <c r="HGO3" s="628"/>
      <c r="HGP3" s="628"/>
      <c r="HGQ3" s="628"/>
      <c r="HGR3" s="628"/>
      <c r="HGS3" s="628"/>
      <c r="HGT3" s="628"/>
      <c r="HGU3" s="628"/>
      <c r="HGV3" s="628"/>
      <c r="HGW3" s="628"/>
      <c r="HGX3" s="628"/>
      <c r="HGY3" s="628"/>
      <c r="HGZ3" s="628"/>
      <c r="HHA3" s="628"/>
      <c r="HHB3" s="628"/>
      <c r="HHC3" s="628"/>
      <c r="HHD3" s="628"/>
      <c r="HHE3" s="628"/>
      <c r="HHF3" s="628"/>
      <c r="HHG3" s="628"/>
      <c r="HHH3" s="628"/>
      <c r="HHI3" s="628"/>
      <c r="HHJ3" s="628"/>
      <c r="HHK3" s="628"/>
      <c r="HHL3" s="628"/>
      <c r="HHM3" s="628"/>
      <c r="HHN3" s="628"/>
      <c r="HHO3" s="628"/>
      <c r="HHP3" s="628"/>
      <c r="HHQ3" s="628"/>
      <c r="HHR3" s="628"/>
      <c r="HHS3" s="628"/>
      <c r="HHT3" s="628"/>
      <c r="HHU3" s="628"/>
      <c r="HHV3" s="628"/>
      <c r="HHW3" s="628"/>
      <c r="HHX3" s="628"/>
      <c r="HHY3" s="628"/>
      <c r="HHZ3" s="628"/>
      <c r="HIA3" s="628"/>
      <c r="HIB3" s="628"/>
      <c r="HIC3" s="628"/>
      <c r="HID3" s="628"/>
      <c r="HIE3" s="628"/>
      <c r="HIF3" s="628"/>
      <c r="HIG3" s="628"/>
      <c r="HIH3" s="628"/>
      <c r="HII3" s="628"/>
      <c r="HIJ3" s="628"/>
      <c r="HIK3" s="628"/>
      <c r="HIL3" s="628"/>
      <c r="HIM3" s="628"/>
      <c r="HIN3" s="628"/>
      <c r="HIO3" s="628"/>
      <c r="HIP3" s="628"/>
      <c r="HIQ3" s="628"/>
      <c r="HIR3" s="628"/>
      <c r="HIS3" s="628"/>
      <c r="HIT3" s="628"/>
      <c r="HIU3" s="628"/>
      <c r="HIV3" s="628"/>
      <c r="HIW3" s="628"/>
      <c r="HIX3" s="628"/>
      <c r="HIY3" s="628"/>
      <c r="HIZ3" s="628"/>
      <c r="HJA3" s="628"/>
      <c r="HJB3" s="628"/>
      <c r="HJC3" s="628"/>
      <c r="HJD3" s="628"/>
      <c r="HJE3" s="628"/>
      <c r="HJF3" s="628"/>
      <c r="HJG3" s="628"/>
      <c r="HJH3" s="628"/>
      <c r="HJI3" s="628"/>
      <c r="HJJ3" s="628"/>
      <c r="HJK3" s="628"/>
      <c r="HJL3" s="628"/>
      <c r="HJM3" s="628"/>
      <c r="HJN3" s="628"/>
      <c r="HJO3" s="628"/>
      <c r="HJP3" s="628"/>
      <c r="HJQ3" s="628"/>
      <c r="HJR3" s="628"/>
      <c r="HJS3" s="628"/>
      <c r="HJT3" s="628"/>
      <c r="HJU3" s="628"/>
      <c r="HJV3" s="628"/>
      <c r="HJW3" s="628"/>
      <c r="HJX3" s="628"/>
      <c r="HJY3" s="628"/>
      <c r="HJZ3" s="628"/>
      <c r="HKA3" s="628"/>
      <c r="HKB3" s="628"/>
      <c r="HKC3" s="628"/>
      <c r="HKD3" s="628"/>
      <c r="HKE3" s="628"/>
      <c r="HKF3" s="628"/>
      <c r="HKG3" s="628"/>
      <c r="HKH3" s="628"/>
      <c r="HKI3" s="628"/>
      <c r="HKJ3" s="628"/>
      <c r="HKK3" s="628"/>
      <c r="HKL3" s="628"/>
      <c r="HKM3" s="628"/>
      <c r="HKN3" s="628"/>
      <c r="HKO3" s="628"/>
      <c r="HKP3" s="628"/>
      <c r="HKQ3" s="628"/>
      <c r="HKR3" s="628"/>
      <c r="HKS3" s="628"/>
      <c r="HKT3" s="628"/>
      <c r="HKU3" s="628"/>
      <c r="HKV3" s="628"/>
      <c r="HKW3" s="628"/>
      <c r="HKX3" s="628"/>
      <c r="HKY3" s="628"/>
      <c r="HKZ3" s="628"/>
      <c r="HLA3" s="628"/>
      <c r="HLB3" s="628"/>
      <c r="HLC3" s="628"/>
      <c r="HLD3" s="628"/>
      <c r="HLE3" s="628"/>
      <c r="HLF3" s="628"/>
      <c r="HLG3" s="628"/>
      <c r="HLH3" s="628"/>
      <c r="HLI3" s="628"/>
      <c r="HLJ3" s="628"/>
      <c r="HLK3" s="628"/>
      <c r="HLL3" s="628"/>
      <c r="HLM3" s="628"/>
      <c r="HLN3" s="628"/>
      <c r="HLO3" s="628"/>
      <c r="HLP3" s="628"/>
      <c r="HLQ3" s="628"/>
      <c r="HLR3" s="628"/>
      <c r="HLS3" s="628"/>
      <c r="HLT3" s="628"/>
      <c r="HLU3" s="628"/>
      <c r="HLV3" s="628"/>
      <c r="HLW3" s="628"/>
      <c r="HLX3" s="628"/>
      <c r="HLY3" s="628"/>
      <c r="HLZ3" s="628"/>
      <c r="HMA3" s="628"/>
      <c r="HMB3" s="628"/>
      <c r="HMC3" s="628"/>
      <c r="HMD3" s="628"/>
      <c r="HME3" s="628"/>
      <c r="HMF3" s="628"/>
      <c r="HMG3" s="628"/>
      <c r="HMH3" s="628"/>
      <c r="HMI3" s="628"/>
      <c r="HMJ3" s="628"/>
      <c r="HMK3" s="628"/>
      <c r="HML3" s="628"/>
      <c r="HMM3" s="628"/>
      <c r="HMN3" s="628"/>
      <c r="HMO3" s="628"/>
      <c r="HMP3" s="628"/>
      <c r="HMQ3" s="628"/>
      <c r="HMR3" s="628"/>
      <c r="HMS3" s="628"/>
      <c r="HMT3" s="628"/>
      <c r="HMU3" s="628"/>
      <c r="HMV3" s="628"/>
      <c r="HMW3" s="628"/>
      <c r="HMX3" s="628"/>
      <c r="HMY3" s="628"/>
      <c r="HMZ3" s="628"/>
      <c r="HNA3" s="628"/>
      <c r="HNB3" s="628"/>
      <c r="HNC3" s="628"/>
      <c r="HND3" s="628"/>
      <c r="HNE3" s="628"/>
      <c r="HNF3" s="628"/>
      <c r="HNG3" s="628"/>
      <c r="HNH3" s="628"/>
      <c r="HNI3" s="628"/>
      <c r="HNJ3" s="628"/>
      <c r="HNK3" s="628"/>
      <c r="HNL3" s="628"/>
      <c r="HNM3" s="628"/>
      <c r="HNN3" s="628"/>
      <c r="HNO3" s="628"/>
      <c r="HNP3" s="628"/>
      <c r="HNQ3" s="628"/>
      <c r="HNR3" s="628"/>
      <c r="HNS3" s="628"/>
      <c r="HNT3" s="628"/>
      <c r="HNU3" s="628"/>
      <c r="HNV3" s="628"/>
      <c r="HNW3" s="628"/>
      <c r="HNX3" s="628"/>
      <c r="HNY3" s="628"/>
      <c r="HNZ3" s="628"/>
      <c r="HOA3" s="628"/>
      <c r="HOB3" s="628"/>
      <c r="HOC3" s="628"/>
      <c r="HOD3" s="628"/>
      <c r="HOE3" s="628"/>
      <c r="HOF3" s="628"/>
      <c r="HOG3" s="628"/>
      <c r="HOH3" s="628"/>
      <c r="HOI3" s="628"/>
      <c r="HOJ3" s="628"/>
      <c r="HOK3" s="628"/>
      <c r="HOL3" s="628"/>
      <c r="HOM3" s="628"/>
      <c r="HON3" s="628"/>
      <c r="HOO3" s="628"/>
      <c r="HOP3" s="628"/>
      <c r="HOQ3" s="628"/>
      <c r="HOR3" s="628"/>
      <c r="HOS3" s="628"/>
      <c r="HOT3" s="628"/>
      <c r="HOU3" s="628"/>
      <c r="HOV3" s="628"/>
      <c r="HOW3" s="628"/>
      <c r="HOX3" s="628"/>
      <c r="HOY3" s="628"/>
      <c r="HOZ3" s="628"/>
      <c r="HPA3" s="628"/>
      <c r="HPB3" s="628"/>
      <c r="HPC3" s="628"/>
      <c r="HPD3" s="628"/>
      <c r="HPE3" s="628"/>
      <c r="HPF3" s="628"/>
      <c r="HPG3" s="628"/>
      <c r="HPH3" s="628"/>
      <c r="HPI3" s="628"/>
      <c r="HPJ3" s="628"/>
      <c r="HPK3" s="628"/>
      <c r="HPL3" s="628"/>
      <c r="HPM3" s="628"/>
      <c r="HPN3" s="628"/>
      <c r="HPO3" s="628"/>
      <c r="HPP3" s="628"/>
      <c r="HPQ3" s="628"/>
      <c r="HPR3" s="628"/>
      <c r="HPS3" s="628"/>
      <c r="HPT3" s="628"/>
      <c r="HPU3" s="628"/>
      <c r="HPV3" s="628"/>
      <c r="HPW3" s="628"/>
      <c r="HPX3" s="628"/>
      <c r="HPY3" s="628"/>
      <c r="HPZ3" s="628"/>
      <c r="HQA3" s="628"/>
      <c r="HQB3" s="628"/>
      <c r="HQC3" s="628"/>
      <c r="HQD3" s="628"/>
      <c r="HQE3" s="628"/>
      <c r="HQF3" s="628"/>
      <c r="HQG3" s="628"/>
      <c r="HQH3" s="628"/>
      <c r="HQI3" s="628"/>
      <c r="HQJ3" s="628"/>
      <c r="HQK3" s="628"/>
      <c r="HQL3" s="628"/>
      <c r="HQM3" s="628"/>
      <c r="HQN3" s="628"/>
      <c r="HQO3" s="628"/>
      <c r="HQP3" s="628"/>
      <c r="HQQ3" s="628"/>
      <c r="HQR3" s="628"/>
      <c r="HQS3" s="628"/>
      <c r="HQT3" s="628"/>
      <c r="HQU3" s="628"/>
      <c r="HQV3" s="628"/>
      <c r="HQW3" s="628"/>
      <c r="HQX3" s="628"/>
      <c r="HQY3" s="628"/>
      <c r="HQZ3" s="628"/>
      <c r="HRA3" s="628"/>
      <c r="HRB3" s="628"/>
      <c r="HRC3" s="628"/>
      <c r="HRD3" s="628"/>
      <c r="HRE3" s="628"/>
      <c r="HRF3" s="628"/>
      <c r="HRG3" s="628"/>
      <c r="HRH3" s="628"/>
      <c r="HRI3" s="628"/>
      <c r="HRJ3" s="628"/>
      <c r="HRK3" s="628"/>
      <c r="HRL3" s="628"/>
      <c r="HRM3" s="628"/>
      <c r="HRN3" s="628"/>
      <c r="HRO3" s="628"/>
      <c r="HRP3" s="628"/>
      <c r="HRQ3" s="628"/>
      <c r="HRR3" s="628"/>
      <c r="HRS3" s="628"/>
      <c r="HRT3" s="628"/>
      <c r="HRU3" s="628"/>
      <c r="HRV3" s="628"/>
      <c r="HRW3" s="628"/>
      <c r="HRX3" s="628"/>
      <c r="HRY3" s="628"/>
      <c r="HRZ3" s="628"/>
      <c r="HSA3" s="628"/>
      <c r="HSB3" s="628"/>
      <c r="HSC3" s="628"/>
      <c r="HSD3" s="628"/>
      <c r="HSE3" s="628"/>
      <c r="HSF3" s="628"/>
      <c r="HSG3" s="628"/>
      <c r="HSH3" s="628"/>
      <c r="HSI3" s="628"/>
      <c r="HSJ3" s="628"/>
      <c r="HSK3" s="628"/>
      <c r="HSL3" s="628"/>
      <c r="HSM3" s="628"/>
      <c r="HSN3" s="628"/>
      <c r="HSO3" s="628"/>
      <c r="HSP3" s="628"/>
      <c r="HSQ3" s="628"/>
      <c r="HSR3" s="628"/>
      <c r="HSS3" s="628"/>
      <c r="HST3" s="628"/>
      <c r="HSU3" s="628"/>
      <c r="HSV3" s="628"/>
      <c r="HSW3" s="628"/>
      <c r="HSX3" s="628"/>
      <c r="HSY3" s="628"/>
      <c r="HSZ3" s="628"/>
      <c r="HTA3" s="628"/>
      <c r="HTB3" s="628"/>
      <c r="HTC3" s="628"/>
      <c r="HTD3" s="628"/>
      <c r="HTE3" s="628"/>
      <c r="HTF3" s="628"/>
      <c r="HTG3" s="628"/>
      <c r="HTH3" s="628"/>
      <c r="HTI3" s="628"/>
      <c r="HTJ3" s="628"/>
      <c r="HTK3" s="628"/>
      <c r="HTL3" s="628"/>
      <c r="HTM3" s="628"/>
      <c r="HTN3" s="628"/>
      <c r="HTO3" s="628"/>
      <c r="HTP3" s="628"/>
      <c r="HTQ3" s="628"/>
      <c r="HTR3" s="628"/>
      <c r="HTS3" s="628"/>
      <c r="HTT3" s="628"/>
      <c r="HTU3" s="628"/>
      <c r="HTV3" s="628"/>
      <c r="HTW3" s="628"/>
      <c r="HTX3" s="628"/>
      <c r="HTY3" s="628"/>
      <c r="HTZ3" s="628"/>
      <c r="HUA3" s="628"/>
      <c r="HUB3" s="628"/>
      <c r="HUC3" s="628"/>
      <c r="HUD3" s="628"/>
      <c r="HUE3" s="628"/>
      <c r="HUF3" s="628"/>
      <c r="HUG3" s="628"/>
      <c r="HUH3" s="628"/>
      <c r="HUI3" s="628"/>
      <c r="HUJ3" s="628"/>
      <c r="HUK3" s="628"/>
      <c r="HUL3" s="628"/>
      <c r="HUM3" s="628"/>
      <c r="HUN3" s="628"/>
      <c r="HUO3" s="628"/>
      <c r="HUP3" s="628"/>
      <c r="HUQ3" s="628"/>
      <c r="HUR3" s="628"/>
      <c r="HUS3" s="628"/>
      <c r="HUT3" s="628"/>
      <c r="HUU3" s="628"/>
      <c r="HUV3" s="628"/>
      <c r="HUW3" s="628"/>
      <c r="HUX3" s="628"/>
      <c r="HUY3" s="628"/>
      <c r="HUZ3" s="628"/>
      <c r="HVA3" s="628"/>
      <c r="HVB3" s="628"/>
      <c r="HVC3" s="628"/>
      <c r="HVD3" s="628"/>
      <c r="HVE3" s="628"/>
      <c r="HVF3" s="628"/>
      <c r="HVG3" s="628"/>
      <c r="HVH3" s="628"/>
      <c r="HVI3" s="628"/>
      <c r="HVJ3" s="628"/>
      <c r="HVK3" s="628"/>
      <c r="HVL3" s="628"/>
      <c r="HVM3" s="628"/>
      <c r="HVN3" s="628"/>
      <c r="HVO3" s="628"/>
      <c r="HVP3" s="628"/>
      <c r="HVQ3" s="628"/>
      <c r="HVR3" s="628"/>
      <c r="HVS3" s="628"/>
      <c r="HVT3" s="628"/>
      <c r="HVU3" s="628"/>
      <c r="HVV3" s="628"/>
      <c r="HVW3" s="628"/>
      <c r="HVX3" s="628"/>
      <c r="HVY3" s="628"/>
      <c r="HVZ3" s="628"/>
      <c r="HWA3" s="628"/>
      <c r="HWB3" s="628"/>
      <c r="HWC3" s="628"/>
      <c r="HWD3" s="628"/>
      <c r="HWE3" s="628"/>
      <c r="HWF3" s="628"/>
      <c r="HWG3" s="628"/>
      <c r="HWH3" s="628"/>
      <c r="HWI3" s="628"/>
      <c r="HWJ3" s="628"/>
      <c r="HWK3" s="628"/>
      <c r="HWL3" s="628"/>
      <c r="HWM3" s="628"/>
      <c r="HWN3" s="628"/>
      <c r="HWO3" s="628"/>
      <c r="HWP3" s="628"/>
      <c r="HWQ3" s="628"/>
      <c r="HWR3" s="628"/>
      <c r="HWS3" s="628"/>
      <c r="HWT3" s="628"/>
      <c r="HWU3" s="628"/>
      <c r="HWV3" s="628"/>
      <c r="HWW3" s="628"/>
      <c r="HWX3" s="628"/>
      <c r="HWY3" s="628"/>
      <c r="HWZ3" s="628"/>
      <c r="HXA3" s="628"/>
      <c r="HXB3" s="628"/>
      <c r="HXC3" s="628"/>
      <c r="HXD3" s="628"/>
      <c r="HXE3" s="628"/>
      <c r="HXF3" s="628"/>
      <c r="HXG3" s="628"/>
      <c r="HXH3" s="628"/>
      <c r="HXI3" s="628"/>
      <c r="HXJ3" s="628"/>
      <c r="HXK3" s="628"/>
      <c r="HXL3" s="628"/>
      <c r="HXM3" s="628"/>
      <c r="HXN3" s="628"/>
      <c r="HXO3" s="628"/>
      <c r="HXP3" s="628"/>
      <c r="HXQ3" s="628"/>
      <c r="HXR3" s="628"/>
      <c r="HXS3" s="628"/>
      <c r="HXT3" s="628"/>
      <c r="HXU3" s="628"/>
      <c r="HXV3" s="628"/>
      <c r="HXW3" s="628"/>
      <c r="HXX3" s="628"/>
      <c r="HXY3" s="628"/>
      <c r="HXZ3" s="628"/>
      <c r="HYA3" s="628"/>
      <c r="HYB3" s="628"/>
      <c r="HYC3" s="628"/>
      <c r="HYD3" s="628"/>
      <c r="HYE3" s="628"/>
      <c r="HYF3" s="628"/>
      <c r="HYG3" s="628"/>
      <c r="HYH3" s="628"/>
      <c r="HYI3" s="628"/>
      <c r="HYJ3" s="628"/>
      <c r="HYK3" s="628"/>
      <c r="HYL3" s="628"/>
      <c r="HYM3" s="628"/>
      <c r="HYN3" s="628"/>
      <c r="HYO3" s="628"/>
      <c r="HYP3" s="628"/>
      <c r="HYQ3" s="628"/>
      <c r="HYR3" s="628"/>
      <c r="HYS3" s="628"/>
      <c r="HYT3" s="628"/>
      <c r="HYU3" s="628"/>
      <c r="HYV3" s="628"/>
      <c r="HYW3" s="628"/>
      <c r="HYX3" s="628"/>
      <c r="HYY3" s="628"/>
      <c r="HYZ3" s="628"/>
      <c r="HZA3" s="628"/>
      <c r="HZB3" s="628"/>
      <c r="HZC3" s="628"/>
      <c r="HZD3" s="628"/>
      <c r="HZE3" s="628"/>
      <c r="HZF3" s="628"/>
      <c r="HZG3" s="628"/>
      <c r="HZH3" s="628"/>
      <c r="HZI3" s="628"/>
      <c r="HZJ3" s="628"/>
      <c r="HZK3" s="628"/>
      <c r="HZL3" s="628"/>
      <c r="HZM3" s="628"/>
      <c r="HZN3" s="628"/>
      <c r="HZO3" s="628"/>
      <c r="HZP3" s="628"/>
      <c r="HZQ3" s="628"/>
      <c r="HZR3" s="628"/>
      <c r="HZS3" s="628"/>
      <c r="HZT3" s="628"/>
      <c r="HZU3" s="628"/>
      <c r="HZV3" s="628"/>
      <c r="HZW3" s="628"/>
      <c r="HZX3" s="628"/>
      <c r="HZY3" s="628"/>
      <c r="HZZ3" s="628"/>
      <c r="IAA3" s="628"/>
      <c r="IAB3" s="628"/>
      <c r="IAC3" s="628"/>
      <c r="IAD3" s="628"/>
      <c r="IAE3" s="628"/>
      <c r="IAF3" s="628"/>
      <c r="IAG3" s="628"/>
      <c r="IAH3" s="628"/>
      <c r="IAI3" s="628"/>
      <c r="IAJ3" s="628"/>
      <c r="IAK3" s="628"/>
      <c r="IAL3" s="628"/>
      <c r="IAM3" s="628"/>
      <c r="IAN3" s="628"/>
      <c r="IAO3" s="628"/>
      <c r="IAP3" s="628"/>
      <c r="IAQ3" s="628"/>
      <c r="IAR3" s="628"/>
      <c r="IAS3" s="628"/>
      <c r="IAT3" s="628"/>
      <c r="IAU3" s="628"/>
      <c r="IAV3" s="628"/>
      <c r="IAW3" s="628"/>
      <c r="IAX3" s="628"/>
      <c r="IAY3" s="628"/>
      <c r="IAZ3" s="628"/>
      <c r="IBA3" s="628"/>
      <c r="IBB3" s="628"/>
      <c r="IBC3" s="628"/>
      <c r="IBD3" s="628"/>
      <c r="IBE3" s="628"/>
      <c r="IBF3" s="628"/>
      <c r="IBG3" s="628"/>
      <c r="IBH3" s="628"/>
      <c r="IBI3" s="628"/>
      <c r="IBJ3" s="628"/>
      <c r="IBK3" s="628"/>
      <c r="IBL3" s="628"/>
      <c r="IBM3" s="628"/>
      <c r="IBN3" s="628"/>
      <c r="IBO3" s="628"/>
      <c r="IBP3" s="628"/>
      <c r="IBQ3" s="628"/>
      <c r="IBR3" s="628"/>
      <c r="IBS3" s="628"/>
      <c r="IBT3" s="628"/>
      <c r="IBU3" s="628"/>
      <c r="IBV3" s="628"/>
      <c r="IBW3" s="628"/>
      <c r="IBX3" s="628"/>
      <c r="IBY3" s="628"/>
      <c r="IBZ3" s="628"/>
      <c r="ICA3" s="628"/>
      <c r="ICB3" s="628"/>
      <c r="ICC3" s="628"/>
      <c r="ICD3" s="628"/>
      <c r="ICE3" s="628"/>
      <c r="ICF3" s="628"/>
      <c r="ICG3" s="628"/>
      <c r="ICH3" s="628"/>
      <c r="ICI3" s="628"/>
      <c r="ICJ3" s="628"/>
      <c r="ICK3" s="628"/>
      <c r="ICL3" s="628"/>
      <c r="ICM3" s="628"/>
      <c r="ICN3" s="628"/>
      <c r="ICO3" s="628"/>
      <c r="ICP3" s="628"/>
      <c r="ICQ3" s="628"/>
      <c r="ICR3" s="628"/>
      <c r="ICS3" s="628"/>
      <c r="ICT3" s="628"/>
      <c r="ICU3" s="628"/>
      <c r="ICV3" s="628"/>
      <c r="ICW3" s="628"/>
      <c r="ICX3" s="628"/>
      <c r="ICY3" s="628"/>
      <c r="ICZ3" s="628"/>
      <c r="IDA3" s="628"/>
      <c r="IDB3" s="628"/>
      <c r="IDC3" s="628"/>
      <c r="IDD3" s="628"/>
      <c r="IDE3" s="628"/>
      <c r="IDF3" s="628"/>
      <c r="IDG3" s="628"/>
      <c r="IDH3" s="628"/>
      <c r="IDI3" s="628"/>
      <c r="IDJ3" s="628"/>
      <c r="IDK3" s="628"/>
      <c r="IDL3" s="628"/>
      <c r="IDM3" s="628"/>
      <c r="IDN3" s="628"/>
      <c r="IDO3" s="628"/>
      <c r="IDP3" s="628"/>
      <c r="IDQ3" s="628"/>
      <c r="IDR3" s="628"/>
      <c r="IDS3" s="628"/>
      <c r="IDT3" s="628"/>
      <c r="IDU3" s="628"/>
      <c r="IDV3" s="628"/>
      <c r="IDW3" s="628"/>
      <c r="IDX3" s="628"/>
      <c r="IDY3" s="628"/>
      <c r="IDZ3" s="628"/>
      <c r="IEA3" s="628"/>
      <c r="IEB3" s="628"/>
      <c r="IEC3" s="628"/>
      <c r="IED3" s="628"/>
      <c r="IEE3" s="628"/>
      <c r="IEF3" s="628"/>
      <c r="IEG3" s="628"/>
      <c r="IEH3" s="628"/>
      <c r="IEI3" s="628"/>
      <c r="IEJ3" s="628"/>
      <c r="IEK3" s="628"/>
      <c r="IEL3" s="628"/>
      <c r="IEM3" s="628"/>
      <c r="IEN3" s="628"/>
      <c r="IEO3" s="628"/>
      <c r="IEP3" s="628"/>
      <c r="IEQ3" s="628"/>
      <c r="IER3" s="628"/>
      <c r="IES3" s="628"/>
      <c r="IET3" s="628"/>
      <c r="IEU3" s="628"/>
      <c r="IEV3" s="628"/>
      <c r="IEW3" s="628"/>
      <c r="IEX3" s="628"/>
      <c r="IEY3" s="628"/>
      <c r="IEZ3" s="628"/>
      <c r="IFA3" s="628"/>
      <c r="IFB3" s="628"/>
      <c r="IFC3" s="628"/>
      <c r="IFD3" s="628"/>
      <c r="IFE3" s="628"/>
      <c r="IFF3" s="628"/>
      <c r="IFG3" s="628"/>
      <c r="IFH3" s="628"/>
      <c r="IFI3" s="628"/>
      <c r="IFJ3" s="628"/>
      <c r="IFK3" s="628"/>
      <c r="IFL3" s="628"/>
      <c r="IFM3" s="628"/>
      <c r="IFN3" s="628"/>
      <c r="IFO3" s="628"/>
      <c r="IFP3" s="628"/>
      <c r="IFQ3" s="628"/>
      <c r="IFR3" s="628"/>
      <c r="IFS3" s="628"/>
      <c r="IFT3" s="628"/>
      <c r="IFU3" s="628"/>
      <c r="IFV3" s="628"/>
      <c r="IFW3" s="628"/>
      <c r="IFX3" s="628"/>
      <c r="IFY3" s="628"/>
      <c r="IFZ3" s="628"/>
      <c r="IGA3" s="628"/>
      <c r="IGB3" s="628"/>
      <c r="IGC3" s="628"/>
      <c r="IGD3" s="628"/>
      <c r="IGE3" s="628"/>
      <c r="IGF3" s="628"/>
      <c r="IGG3" s="628"/>
      <c r="IGH3" s="628"/>
      <c r="IGI3" s="628"/>
      <c r="IGJ3" s="628"/>
      <c r="IGK3" s="628"/>
      <c r="IGL3" s="628"/>
      <c r="IGM3" s="628"/>
      <c r="IGN3" s="628"/>
      <c r="IGO3" s="628"/>
      <c r="IGP3" s="628"/>
      <c r="IGQ3" s="628"/>
      <c r="IGR3" s="628"/>
      <c r="IGS3" s="628"/>
      <c r="IGT3" s="628"/>
      <c r="IGU3" s="628"/>
      <c r="IGV3" s="628"/>
      <c r="IGW3" s="628"/>
      <c r="IGX3" s="628"/>
      <c r="IGY3" s="628"/>
      <c r="IGZ3" s="628"/>
      <c r="IHA3" s="628"/>
      <c r="IHB3" s="628"/>
      <c r="IHC3" s="628"/>
      <c r="IHD3" s="628"/>
      <c r="IHE3" s="628"/>
      <c r="IHF3" s="628"/>
      <c r="IHG3" s="628"/>
      <c r="IHH3" s="628"/>
      <c r="IHI3" s="628"/>
      <c r="IHJ3" s="628"/>
      <c r="IHK3" s="628"/>
      <c r="IHL3" s="628"/>
      <c r="IHM3" s="628"/>
      <c r="IHN3" s="628"/>
      <c r="IHO3" s="628"/>
      <c r="IHP3" s="628"/>
      <c r="IHQ3" s="628"/>
      <c r="IHR3" s="628"/>
      <c r="IHS3" s="628"/>
      <c r="IHT3" s="628"/>
      <c r="IHU3" s="628"/>
      <c r="IHV3" s="628"/>
      <c r="IHW3" s="628"/>
      <c r="IHX3" s="628"/>
      <c r="IHY3" s="628"/>
      <c r="IHZ3" s="628"/>
      <c r="IIA3" s="628"/>
      <c r="IIB3" s="628"/>
      <c r="IIC3" s="628"/>
      <c r="IID3" s="628"/>
      <c r="IIE3" s="628"/>
      <c r="IIF3" s="628"/>
      <c r="IIG3" s="628"/>
      <c r="IIH3" s="628"/>
      <c r="III3" s="628"/>
      <c r="IIJ3" s="628"/>
      <c r="IIK3" s="628"/>
      <c r="IIL3" s="628"/>
      <c r="IIM3" s="628"/>
      <c r="IIN3" s="628"/>
      <c r="IIO3" s="628"/>
      <c r="IIP3" s="628"/>
      <c r="IIQ3" s="628"/>
      <c r="IIR3" s="628"/>
      <c r="IIS3" s="628"/>
      <c r="IIT3" s="628"/>
      <c r="IIU3" s="628"/>
      <c r="IIV3" s="628"/>
      <c r="IIW3" s="628"/>
      <c r="IIX3" s="628"/>
      <c r="IIY3" s="628"/>
      <c r="IIZ3" s="628"/>
      <c r="IJA3" s="628"/>
      <c r="IJB3" s="628"/>
      <c r="IJC3" s="628"/>
      <c r="IJD3" s="628"/>
      <c r="IJE3" s="628"/>
      <c r="IJF3" s="628"/>
      <c r="IJG3" s="628"/>
      <c r="IJH3" s="628"/>
      <c r="IJI3" s="628"/>
      <c r="IJJ3" s="628"/>
      <c r="IJK3" s="628"/>
      <c r="IJL3" s="628"/>
      <c r="IJM3" s="628"/>
      <c r="IJN3" s="628"/>
      <c r="IJO3" s="628"/>
      <c r="IJP3" s="628"/>
      <c r="IJQ3" s="628"/>
      <c r="IJR3" s="628"/>
      <c r="IJS3" s="628"/>
      <c r="IJT3" s="628"/>
      <c r="IJU3" s="628"/>
      <c r="IJV3" s="628"/>
      <c r="IJW3" s="628"/>
      <c r="IJX3" s="628"/>
      <c r="IJY3" s="628"/>
      <c r="IJZ3" s="628"/>
      <c r="IKA3" s="628"/>
      <c r="IKB3" s="628"/>
      <c r="IKC3" s="628"/>
      <c r="IKD3" s="628"/>
      <c r="IKE3" s="628"/>
      <c r="IKF3" s="628"/>
      <c r="IKG3" s="628"/>
      <c r="IKH3" s="628"/>
      <c r="IKI3" s="628"/>
      <c r="IKJ3" s="628"/>
      <c r="IKK3" s="628"/>
      <c r="IKL3" s="628"/>
      <c r="IKM3" s="628"/>
      <c r="IKN3" s="628"/>
      <c r="IKO3" s="628"/>
      <c r="IKP3" s="628"/>
      <c r="IKQ3" s="628"/>
      <c r="IKR3" s="628"/>
      <c r="IKS3" s="628"/>
      <c r="IKT3" s="628"/>
      <c r="IKU3" s="628"/>
      <c r="IKV3" s="628"/>
      <c r="IKW3" s="628"/>
      <c r="IKX3" s="628"/>
      <c r="IKY3" s="628"/>
      <c r="IKZ3" s="628"/>
      <c r="ILA3" s="628"/>
      <c r="ILB3" s="628"/>
      <c r="ILC3" s="628"/>
      <c r="ILD3" s="628"/>
      <c r="ILE3" s="628"/>
      <c r="ILF3" s="628"/>
      <c r="ILG3" s="628"/>
      <c r="ILH3" s="628"/>
      <c r="ILI3" s="628"/>
      <c r="ILJ3" s="628"/>
      <c r="ILK3" s="628"/>
      <c r="ILL3" s="628"/>
      <c r="ILM3" s="628"/>
      <c r="ILN3" s="628"/>
      <c r="ILO3" s="628"/>
      <c r="ILP3" s="628"/>
      <c r="ILQ3" s="628"/>
      <c r="ILR3" s="628"/>
      <c r="ILS3" s="628"/>
      <c r="ILT3" s="628"/>
      <c r="ILU3" s="628"/>
      <c r="ILV3" s="628"/>
      <c r="ILW3" s="628"/>
      <c r="ILX3" s="628"/>
      <c r="ILY3" s="628"/>
      <c r="ILZ3" s="628"/>
      <c r="IMA3" s="628"/>
      <c r="IMB3" s="628"/>
      <c r="IMC3" s="628"/>
      <c r="IMD3" s="628"/>
      <c r="IME3" s="628"/>
      <c r="IMF3" s="628"/>
      <c r="IMG3" s="628"/>
      <c r="IMH3" s="628"/>
      <c r="IMI3" s="628"/>
      <c r="IMJ3" s="628"/>
      <c r="IMK3" s="628"/>
      <c r="IML3" s="628"/>
      <c r="IMM3" s="628"/>
      <c r="IMN3" s="628"/>
      <c r="IMO3" s="628"/>
      <c r="IMP3" s="628"/>
      <c r="IMQ3" s="628"/>
      <c r="IMR3" s="628"/>
      <c r="IMS3" s="628"/>
      <c r="IMT3" s="628"/>
      <c r="IMU3" s="628"/>
      <c r="IMV3" s="628"/>
      <c r="IMW3" s="628"/>
      <c r="IMX3" s="628"/>
      <c r="IMY3" s="628"/>
      <c r="IMZ3" s="628"/>
      <c r="INA3" s="628"/>
      <c r="INB3" s="628"/>
      <c r="INC3" s="628"/>
      <c r="IND3" s="628"/>
      <c r="INE3" s="628"/>
      <c r="INF3" s="628"/>
      <c r="ING3" s="628"/>
      <c r="INH3" s="628"/>
      <c r="INI3" s="628"/>
      <c r="INJ3" s="628"/>
      <c r="INK3" s="628"/>
      <c r="INL3" s="628"/>
      <c r="INM3" s="628"/>
      <c r="INN3" s="628"/>
      <c r="INO3" s="628"/>
      <c r="INP3" s="628"/>
      <c r="INQ3" s="628"/>
      <c r="INR3" s="628"/>
      <c r="INS3" s="628"/>
      <c r="INT3" s="628"/>
      <c r="INU3" s="628"/>
      <c r="INV3" s="628"/>
      <c r="INW3" s="628"/>
      <c r="INX3" s="628"/>
      <c r="INY3" s="628"/>
      <c r="INZ3" s="628"/>
      <c r="IOA3" s="628"/>
      <c r="IOB3" s="628"/>
      <c r="IOC3" s="628"/>
      <c r="IOD3" s="628"/>
      <c r="IOE3" s="628"/>
      <c r="IOF3" s="628"/>
      <c r="IOG3" s="628"/>
      <c r="IOH3" s="628"/>
      <c r="IOI3" s="628"/>
      <c r="IOJ3" s="628"/>
      <c r="IOK3" s="628"/>
      <c r="IOL3" s="628"/>
      <c r="IOM3" s="628"/>
      <c r="ION3" s="628"/>
      <c r="IOO3" s="628"/>
      <c r="IOP3" s="628"/>
      <c r="IOQ3" s="628"/>
      <c r="IOR3" s="628"/>
      <c r="IOS3" s="628"/>
      <c r="IOT3" s="628"/>
      <c r="IOU3" s="628"/>
      <c r="IOV3" s="628"/>
      <c r="IOW3" s="628"/>
      <c r="IOX3" s="628"/>
      <c r="IOY3" s="628"/>
      <c r="IOZ3" s="628"/>
      <c r="IPA3" s="628"/>
      <c r="IPB3" s="628"/>
      <c r="IPC3" s="628"/>
      <c r="IPD3" s="628"/>
      <c r="IPE3" s="628"/>
      <c r="IPF3" s="628"/>
      <c r="IPG3" s="628"/>
      <c r="IPH3" s="628"/>
      <c r="IPI3" s="628"/>
      <c r="IPJ3" s="628"/>
      <c r="IPK3" s="628"/>
      <c r="IPL3" s="628"/>
      <c r="IPM3" s="628"/>
      <c r="IPN3" s="628"/>
      <c r="IPO3" s="628"/>
      <c r="IPP3" s="628"/>
      <c r="IPQ3" s="628"/>
      <c r="IPR3" s="628"/>
      <c r="IPS3" s="628"/>
      <c r="IPT3" s="628"/>
      <c r="IPU3" s="628"/>
      <c r="IPV3" s="628"/>
      <c r="IPW3" s="628"/>
      <c r="IPX3" s="628"/>
      <c r="IPY3" s="628"/>
      <c r="IPZ3" s="628"/>
      <c r="IQA3" s="628"/>
      <c r="IQB3" s="628"/>
      <c r="IQC3" s="628"/>
      <c r="IQD3" s="628"/>
      <c r="IQE3" s="628"/>
      <c r="IQF3" s="628"/>
      <c r="IQG3" s="628"/>
      <c r="IQH3" s="628"/>
      <c r="IQI3" s="628"/>
      <c r="IQJ3" s="628"/>
      <c r="IQK3" s="628"/>
      <c r="IQL3" s="628"/>
      <c r="IQM3" s="628"/>
      <c r="IQN3" s="628"/>
      <c r="IQO3" s="628"/>
      <c r="IQP3" s="628"/>
      <c r="IQQ3" s="628"/>
      <c r="IQR3" s="628"/>
      <c r="IQS3" s="628"/>
      <c r="IQT3" s="628"/>
      <c r="IQU3" s="628"/>
      <c r="IQV3" s="628"/>
      <c r="IQW3" s="628"/>
      <c r="IQX3" s="628"/>
      <c r="IQY3" s="628"/>
      <c r="IQZ3" s="628"/>
      <c r="IRA3" s="628"/>
      <c r="IRB3" s="628"/>
      <c r="IRC3" s="628"/>
      <c r="IRD3" s="628"/>
      <c r="IRE3" s="628"/>
      <c r="IRF3" s="628"/>
      <c r="IRG3" s="628"/>
      <c r="IRH3" s="628"/>
      <c r="IRI3" s="628"/>
      <c r="IRJ3" s="628"/>
      <c r="IRK3" s="628"/>
      <c r="IRL3" s="628"/>
      <c r="IRM3" s="628"/>
      <c r="IRN3" s="628"/>
      <c r="IRO3" s="628"/>
      <c r="IRP3" s="628"/>
      <c r="IRQ3" s="628"/>
      <c r="IRR3" s="628"/>
      <c r="IRS3" s="628"/>
      <c r="IRT3" s="628"/>
      <c r="IRU3" s="628"/>
      <c r="IRV3" s="628"/>
      <c r="IRW3" s="628"/>
      <c r="IRX3" s="628"/>
      <c r="IRY3" s="628"/>
      <c r="IRZ3" s="628"/>
      <c r="ISA3" s="628"/>
      <c r="ISB3" s="628"/>
      <c r="ISC3" s="628"/>
      <c r="ISD3" s="628"/>
      <c r="ISE3" s="628"/>
      <c r="ISF3" s="628"/>
      <c r="ISG3" s="628"/>
      <c r="ISH3" s="628"/>
      <c r="ISI3" s="628"/>
      <c r="ISJ3" s="628"/>
      <c r="ISK3" s="628"/>
      <c r="ISL3" s="628"/>
      <c r="ISM3" s="628"/>
      <c r="ISN3" s="628"/>
      <c r="ISO3" s="628"/>
      <c r="ISP3" s="628"/>
      <c r="ISQ3" s="628"/>
      <c r="ISR3" s="628"/>
      <c r="ISS3" s="628"/>
      <c r="IST3" s="628"/>
      <c r="ISU3" s="628"/>
      <c r="ISV3" s="628"/>
      <c r="ISW3" s="628"/>
      <c r="ISX3" s="628"/>
      <c r="ISY3" s="628"/>
      <c r="ISZ3" s="628"/>
      <c r="ITA3" s="628"/>
      <c r="ITB3" s="628"/>
      <c r="ITC3" s="628"/>
      <c r="ITD3" s="628"/>
      <c r="ITE3" s="628"/>
      <c r="ITF3" s="628"/>
      <c r="ITG3" s="628"/>
      <c r="ITH3" s="628"/>
      <c r="ITI3" s="628"/>
      <c r="ITJ3" s="628"/>
      <c r="ITK3" s="628"/>
      <c r="ITL3" s="628"/>
      <c r="ITM3" s="628"/>
      <c r="ITN3" s="628"/>
      <c r="ITO3" s="628"/>
      <c r="ITP3" s="628"/>
      <c r="ITQ3" s="628"/>
      <c r="ITR3" s="628"/>
      <c r="ITS3" s="628"/>
      <c r="ITT3" s="628"/>
      <c r="ITU3" s="628"/>
      <c r="ITV3" s="628"/>
      <c r="ITW3" s="628"/>
      <c r="ITX3" s="628"/>
      <c r="ITY3" s="628"/>
      <c r="ITZ3" s="628"/>
      <c r="IUA3" s="628"/>
      <c r="IUB3" s="628"/>
      <c r="IUC3" s="628"/>
      <c r="IUD3" s="628"/>
      <c r="IUE3" s="628"/>
      <c r="IUF3" s="628"/>
      <c r="IUG3" s="628"/>
      <c r="IUH3" s="628"/>
      <c r="IUI3" s="628"/>
      <c r="IUJ3" s="628"/>
      <c r="IUK3" s="628"/>
      <c r="IUL3" s="628"/>
      <c r="IUM3" s="628"/>
      <c r="IUN3" s="628"/>
      <c r="IUO3" s="628"/>
      <c r="IUP3" s="628"/>
      <c r="IUQ3" s="628"/>
      <c r="IUR3" s="628"/>
      <c r="IUS3" s="628"/>
      <c r="IUT3" s="628"/>
      <c r="IUU3" s="628"/>
      <c r="IUV3" s="628"/>
      <c r="IUW3" s="628"/>
      <c r="IUX3" s="628"/>
      <c r="IUY3" s="628"/>
      <c r="IUZ3" s="628"/>
      <c r="IVA3" s="628"/>
      <c r="IVB3" s="628"/>
      <c r="IVC3" s="628"/>
      <c r="IVD3" s="628"/>
      <c r="IVE3" s="628"/>
      <c r="IVF3" s="628"/>
      <c r="IVG3" s="628"/>
      <c r="IVH3" s="628"/>
      <c r="IVI3" s="628"/>
      <c r="IVJ3" s="628"/>
      <c r="IVK3" s="628"/>
      <c r="IVL3" s="628"/>
      <c r="IVM3" s="628"/>
      <c r="IVN3" s="628"/>
      <c r="IVO3" s="628"/>
      <c r="IVP3" s="628"/>
      <c r="IVQ3" s="628"/>
      <c r="IVR3" s="628"/>
      <c r="IVS3" s="628"/>
      <c r="IVT3" s="628"/>
      <c r="IVU3" s="628"/>
      <c r="IVV3" s="628"/>
      <c r="IVW3" s="628"/>
      <c r="IVX3" s="628"/>
      <c r="IVY3" s="628"/>
      <c r="IVZ3" s="628"/>
      <c r="IWA3" s="628"/>
      <c r="IWB3" s="628"/>
      <c r="IWC3" s="628"/>
      <c r="IWD3" s="628"/>
      <c r="IWE3" s="628"/>
      <c r="IWF3" s="628"/>
      <c r="IWG3" s="628"/>
      <c r="IWH3" s="628"/>
      <c r="IWI3" s="628"/>
      <c r="IWJ3" s="628"/>
      <c r="IWK3" s="628"/>
      <c r="IWL3" s="628"/>
      <c r="IWM3" s="628"/>
      <c r="IWN3" s="628"/>
      <c r="IWO3" s="628"/>
      <c r="IWP3" s="628"/>
      <c r="IWQ3" s="628"/>
      <c r="IWR3" s="628"/>
      <c r="IWS3" s="628"/>
      <c r="IWT3" s="628"/>
      <c r="IWU3" s="628"/>
      <c r="IWV3" s="628"/>
      <c r="IWW3" s="628"/>
      <c r="IWX3" s="628"/>
      <c r="IWY3" s="628"/>
      <c r="IWZ3" s="628"/>
      <c r="IXA3" s="628"/>
      <c r="IXB3" s="628"/>
      <c r="IXC3" s="628"/>
      <c r="IXD3" s="628"/>
      <c r="IXE3" s="628"/>
      <c r="IXF3" s="628"/>
      <c r="IXG3" s="628"/>
      <c r="IXH3" s="628"/>
      <c r="IXI3" s="628"/>
      <c r="IXJ3" s="628"/>
      <c r="IXK3" s="628"/>
      <c r="IXL3" s="628"/>
      <c r="IXM3" s="628"/>
      <c r="IXN3" s="628"/>
      <c r="IXO3" s="628"/>
      <c r="IXP3" s="628"/>
      <c r="IXQ3" s="628"/>
      <c r="IXR3" s="628"/>
      <c r="IXS3" s="628"/>
      <c r="IXT3" s="628"/>
      <c r="IXU3" s="628"/>
      <c r="IXV3" s="628"/>
      <c r="IXW3" s="628"/>
      <c r="IXX3" s="628"/>
      <c r="IXY3" s="628"/>
      <c r="IXZ3" s="628"/>
      <c r="IYA3" s="628"/>
      <c r="IYB3" s="628"/>
      <c r="IYC3" s="628"/>
      <c r="IYD3" s="628"/>
      <c r="IYE3" s="628"/>
      <c r="IYF3" s="628"/>
      <c r="IYG3" s="628"/>
      <c r="IYH3" s="628"/>
      <c r="IYI3" s="628"/>
      <c r="IYJ3" s="628"/>
      <c r="IYK3" s="628"/>
      <c r="IYL3" s="628"/>
      <c r="IYM3" s="628"/>
      <c r="IYN3" s="628"/>
      <c r="IYO3" s="628"/>
      <c r="IYP3" s="628"/>
      <c r="IYQ3" s="628"/>
      <c r="IYR3" s="628"/>
      <c r="IYS3" s="628"/>
      <c r="IYT3" s="628"/>
      <c r="IYU3" s="628"/>
      <c r="IYV3" s="628"/>
      <c r="IYW3" s="628"/>
      <c r="IYX3" s="628"/>
      <c r="IYY3" s="628"/>
      <c r="IYZ3" s="628"/>
      <c r="IZA3" s="628"/>
      <c r="IZB3" s="628"/>
      <c r="IZC3" s="628"/>
      <c r="IZD3" s="628"/>
      <c r="IZE3" s="628"/>
      <c r="IZF3" s="628"/>
      <c r="IZG3" s="628"/>
      <c r="IZH3" s="628"/>
      <c r="IZI3" s="628"/>
      <c r="IZJ3" s="628"/>
      <c r="IZK3" s="628"/>
      <c r="IZL3" s="628"/>
      <c r="IZM3" s="628"/>
      <c r="IZN3" s="628"/>
      <c r="IZO3" s="628"/>
      <c r="IZP3" s="628"/>
      <c r="IZQ3" s="628"/>
      <c r="IZR3" s="628"/>
      <c r="IZS3" s="628"/>
      <c r="IZT3" s="628"/>
      <c r="IZU3" s="628"/>
      <c r="IZV3" s="628"/>
      <c r="IZW3" s="628"/>
      <c r="IZX3" s="628"/>
      <c r="IZY3" s="628"/>
      <c r="IZZ3" s="628"/>
      <c r="JAA3" s="628"/>
      <c r="JAB3" s="628"/>
      <c r="JAC3" s="628"/>
      <c r="JAD3" s="628"/>
      <c r="JAE3" s="628"/>
      <c r="JAF3" s="628"/>
      <c r="JAG3" s="628"/>
      <c r="JAH3" s="628"/>
      <c r="JAI3" s="628"/>
      <c r="JAJ3" s="628"/>
      <c r="JAK3" s="628"/>
      <c r="JAL3" s="628"/>
      <c r="JAM3" s="628"/>
      <c r="JAN3" s="628"/>
      <c r="JAO3" s="628"/>
      <c r="JAP3" s="628"/>
      <c r="JAQ3" s="628"/>
      <c r="JAR3" s="628"/>
      <c r="JAS3" s="628"/>
      <c r="JAT3" s="628"/>
      <c r="JAU3" s="628"/>
      <c r="JAV3" s="628"/>
      <c r="JAW3" s="628"/>
      <c r="JAX3" s="628"/>
      <c r="JAY3" s="628"/>
      <c r="JAZ3" s="628"/>
      <c r="JBA3" s="628"/>
      <c r="JBB3" s="628"/>
      <c r="JBC3" s="628"/>
      <c r="JBD3" s="628"/>
      <c r="JBE3" s="628"/>
      <c r="JBF3" s="628"/>
      <c r="JBG3" s="628"/>
      <c r="JBH3" s="628"/>
      <c r="JBI3" s="628"/>
      <c r="JBJ3" s="628"/>
      <c r="JBK3" s="628"/>
      <c r="JBL3" s="628"/>
      <c r="JBM3" s="628"/>
      <c r="JBN3" s="628"/>
      <c r="JBO3" s="628"/>
      <c r="JBP3" s="628"/>
      <c r="JBQ3" s="628"/>
      <c r="JBR3" s="628"/>
      <c r="JBS3" s="628"/>
      <c r="JBT3" s="628"/>
      <c r="JBU3" s="628"/>
      <c r="JBV3" s="628"/>
      <c r="JBW3" s="628"/>
      <c r="JBX3" s="628"/>
      <c r="JBY3" s="628"/>
      <c r="JBZ3" s="628"/>
      <c r="JCA3" s="628"/>
      <c r="JCB3" s="628"/>
      <c r="JCC3" s="628"/>
      <c r="JCD3" s="628"/>
      <c r="JCE3" s="628"/>
      <c r="JCF3" s="628"/>
      <c r="JCG3" s="628"/>
      <c r="JCH3" s="628"/>
      <c r="JCI3" s="628"/>
      <c r="JCJ3" s="628"/>
      <c r="JCK3" s="628"/>
      <c r="JCL3" s="628"/>
      <c r="JCM3" s="628"/>
      <c r="JCN3" s="628"/>
      <c r="JCO3" s="628"/>
      <c r="JCP3" s="628"/>
      <c r="JCQ3" s="628"/>
      <c r="JCR3" s="628"/>
      <c r="JCS3" s="628"/>
      <c r="JCT3" s="628"/>
      <c r="JCU3" s="628"/>
      <c r="JCV3" s="628"/>
      <c r="JCW3" s="628"/>
      <c r="JCX3" s="628"/>
      <c r="JCY3" s="628"/>
      <c r="JCZ3" s="628"/>
      <c r="JDA3" s="628"/>
      <c r="JDB3" s="628"/>
      <c r="JDC3" s="628"/>
      <c r="JDD3" s="628"/>
      <c r="JDE3" s="628"/>
      <c r="JDF3" s="628"/>
      <c r="JDG3" s="628"/>
      <c r="JDH3" s="628"/>
      <c r="JDI3" s="628"/>
      <c r="JDJ3" s="628"/>
      <c r="JDK3" s="628"/>
      <c r="JDL3" s="628"/>
      <c r="JDM3" s="628"/>
      <c r="JDN3" s="628"/>
      <c r="JDO3" s="628"/>
      <c r="JDP3" s="628"/>
      <c r="JDQ3" s="628"/>
      <c r="JDR3" s="628"/>
      <c r="JDS3" s="628"/>
      <c r="JDT3" s="628"/>
      <c r="JDU3" s="628"/>
      <c r="JDV3" s="628"/>
      <c r="JDW3" s="628"/>
      <c r="JDX3" s="628"/>
      <c r="JDY3" s="628"/>
      <c r="JDZ3" s="628"/>
      <c r="JEA3" s="628"/>
      <c r="JEB3" s="628"/>
      <c r="JEC3" s="628"/>
      <c r="JED3" s="628"/>
      <c r="JEE3" s="628"/>
      <c r="JEF3" s="628"/>
      <c r="JEG3" s="628"/>
      <c r="JEH3" s="628"/>
      <c r="JEI3" s="628"/>
      <c r="JEJ3" s="628"/>
      <c r="JEK3" s="628"/>
      <c r="JEL3" s="628"/>
      <c r="JEM3" s="628"/>
      <c r="JEN3" s="628"/>
      <c r="JEO3" s="628"/>
      <c r="JEP3" s="628"/>
      <c r="JEQ3" s="628"/>
      <c r="JER3" s="628"/>
      <c r="JES3" s="628"/>
      <c r="JET3" s="628"/>
      <c r="JEU3" s="628"/>
      <c r="JEV3" s="628"/>
      <c r="JEW3" s="628"/>
      <c r="JEX3" s="628"/>
      <c r="JEY3" s="628"/>
      <c r="JEZ3" s="628"/>
      <c r="JFA3" s="628"/>
      <c r="JFB3" s="628"/>
      <c r="JFC3" s="628"/>
      <c r="JFD3" s="628"/>
      <c r="JFE3" s="628"/>
      <c r="JFF3" s="628"/>
      <c r="JFG3" s="628"/>
      <c r="JFH3" s="628"/>
      <c r="JFI3" s="628"/>
      <c r="JFJ3" s="628"/>
      <c r="JFK3" s="628"/>
      <c r="JFL3" s="628"/>
      <c r="JFM3" s="628"/>
      <c r="JFN3" s="628"/>
      <c r="JFO3" s="628"/>
      <c r="JFP3" s="628"/>
      <c r="JFQ3" s="628"/>
      <c r="JFR3" s="628"/>
      <c r="JFS3" s="628"/>
      <c r="JFT3" s="628"/>
      <c r="JFU3" s="628"/>
      <c r="JFV3" s="628"/>
      <c r="JFW3" s="628"/>
      <c r="JFX3" s="628"/>
      <c r="JFY3" s="628"/>
      <c r="JFZ3" s="628"/>
      <c r="JGA3" s="628"/>
      <c r="JGB3" s="628"/>
      <c r="JGC3" s="628"/>
      <c r="JGD3" s="628"/>
      <c r="JGE3" s="628"/>
      <c r="JGF3" s="628"/>
      <c r="JGG3" s="628"/>
      <c r="JGH3" s="628"/>
      <c r="JGI3" s="628"/>
      <c r="JGJ3" s="628"/>
      <c r="JGK3" s="628"/>
      <c r="JGL3" s="628"/>
      <c r="JGM3" s="628"/>
      <c r="JGN3" s="628"/>
      <c r="JGO3" s="628"/>
      <c r="JGP3" s="628"/>
      <c r="JGQ3" s="628"/>
      <c r="JGR3" s="628"/>
      <c r="JGS3" s="628"/>
      <c r="JGT3" s="628"/>
      <c r="JGU3" s="628"/>
      <c r="JGV3" s="628"/>
      <c r="JGW3" s="628"/>
      <c r="JGX3" s="628"/>
      <c r="JGY3" s="628"/>
      <c r="JGZ3" s="628"/>
      <c r="JHA3" s="628"/>
      <c r="JHB3" s="628"/>
      <c r="JHC3" s="628"/>
      <c r="JHD3" s="628"/>
      <c r="JHE3" s="628"/>
      <c r="JHF3" s="628"/>
      <c r="JHG3" s="628"/>
      <c r="JHH3" s="628"/>
      <c r="JHI3" s="628"/>
      <c r="JHJ3" s="628"/>
      <c r="JHK3" s="628"/>
      <c r="JHL3" s="628"/>
      <c r="JHM3" s="628"/>
      <c r="JHN3" s="628"/>
      <c r="JHO3" s="628"/>
      <c r="JHP3" s="628"/>
      <c r="JHQ3" s="628"/>
      <c r="JHR3" s="628"/>
      <c r="JHS3" s="628"/>
      <c r="JHT3" s="628"/>
      <c r="JHU3" s="628"/>
      <c r="JHV3" s="628"/>
      <c r="JHW3" s="628"/>
      <c r="JHX3" s="628"/>
      <c r="JHY3" s="628"/>
      <c r="JHZ3" s="628"/>
      <c r="JIA3" s="628"/>
      <c r="JIB3" s="628"/>
      <c r="JIC3" s="628"/>
      <c r="JID3" s="628"/>
      <c r="JIE3" s="628"/>
      <c r="JIF3" s="628"/>
      <c r="JIG3" s="628"/>
      <c r="JIH3" s="628"/>
      <c r="JII3" s="628"/>
      <c r="JIJ3" s="628"/>
      <c r="JIK3" s="628"/>
      <c r="JIL3" s="628"/>
      <c r="JIM3" s="628"/>
      <c r="JIN3" s="628"/>
      <c r="JIO3" s="628"/>
      <c r="JIP3" s="628"/>
      <c r="JIQ3" s="628"/>
      <c r="JIR3" s="628"/>
      <c r="JIS3" s="628"/>
      <c r="JIT3" s="628"/>
      <c r="JIU3" s="628"/>
      <c r="JIV3" s="628"/>
      <c r="JIW3" s="628"/>
      <c r="JIX3" s="628"/>
      <c r="JIY3" s="628"/>
      <c r="JIZ3" s="628"/>
      <c r="JJA3" s="628"/>
      <c r="JJB3" s="628"/>
      <c r="JJC3" s="628"/>
      <c r="JJD3" s="628"/>
      <c r="JJE3" s="628"/>
      <c r="JJF3" s="628"/>
      <c r="JJG3" s="628"/>
      <c r="JJH3" s="628"/>
      <c r="JJI3" s="628"/>
      <c r="JJJ3" s="628"/>
      <c r="JJK3" s="628"/>
      <c r="JJL3" s="628"/>
      <c r="JJM3" s="628"/>
      <c r="JJN3" s="628"/>
      <c r="JJO3" s="628"/>
      <c r="JJP3" s="628"/>
      <c r="JJQ3" s="628"/>
      <c r="JJR3" s="628"/>
      <c r="JJS3" s="628"/>
      <c r="JJT3" s="628"/>
      <c r="JJU3" s="628"/>
      <c r="JJV3" s="628"/>
      <c r="JJW3" s="628"/>
      <c r="JJX3" s="628"/>
      <c r="JJY3" s="628"/>
      <c r="JJZ3" s="628"/>
      <c r="JKA3" s="628"/>
      <c r="JKB3" s="628"/>
      <c r="JKC3" s="628"/>
      <c r="JKD3" s="628"/>
      <c r="JKE3" s="628"/>
      <c r="JKF3" s="628"/>
      <c r="JKG3" s="628"/>
      <c r="JKH3" s="628"/>
      <c r="JKI3" s="628"/>
      <c r="JKJ3" s="628"/>
      <c r="JKK3" s="628"/>
      <c r="JKL3" s="628"/>
      <c r="JKM3" s="628"/>
      <c r="JKN3" s="628"/>
      <c r="JKO3" s="628"/>
      <c r="JKP3" s="628"/>
      <c r="JKQ3" s="628"/>
      <c r="JKR3" s="628"/>
      <c r="JKS3" s="628"/>
      <c r="JKT3" s="628"/>
      <c r="JKU3" s="628"/>
      <c r="JKV3" s="628"/>
      <c r="JKW3" s="628"/>
      <c r="JKX3" s="628"/>
      <c r="JKY3" s="628"/>
      <c r="JKZ3" s="628"/>
      <c r="JLA3" s="628"/>
      <c r="JLB3" s="628"/>
      <c r="JLC3" s="628"/>
      <c r="JLD3" s="628"/>
      <c r="JLE3" s="628"/>
      <c r="JLF3" s="628"/>
      <c r="JLG3" s="628"/>
      <c r="JLH3" s="628"/>
      <c r="JLI3" s="628"/>
      <c r="JLJ3" s="628"/>
      <c r="JLK3" s="628"/>
      <c r="JLL3" s="628"/>
      <c r="JLM3" s="628"/>
      <c r="JLN3" s="628"/>
      <c r="JLO3" s="628"/>
      <c r="JLP3" s="628"/>
      <c r="JLQ3" s="628"/>
      <c r="JLR3" s="628"/>
      <c r="JLS3" s="628"/>
      <c r="JLT3" s="628"/>
      <c r="JLU3" s="628"/>
      <c r="JLV3" s="628"/>
      <c r="JLW3" s="628"/>
      <c r="JLX3" s="628"/>
      <c r="JLY3" s="628"/>
      <c r="JLZ3" s="628"/>
      <c r="JMA3" s="628"/>
      <c r="JMB3" s="628"/>
      <c r="JMC3" s="628"/>
      <c r="JMD3" s="628"/>
      <c r="JME3" s="628"/>
      <c r="JMF3" s="628"/>
      <c r="JMG3" s="628"/>
      <c r="JMH3" s="628"/>
      <c r="JMI3" s="628"/>
      <c r="JMJ3" s="628"/>
      <c r="JMK3" s="628"/>
      <c r="JML3" s="628"/>
      <c r="JMM3" s="628"/>
      <c r="JMN3" s="628"/>
      <c r="JMO3" s="628"/>
      <c r="JMP3" s="628"/>
      <c r="JMQ3" s="628"/>
      <c r="JMR3" s="628"/>
      <c r="JMS3" s="628"/>
      <c r="JMT3" s="628"/>
      <c r="JMU3" s="628"/>
      <c r="JMV3" s="628"/>
      <c r="JMW3" s="628"/>
      <c r="JMX3" s="628"/>
      <c r="JMY3" s="628"/>
      <c r="JMZ3" s="628"/>
      <c r="JNA3" s="628"/>
      <c r="JNB3" s="628"/>
      <c r="JNC3" s="628"/>
      <c r="JND3" s="628"/>
      <c r="JNE3" s="628"/>
      <c r="JNF3" s="628"/>
      <c r="JNG3" s="628"/>
      <c r="JNH3" s="628"/>
      <c r="JNI3" s="628"/>
      <c r="JNJ3" s="628"/>
      <c r="JNK3" s="628"/>
      <c r="JNL3" s="628"/>
      <c r="JNM3" s="628"/>
      <c r="JNN3" s="628"/>
      <c r="JNO3" s="628"/>
      <c r="JNP3" s="628"/>
      <c r="JNQ3" s="628"/>
      <c r="JNR3" s="628"/>
      <c r="JNS3" s="628"/>
      <c r="JNT3" s="628"/>
      <c r="JNU3" s="628"/>
      <c r="JNV3" s="628"/>
      <c r="JNW3" s="628"/>
      <c r="JNX3" s="628"/>
      <c r="JNY3" s="628"/>
      <c r="JNZ3" s="628"/>
      <c r="JOA3" s="628"/>
      <c r="JOB3" s="628"/>
      <c r="JOC3" s="628"/>
      <c r="JOD3" s="628"/>
      <c r="JOE3" s="628"/>
      <c r="JOF3" s="628"/>
      <c r="JOG3" s="628"/>
      <c r="JOH3" s="628"/>
      <c r="JOI3" s="628"/>
      <c r="JOJ3" s="628"/>
      <c r="JOK3" s="628"/>
      <c r="JOL3" s="628"/>
      <c r="JOM3" s="628"/>
      <c r="JON3" s="628"/>
      <c r="JOO3" s="628"/>
      <c r="JOP3" s="628"/>
      <c r="JOQ3" s="628"/>
      <c r="JOR3" s="628"/>
      <c r="JOS3" s="628"/>
      <c r="JOT3" s="628"/>
      <c r="JOU3" s="628"/>
      <c r="JOV3" s="628"/>
      <c r="JOW3" s="628"/>
      <c r="JOX3" s="628"/>
      <c r="JOY3" s="628"/>
      <c r="JOZ3" s="628"/>
      <c r="JPA3" s="628"/>
      <c r="JPB3" s="628"/>
      <c r="JPC3" s="628"/>
      <c r="JPD3" s="628"/>
      <c r="JPE3" s="628"/>
      <c r="JPF3" s="628"/>
      <c r="JPG3" s="628"/>
      <c r="JPH3" s="628"/>
      <c r="JPI3" s="628"/>
      <c r="JPJ3" s="628"/>
      <c r="JPK3" s="628"/>
      <c r="JPL3" s="628"/>
      <c r="JPM3" s="628"/>
      <c r="JPN3" s="628"/>
      <c r="JPO3" s="628"/>
      <c r="JPP3" s="628"/>
      <c r="JPQ3" s="628"/>
      <c r="JPR3" s="628"/>
      <c r="JPS3" s="628"/>
      <c r="JPT3" s="628"/>
      <c r="JPU3" s="628"/>
      <c r="JPV3" s="628"/>
      <c r="JPW3" s="628"/>
      <c r="JPX3" s="628"/>
      <c r="JPY3" s="628"/>
      <c r="JPZ3" s="628"/>
      <c r="JQA3" s="628"/>
      <c r="JQB3" s="628"/>
      <c r="JQC3" s="628"/>
      <c r="JQD3" s="628"/>
      <c r="JQE3" s="628"/>
      <c r="JQF3" s="628"/>
      <c r="JQG3" s="628"/>
      <c r="JQH3" s="628"/>
      <c r="JQI3" s="628"/>
      <c r="JQJ3" s="628"/>
      <c r="JQK3" s="628"/>
      <c r="JQL3" s="628"/>
      <c r="JQM3" s="628"/>
      <c r="JQN3" s="628"/>
      <c r="JQO3" s="628"/>
      <c r="JQP3" s="628"/>
      <c r="JQQ3" s="628"/>
      <c r="JQR3" s="628"/>
      <c r="JQS3" s="628"/>
      <c r="JQT3" s="628"/>
      <c r="JQU3" s="628"/>
      <c r="JQV3" s="628"/>
      <c r="JQW3" s="628"/>
      <c r="JQX3" s="628"/>
      <c r="JQY3" s="628"/>
      <c r="JQZ3" s="628"/>
      <c r="JRA3" s="628"/>
      <c r="JRB3" s="628"/>
      <c r="JRC3" s="628"/>
      <c r="JRD3" s="628"/>
      <c r="JRE3" s="628"/>
      <c r="JRF3" s="628"/>
      <c r="JRG3" s="628"/>
      <c r="JRH3" s="628"/>
      <c r="JRI3" s="628"/>
      <c r="JRJ3" s="628"/>
      <c r="JRK3" s="628"/>
      <c r="JRL3" s="628"/>
      <c r="JRM3" s="628"/>
      <c r="JRN3" s="628"/>
      <c r="JRO3" s="628"/>
      <c r="JRP3" s="628"/>
      <c r="JRQ3" s="628"/>
      <c r="JRR3" s="628"/>
      <c r="JRS3" s="628"/>
      <c r="JRT3" s="628"/>
      <c r="JRU3" s="628"/>
      <c r="JRV3" s="628"/>
      <c r="JRW3" s="628"/>
      <c r="JRX3" s="628"/>
      <c r="JRY3" s="628"/>
      <c r="JRZ3" s="628"/>
      <c r="JSA3" s="628"/>
      <c r="JSB3" s="628"/>
      <c r="JSC3" s="628"/>
      <c r="JSD3" s="628"/>
      <c r="JSE3" s="628"/>
      <c r="JSF3" s="628"/>
      <c r="JSG3" s="628"/>
      <c r="JSH3" s="628"/>
      <c r="JSI3" s="628"/>
      <c r="JSJ3" s="628"/>
      <c r="JSK3" s="628"/>
      <c r="JSL3" s="628"/>
      <c r="JSM3" s="628"/>
      <c r="JSN3" s="628"/>
      <c r="JSO3" s="628"/>
      <c r="JSP3" s="628"/>
      <c r="JSQ3" s="628"/>
      <c r="JSR3" s="628"/>
      <c r="JSS3" s="628"/>
      <c r="JST3" s="628"/>
      <c r="JSU3" s="628"/>
      <c r="JSV3" s="628"/>
      <c r="JSW3" s="628"/>
      <c r="JSX3" s="628"/>
      <c r="JSY3" s="628"/>
      <c r="JSZ3" s="628"/>
      <c r="JTA3" s="628"/>
      <c r="JTB3" s="628"/>
      <c r="JTC3" s="628"/>
      <c r="JTD3" s="628"/>
      <c r="JTE3" s="628"/>
      <c r="JTF3" s="628"/>
      <c r="JTG3" s="628"/>
      <c r="JTH3" s="628"/>
      <c r="JTI3" s="628"/>
      <c r="JTJ3" s="628"/>
      <c r="JTK3" s="628"/>
      <c r="JTL3" s="628"/>
      <c r="JTM3" s="628"/>
      <c r="JTN3" s="628"/>
      <c r="JTO3" s="628"/>
      <c r="JTP3" s="628"/>
      <c r="JTQ3" s="628"/>
      <c r="JTR3" s="628"/>
      <c r="JTS3" s="628"/>
      <c r="JTT3" s="628"/>
      <c r="JTU3" s="628"/>
      <c r="JTV3" s="628"/>
      <c r="JTW3" s="628"/>
      <c r="JTX3" s="628"/>
      <c r="JTY3" s="628"/>
      <c r="JTZ3" s="628"/>
      <c r="JUA3" s="628"/>
      <c r="JUB3" s="628"/>
      <c r="JUC3" s="628"/>
      <c r="JUD3" s="628"/>
      <c r="JUE3" s="628"/>
      <c r="JUF3" s="628"/>
      <c r="JUG3" s="628"/>
      <c r="JUH3" s="628"/>
      <c r="JUI3" s="628"/>
      <c r="JUJ3" s="628"/>
      <c r="JUK3" s="628"/>
      <c r="JUL3" s="628"/>
      <c r="JUM3" s="628"/>
      <c r="JUN3" s="628"/>
      <c r="JUO3" s="628"/>
      <c r="JUP3" s="628"/>
      <c r="JUQ3" s="628"/>
      <c r="JUR3" s="628"/>
      <c r="JUS3" s="628"/>
      <c r="JUT3" s="628"/>
      <c r="JUU3" s="628"/>
      <c r="JUV3" s="628"/>
      <c r="JUW3" s="628"/>
      <c r="JUX3" s="628"/>
      <c r="JUY3" s="628"/>
      <c r="JUZ3" s="628"/>
      <c r="JVA3" s="628"/>
      <c r="JVB3" s="628"/>
      <c r="JVC3" s="628"/>
      <c r="JVD3" s="628"/>
      <c r="JVE3" s="628"/>
      <c r="JVF3" s="628"/>
      <c r="JVG3" s="628"/>
      <c r="JVH3" s="628"/>
      <c r="JVI3" s="628"/>
      <c r="JVJ3" s="628"/>
      <c r="JVK3" s="628"/>
      <c r="JVL3" s="628"/>
      <c r="JVM3" s="628"/>
      <c r="JVN3" s="628"/>
      <c r="JVO3" s="628"/>
      <c r="JVP3" s="628"/>
      <c r="JVQ3" s="628"/>
      <c r="JVR3" s="628"/>
      <c r="JVS3" s="628"/>
      <c r="JVT3" s="628"/>
      <c r="JVU3" s="628"/>
      <c r="JVV3" s="628"/>
      <c r="JVW3" s="628"/>
      <c r="JVX3" s="628"/>
      <c r="JVY3" s="628"/>
      <c r="JVZ3" s="628"/>
      <c r="JWA3" s="628"/>
      <c r="JWB3" s="628"/>
      <c r="JWC3" s="628"/>
      <c r="JWD3" s="628"/>
      <c r="JWE3" s="628"/>
      <c r="JWF3" s="628"/>
      <c r="JWG3" s="628"/>
      <c r="JWH3" s="628"/>
      <c r="JWI3" s="628"/>
      <c r="JWJ3" s="628"/>
      <c r="JWK3" s="628"/>
      <c r="JWL3" s="628"/>
      <c r="JWM3" s="628"/>
      <c r="JWN3" s="628"/>
      <c r="JWO3" s="628"/>
      <c r="JWP3" s="628"/>
      <c r="JWQ3" s="628"/>
      <c r="JWR3" s="628"/>
      <c r="JWS3" s="628"/>
      <c r="JWT3" s="628"/>
      <c r="JWU3" s="628"/>
      <c r="JWV3" s="628"/>
      <c r="JWW3" s="628"/>
      <c r="JWX3" s="628"/>
      <c r="JWY3" s="628"/>
      <c r="JWZ3" s="628"/>
      <c r="JXA3" s="628"/>
      <c r="JXB3" s="628"/>
      <c r="JXC3" s="628"/>
      <c r="JXD3" s="628"/>
      <c r="JXE3" s="628"/>
      <c r="JXF3" s="628"/>
      <c r="JXG3" s="628"/>
      <c r="JXH3" s="628"/>
      <c r="JXI3" s="628"/>
      <c r="JXJ3" s="628"/>
      <c r="JXK3" s="628"/>
      <c r="JXL3" s="628"/>
      <c r="JXM3" s="628"/>
      <c r="JXN3" s="628"/>
      <c r="JXO3" s="628"/>
      <c r="JXP3" s="628"/>
      <c r="JXQ3" s="628"/>
      <c r="JXR3" s="628"/>
      <c r="JXS3" s="628"/>
      <c r="JXT3" s="628"/>
      <c r="JXU3" s="628"/>
      <c r="JXV3" s="628"/>
      <c r="JXW3" s="628"/>
      <c r="JXX3" s="628"/>
      <c r="JXY3" s="628"/>
      <c r="JXZ3" s="628"/>
      <c r="JYA3" s="628"/>
      <c r="JYB3" s="628"/>
      <c r="JYC3" s="628"/>
      <c r="JYD3" s="628"/>
      <c r="JYE3" s="628"/>
      <c r="JYF3" s="628"/>
      <c r="JYG3" s="628"/>
      <c r="JYH3" s="628"/>
      <c r="JYI3" s="628"/>
      <c r="JYJ3" s="628"/>
      <c r="JYK3" s="628"/>
      <c r="JYL3" s="628"/>
      <c r="JYM3" s="628"/>
      <c r="JYN3" s="628"/>
      <c r="JYO3" s="628"/>
      <c r="JYP3" s="628"/>
      <c r="JYQ3" s="628"/>
      <c r="JYR3" s="628"/>
      <c r="JYS3" s="628"/>
      <c r="JYT3" s="628"/>
      <c r="JYU3" s="628"/>
      <c r="JYV3" s="628"/>
      <c r="JYW3" s="628"/>
      <c r="JYX3" s="628"/>
      <c r="JYY3" s="628"/>
      <c r="JYZ3" s="628"/>
      <c r="JZA3" s="628"/>
      <c r="JZB3" s="628"/>
      <c r="JZC3" s="628"/>
      <c r="JZD3" s="628"/>
      <c r="JZE3" s="628"/>
      <c r="JZF3" s="628"/>
      <c r="JZG3" s="628"/>
      <c r="JZH3" s="628"/>
      <c r="JZI3" s="628"/>
      <c r="JZJ3" s="628"/>
      <c r="JZK3" s="628"/>
      <c r="JZL3" s="628"/>
      <c r="JZM3" s="628"/>
      <c r="JZN3" s="628"/>
      <c r="JZO3" s="628"/>
      <c r="JZP3" s="628"/>
      <c r="JZQ3" s="628"/>
      <c r="JZR3" s="628"/>
      <c r="JZS3" s="628"/>
      <c r="JZT3" s="628"/>
      <c r="JZU3" s="628"/>
      <c r="JZV3" s="628"/>
      <c r="JZW3" s="628"/>
      <c r="JZX3" s="628"/>
      <c r="JZY3" s="628"/>
      <c r="JZZ3" s="628"/>
      <c r="KAA3" s="628"/>
      <c r="KAB3" s="628"/>
      <c r="KAC3" s="628"/>
      <c r="KAD3" s="628"/>
      <c r="KAE3" s="628"/>
      <c r="KAF3" s="628"/>
      <c r="KAG3" s="628"/>
      <c r="KAH3" s="628"/>
      <c r="KAI3" s="628"/>
      <c r="KAJ3" s="628"/>
      <c r="KAK3" s="628"/>
      <c r="KAL3" s="628"/>
      <c r="KAM3" s="628"/>
      <c r="KAN3" s="628"/>
      <c r="KAO3" s="628"/>
      <c r="KAP3" s="628"/>
      <c r="KAQ3" s="628"/>
      <c r="KAR3" s="628"/>
      <c r="KAS3" s="628"/>
      <c r="KAT3" s="628"/>
      <c r="KAU3" s="628"/>
      <c r="KAV3" s="628"/>
      <c r="KAW3" s="628"/>
      <c r="KAX3" s="628"/>
      <c r="KAY3" s="628"/>
      <c r="KAZ3" s="628"/>
      <c r="KBA3" s="628"/>
      <c r="KBB3" s="628"/>
      <c r="KBC3" s="628"/>
      <c r="KBD3" s="628"/>
      <c r="KBE3" s="628"/>
      <c r="KBF3" s="628"/>
      <c r="KBG3" s="628"/>
      <c r="KBH3" s="628"/>
      <c r="KBI3" s="628"/>
      <c r="KBJ3" s="628"/>
      <c r="KBK3" s="628"/>
      <c r="KBL3" s="628"/>
      <c r="KBM3" s="628"/>
      <c r="KBN3" s="628"/>
      <c r="KBO3" s="628"/>
      <c r="KBP3" s="628"/>
      <c r="KBQ3" s="628"/>
      <c r="KBR3" s="628"/>
      <c r="KBS3" s="628"/>
      <c r="KBT3" s="628"/>
      <c r="KBU3" s="628"/>
      <c r="KBV3" s="628"/>
      <c r="KBW3" s="628"/>
      <c r="KBX3" s="628"/>
      <c r="KBY3" s="628"/>
      <c r="KBZ3" s="628"/>
      <c r="KCA3" s="628"/>
      <c r="KCB3" s="628"/>
      <c r="KCC3" s="628"/>
      <c r="KCD3" s="628"/>
      <c r="KCE3" s="628"/>
      <c r="KCF3" s="628"/>
      <c r="KCG3" s="628"/>
      <c r="KCH3" s="628"/>
      <c r="KCI3" s="628"/>
      <c r="KCJ3" s="628"/>
      <c r="KCK3" s="628"/>
      <c r="KCL3" s="628"/>
      <c r="KCM3" s="628"/>
      <c r="KCN3" s="628"/>
      <c r="KCO3" s="628"/>
      <c r="KCP3" s="628"/>
      <c r="KCQ3" s="628"/>
      <c r="KCR3" s="628"/>
      <c r="KCS3" s="628"/>
      <c r="KCT3" s="628"/>
      <c r="KCU3" s="628"/>
      <c r="KCV3" s="628"/>
      <c r="KCW3" s="628"/>
      <c r="KCX3" s="628"/>
      <c r="KCY3" s="628"/>
      <c r="KCZ3" s="628"/>
      <c r="KDA3" s="628"/>
      <c r="KDB3" s="628"/>
      <c r="KDC3" s="628"/>
      <c r="KDD3" s="628"/>
      <c r="KDE3" s="628"/>
      <c r="KDF3" s="628"/>
      <c r="KDG3" s="628"/>
      <c r="KDH3" s="628"/>
      <c r="KDI3" s="628"/>
      <c r="KDJ3" s="628"/>
      <c r="KDK3" s="628"/>
      <c r="KDL3" s="628"/>
      <c r="KDM3" s="628"/>
      <c r="KDN3" s="628"/>
      <c r="KDO3" s="628"/>
      <c r="KDP3" s="628"/>
      <c r="KDQ3" s="628"/>
      <c r="KDR3" s="628"/>
      <c r="KDS3" s="628"/>
      <c r="KDT3" s="628"/>
      <c r="KDU3" s="628"/>
      <c r="KDV3" s="628"/>
      <c r="KDW3" s="628"/>
      <c r="KDX3" s="628"/>
      <c r="KDY3" s="628"/>
      <c r="KDZ3" s="628"/>
      <c r="KEA3" s="628"/>
      <c r="KEB3" s="628"/>
      <c r="KEC3" s="628"/>
      <c r="KED3" s="628"/>
      <c r="KEE3" s="628"/>
      <c r="KEF3" s="628"/>
      <c r="KEG3" s="628"/>
      <c r="KEH3" s="628"/>
      <c r="KEI3" s="628"/>
      <c r="KEJ3" s="628"/>
      <c r="KEK3" s="628"/>
      <c r="KEL3" s="628"/>
      <c r="KEM3" s="628"/>
      <c r="KEN3" s="628"/>
      <c r="KEO3" s="628"/>
      <c r="KEP3" s="628"/>
      <c r="KEQ3" s="628"/>
      <c r="KER3" s="628"/>
      <c r="KES3" s="628"/>
      <c r="KET3" s="628"/>
      <c r="KEU3" s="628"/>
      <c r="KEV3" s="628"/>
      <c r="KEW3" s="628"/>
      <c r="KEX3" s="628"/>
      <c r="KEY3" s="628"/>
      <c r="KEZ3" s="628"/>
      <c r="KFA3" s="628"/>
      <c r="KFB3" s="628"/>
      <c r="KFC3" s="628"/>
      <c r="KFD3" s="628"/>
      <c r="KFE3" s="628"/>
      <c r="KFF3" s="628"/>
      <c r="KFG3" s="628"/>
      <c r="KFH3" s="628"/>
      <c r="KFI3" s="628"/>
      <c r="KFJ3" s="628"/>
      <c r="KFK3" s="628"/>
      <c r="KFL3" s="628"/>
      <c r="KFM3" s="628"/>
      <c r="KFN3" s="628"/>
      <c r="KFO3" s="628"/>
      <c r="KFP3" s="628"/>
      <c r="KFQ3" s="628"/>
      <c r="KFR3" s="628"/>
      <c r="KFS3" s="628"/>
      <c r="KFT3" s="628"/>
      <c r="KFU3" s="628"/>
      <c r="KFV3" s="628"/>
      <c r="KFW3" s="628"/>
      <c r="KFX3" s="628"/>
      <c r="KFY3" s="628"/>
      <c r="KFZ3" s="628"/>
      <c r="KGA3" s="628"/>
      <c r="KGB3" s="628"/>
      <c r="KGC3" s="628"/>
      <c r="KGD3" s="628"/>
      <c r="KGE3" s="628"/>
      <c r="KGF3" s="628"/>
      <c r="KGG3" s="628"/>
      <c r="KGH3" s="628"/>
      <c r="KGI3" s="628"/>
      <c r="KGJ3" s="628"/>
      <c r="KGK3" s="628"/>
      <c r="KGL3" s="628"/>
      <c r="KGM3" s="628"/>
      <c r="KGN3" s="628"/>
      <c r="KGO3" s="628"/>
      <c r="KGP3" s="628"/>
      <c r="KGQ3" s="628"/>
      <c r="KGR3" s="628"/>
      <c r="KGS3" s="628"/>
      <c r="KGT3" s="628"/>
      <c r="KGU3" s="628"/>
      <c r="KGV3" s="628"/>
      <c r="KGW3" s="628"/>
      <c r="KGX3" s="628"/>
      <c r="KGY3" s="628"/>
      <c r="KGZ3" s="628"/>
      <c r="KHA3" s="628"/>
      <c r="KHB3" s="628"/>
      <c r="KHC3" s="628"/>
      <c r="KHD3" s="628"/>
      <c r="KHE3" s="628"/>
      <c r="KHF3" s="628"/>
      <c r="KHG3" s="628"/>
      <c r="KHH3" s="628"/>
      <c r="KHI3" s="628"/>
      <c r="KHJ3" s="628"/>
      <c r="KHK3" s="628"/>
      <c r="KHL3" s="628"/>
      <c r="KHM3" s="628"/>
      <c r="KHN3" s="628"/>
      <c r="KHO3" s="628"/>
      <c r="KHP3" s="628"/>
      <c r="KHQ3" s="628"/>
      <c r="KHR3" s="628"/>
      <c r="KHS3" s="628"/>
      <c r="KHT3" s="628"/>
      <c r="KHU3" s="628"/>
      <c r="KHV3" s="628"/>
      <c r="KHW3" s="628"/>
      <c r="KHX3" s="628"/>
      <c r="KHY3" s="628"/>
      <c r="KHZ3" s="628"/>
      <c r="KIA3" s="628"/>
      <c r="KIB3" s="628"/>
      <c r="KIC3" s="628"/>
      <c r="KID3" s="628"/>
      <c r="KIE3" s="628"/>
      <c r="KIF3" s="628"/>
      <c r="KIG3" s="628"/>
      <c r="KIH3" s="628"/>
      <c r="KII3" s="628"/>
      <c r="KIJ3" s="628"/>
      <c r="KIK3" s="628"/>
      <c r="KIL3" s="628"/>
      <c r="KIM3" s="628"/>
      <c r="KIN3" s="628"/>
      <c r="KIO3" s="628"/>
      <c r="KIP3" s="628"/>
      <c r="KIQ3" s="628"/>
      <c r="KIR3" s="628"/>
      <c r="KIS3" s="628"/>
      <c r="KIT3" s="628"/>
      <c r="KIU3" s="628"/>
      <c r="KIV3" s="628"/>
      <c r="KIW3" s="628"/>
      <c r="KIX3" s="628"/>
      <c r="KIY3" s="628"/>
      <c r="KIZ3" s="628"/>
      <c r="KJA3" s="628"/>
      <c r="KJB3" s="628"/>
      <c r="KJC3" s="628"/>
      <c r="KJD3" s="628"/>
      <c r="KJE3" s="628"/>
      <c r="KJF3" s="628"/>
      <c r="KJG3" s="628"/>
      <c r="KJH3" s="628"/>
      <c r="KJI3" s="628"/>
      <c r="KJJ3" s="628"/>
      <c r="KJK3" s="628"/>
      <c r="KJL3" s="628"/>
      <c r="KJM3" s="628"/>
      <c r="KJN3" s="628"/>
      <c r="KJO3" s="628"/>
      <c r="KJP3" s="628"/>
      <c r="KJQ3" s="628"/>
      <c r="KJR3" s="628"/>
      <c r="KJS3" s="628"/>
      <c r="KJT3" s="628"/>
      <c r="KJU3" s="628"/>
      <c r="KJV3" s="628"/>
      <c r="KJW3" s="628"/>
      <c r="KJX3" s="628"/>
      <c r="KJY3" s="628"/>
      <c r="KJZ3" s="628"/>
      <c r="KKA3" s="628"/>
      <c r="KKB3" s="628"/>
      <c r="KKC3" s="628"/>
      <c r="KKD3" s="628"/>
      <c r="KKE3" s="628"/>
      <c r="KKF3" s="628"/>
      <c r="KKG3" s="628"/>
      <c r="KKH3" s="628"/>
      <c r="KKI3" s="628"/>
      <c r="KKJ3" s="628"/>
      <c r="KKK3" s="628"/>
      <c r="KKL3" s="628"/>
      <c r="KKM3" s="628"/>
      <c r="KKN3" s="628"/>
      <c r="KKO3" s="628"/>
      <c r="KKP3" s="628"/>
      <c r="KKQ3" s="628"/>
      <c r="KKR3" s="628"/>
      <c r="KKS3" s="628"/>
      <c r="KKT3" s="628"/>
      <c r="KKU3" s="628"/>
      <c r="KKV3" s="628"/>
      <c r="KKW3" s="628"/>
      <c r="KKX3" s="628"/>
      <c r="KKY3" s="628"/>
      <c r="KKZ3" s="628"/>
      <c r="KLA3" s="628"/>
      <c r="KLB3" s="628"/>
      <c r="KLC3" s="628"/>
      <c r="KLD3" s="628"/>
      <c r="KLE3" s="628"/>
      <c r="KLF3" s="628"/>
      <c r="KLG3" s="628"/>
      <c r="KLH3" s="628"/>
      <c r="KLI3" s="628"/>
      <c r="KLJ3" s="628"/>
      <c r="KLK3" s="628"/>
      <c r="KLL3" s="628"/>
      <c r="KLM3" s="628"/>
      <c r="KLN3" s="628"/>
      <c r="KLO3" s="628"/>
      <c r="KLP3" s="628"/>
      <c r="KLQ3" s="628"/>
      <c r="KLR3" s="628"/>
      <c r="KLS3" s="628"/>
      <c r="KLT3" s="628"/>
      <c r="KLU3" s="628"/>
      <c r="KLV3" s="628"/>
      <c r="KLW3" s="628"/>
      <c r="KLX3" s="628"/>
      <c r="KLY3" s="628"/>
      <c r="KLZ3" s="628"/>
      <c r="KMA3" s="628"/>
      <c r="KMB3" s="628"/>
      <c r="KMC3" s="628"/>
      <c r="KMD3" s="628"/>
      <c r="KME3" s="628"/>
      <c r="KMF3" s="628"/>
      <c r="KMG3" s="628"/>
      <c r="KMH3" s="628"/>
      <c r="KMI3" s="628"/>
      <c r="KMJ3" s="628"/>
      <c r="KMK3" s="628"/>
      <c r="KML3" s="628"/>
      <c r="KMM3" s="628"/>
      <c r="KMN3" s="628"/>
      <c r="KMO3" s="628"/>
      <c r="KMP3" s="628"/>
      <c r="KMQ3" s="628"/>
      <c r="KMR3" s="628"/>
      <c r="KMS3" s="628"/>
      <c r="KMT3" s="628"/>
      <c r="KMU3" s="628"/>
      <c r="KMV3" s="628"/>
      <c r="KMW3" s="628"/>
      <c r="KMX3" s="628"/>
      <c r="KMY3" s="628"/>
      <c r="KMZ3" s="628"/>
      <c r="KNA3" s="628"/>
      <c r="KNB3" s="628"/>
      <c r="KNC3" s="628"/>
      <c r="KND3" s="628"/>
      <c r="KNE3" s="628"/>
      <c r="KNF3" s="628"/>
      <c r="KNG3" s="628"/>
      <c r="KNH3" s="628"/>
      <c r="KNI3" s="628"/>
      <c r="KNJ3" s="628"/>
      <c r="KNK3" s="628"/>
      <c r="KNL3" s="628"/>
      <c r="KNM3" s="628"/>
      <c r="KNN3" s="628"/>
      <c r="KNO3" s="628"/>
      <c r="KNP3" s="628"/>
      <c r="KNQ3" s="628"/>
      <c r="KNR3" s="628"/>
      <c r="KNS3" s="628"/>
      <c r="KNT3" s="628"/>
      <c r="KNU3" s="628"/>
      <c r="KNV3" s="628"/>
      <c r="KNW3" s="628"/>
      <c r="KNX3" s="628"/>
      <c r="KNY3" s="628"/>
      <c r="KNZ3" s="628"/>
      <c r="KOA3" s="628"/>
      <c r="KOB3" s="628"/>
      <c r="KOC3" s="628"/>
      <c r="KOD3" s="628"/>
      <c r="KOE3" s="628"/>
      <c r="KOF3" s="628"/>
      <c r="KOG3" s="628"/>
      <c r="KOH3" s="628"/>
      <c r="KOI3" s="628"/>
      <c r="KOJ3" s="628"/>
      <c r="KOK3" s="628"/>
      <c r="KOL3" s="628"/>
      <c r="KOM3" s="628"/>
      <c r="KON3" s="628"/>
      <c r="KOO3" s="628"/>
      <c r="KOP3" s="628"/>
      <c r="KOQ3" s="628"/>
      <c r="KOR3" s="628"/>
      <c r="KOS3" s="628"/>
      <c r="KOT3" s="628"/>
      <c r="KOU3" s="628"/>
      <c r="KOV3" s="628"/>
      <c r="KOW3" s="628"/>
      <c r="KOX3" s="628"/>
      <c r="KOY3" s="628"/>
      <c r="KOZ3" s="628"/>
      <c r="KPA3" s="628"/>
      <c r="KPB3" s="628"/>
      <c r="KPC3" s="628"/>
      <c r="KPD3" s="628"/>
      <c r="KPE3" s="628"/>
      <c r="KPF3" s="628"/>
      <c r="KPG3" s="628"/>
      <c r="KPH3" s="628"/>
      <c r="KPI3" s="628"/>
      <c r="KPJ3" s="628"/>
      <c r="KPK3" s="628"/>
      <c r="KPL3" s="628"/>
      <c r="KPM3" s="628"/>
      <c r="KPN3" s="628"/>
      <c r="KPO3" s="628"/>
      <c r="KPP3" s="628"/>
      <c r="KPQ3" s="628"/>
      <c r="KPR3" s="628"/>
      <c r="KPS3" s="628"/>
      <c r="KPT3" s="628"/>
      <c r="KPU3" s="628"/>
      <c r="KPV3" s="628"/>
      <c r="KPW3" s="628"/>
      <c r="KPX3" s="628"/>
      <c r="KPY3" s="628"/>
      <c r="KPZ3" s="628"/>
      <c r="KQA3" s="628"/>
      <c r="KQB3" s="628"/>
      <c r="KQC3" s="628"/>
      <c r="KQD3" s="628"/>
      <c r="KQE3" s="628"/>
      <c r="KQF3" s="628"/>
      <c r="KQG3" s="628"/>
      <c r="KQH3" s="628"/>
      <c r="KQI3" s="628"/>
      <c r="KQJ3" s="628"/>
      <c r="KQK3" s="628"/>
      <c r="KQL3" s="628"/>
      <c r="KQM3" s="628"/>
      <c r="KQN3" s="628"/>
      <c r="KQO3" s="628"/>
      <c r="KQP3" s="628"/>
      <c r="KQQ3" s="628"/>
      <c r="KQR3" s="628"/>
      <c r="KQS3" s="628"/>
      <c r="KQT3" s="628"/>
      <c r="KQU3" s="628"/>
      <c r="KQV3" s="628"/>
      <c r="KQW3" s="628"/>
      <c r="KQX3" s="628"/>
      <c r="KQY3" s="628"/>
      <c r="KQZ3" s="628"/>
      <c r="KRA3" s="628"/>
      <c r="KRB3" s="628"/>
      <c r="KRC3" s="628"/>
      <c r="KRD3" s="628"/>
      <c r="KRE3" s="628"/>
      <c r="KRF3" s="628"/>
      <c r="KRG3" s="628"/>
      <c r="KRH3" s="628"/>
      <c r="KRI3" s="628"/>
      <c r="KRJ3" s="628"/>
      <c r="KRK3" s="628"/>
      <c r="KRL3" s="628"/>
      <c r="KRM3" s="628"/>
      <c r="KRN3" s="628"/>
      <c r="KRO3" s="628"/>
      <c r="KRP3" s="628"/>
      <c r="KRQ3" s="628"/>
      <c r="KRR3" s="628"/>
      <c r="KRS3" s="628"/>
      <c r="KRT3" s="628"/>
      <c r="KRU3" s="628"/>
      <c r="KRV3" s="628"/>
      <c r="KRW3" s="628"/>
      <c r="KRX3" s="628"/>
      <c r="KRY3" s="628"/>
      <c r="KRZ3" s="628"/>
      <c r="KSA3" s="628"/>
      <c r="KSB3" s="628"/>
      <c r="KSC3" s="628"/>
      <c r="KSD3" s="628"/>
      <c r="KSE3" s="628"/>
      <c r="KSF3" s="628"/>
      <c r="KSG3" s="628"/>
      <c r="KSH3" s="628"/>
      <c r="KSI3" s="628"/>
      <c r="KSJ3" s="628"/>
      <c r="KSK3" s="628"/>
      <c r="KSL3" s="628"/>
      <c r="KSM3" s="628"/>
      <c r="KSN3" s="628"/>
      <c r="KSO3" s="628"/>
      <c r="KSP3" s="628"/>
      <c r="KSQ3" s="628"/>
      <c r="KSR3" s="628"/>
      <c r="KSS3" s="628"/>
      <c r="KST3" s="628"/>
      <c r="KSU3" s="628"/>
      <c r="KSV3" s="628"/>
      <c r="KSW3" s="628"/>
      <c r="KSX3" s="628"/>
      <c r="KSY3" s="628"/>
      <c r="KSZ3" s="628"/>
      <c r="KTA3" s="628"/>
      <c r="KTB3" s="628"/>
      <c r="KTC3" s="628"/>
      <c r="KTD3" s="628"/>
      <c r="KTE3" s="628"/>
      <c r="KTF3" s="628"/>
      <c r="KTG3" s="628"/>
      <c r="KTH3" s="628"/>
      <c r="KTI3" s="628"/>
      <c r="KTJ3" s="628"/>
      <c r="KTK3" s="628"/>
      <c r="KTL3" s="628"/>
      <c r="KTM3" s="628"/>
      <c r="KTN3" s="628"/>
      <c r="KTO3" s="628"/>
      <c r="KTP3" s="628"/>
      <c r="KTQ3" s="628"/>
      <c r="KTR3" s="628"/>
      <c r="KTS3" s="628"/>
      <c r="KTT3" s="628"/>
      <c r="KTU3" s="628"/>
      <c r="KTV3" s="628"/>
      <c r="KTW3" s="628"/>
      <c r="KTX3" s="628"/>
      <c r="KTY3" s="628"/>
      <c r="KTZ3" s="628"/>
      <c r="KUA3" s="628"/>
      <c r="KUB3" s="628"/>
      <c r="KUC3" s="628"/>
      <c r="KUD3" s="628"/>
      <c r="KUE3" s="628"/>
      <c r="KUF3" s="628"/>
      <c r="KUG3" s="628"/>
      <c r="KUH3" s="628"/>
      <c r="KUI3" s="628"/>
      <c r="KUJ3" s="628"/>
      <c r="KUK3" s="628"/>
      <c r="KUL3" s="628"/>
      <c r="KUM3" s="628"/>
      <c r="KUN3" s="628"/>
      <c r="KUO3" s="628"/>
      <c r="KUP3" s="628"/>
      <c r="KUQ3" s="628"/>
      <c r="KUR3" s="628"/>
      <c r="KUS3" s="628"/>
      <c r="KUT3" s="628"/>
      <c r="KUU3" s="628"/>
      <c r="KUV3" s="628"/>
      <c r="KUW3" s="628"/>
      <c r="KUX3" s="628"/>
      <c r="KUY3" s="628"/>
      <c r="KUZ3" s="628"/>
      <c r="KVA3" s="628"/>
      <c r="KVB3" s="628"/>
      <c r="KVC3" s="628"/>
      <c r="KVD3" s="628"/>
      <c r="KVE3" s="628"/>
      <c r="KVF3" s="628"/>
      <c r="KVG3" s="628"/>
      <c r="KVH3" s="628"/>
      <c r="KVI3" s="628"/>
      <c r="KVJ3" s="628"/>
      <c r="KVK3" s="628"/>
      <c r="KVL3" s="628"/>
      <c r="KVM3" s="628"/>
      <c r="KVN3" s="628"/>
      <c r="KVO3" s="628"/>
      <c r="KVP3" s="628"/>
      <c r="KVQ3" s="628"/>
      <c r="KVR3" s="628"/>
      <c r="KVS3" s="628"/>
      <c r="KVT3" s="628"/>
      <c r="KVU3" s="628"/>
      <c r="KVV3" s="628"/>
      <c r="KVW3" s="628"/>
      <c r="KVX3" s="628"/>
      <c r="KVY3" s="628"/>
      <c r="KVZ3" s="628"/>
      <c r="KWA3" s="628"/>
      <c r="KWB3" s="628"/>
      <c r="KWC3" s="628"/>
      <c r="KWD3" s="628"/>
      <c r="KWE3" s="628"/>
      <c r="KWF3" s="628"/>
      <c r="KWG3" s="628"/>
      <c r="KWH3" s="628"/>
      <c r="KWI3" s="628"/>
      <c r="KWJ3" s="628"/>
      <c r="KWK3" s="628"/>
      <c r="KWL3" s="628"/>
      <c r="KWM3" s="628"/>
      <c r="KWN3" s="628"/>
      <c r="KWO3" s="628"/>
      <c r="KWP3" s="628"/>
      <c r="KWQ3" s="628"/>
      <c r="KWR3" s="628"/>
      <c r="KWS3" s="628"/>
      <c r="KWT3" s="628"/>
      <c r="KWU3" s="628"/>
      <c r="KWV3" s="628"/>
      <c r="KWW3" s="628"/>
      <c r="KWX3" s="628"/>
      <c r="KWY3" s="628"/>
      <c r="KWZ3" s="628"/>
      <c r="KXA3" s="628"/>
      <c r="KXB3" s="628"/>
      <c r="KXC3" s="628"/>
      <c r="KXD3" s="628"/>
      <c r="KXE3" s="628"/>
      <c r="KXF3" s="628"/>
      <c r="KXG3" s="628"/>
      <c r="KXH3" s="628"/>
      <c r="KXI3" s="628"/>
      <c r="KXJ3" s="628"/>
      <c r="KXK3" s="628"/>
      <c r="KXL3" s="628"/>
      <c r="KXM3" s="628"/>
      <c r="KXN3" s="628"/>
      <c r="KXO3" s="628"/>
      <c r="KXP3" s="628"/>
      <c r="KXQ3" s="628"/>
      <c r="KXR3" s="628"/>
      <c r="KXS3" s="628"/>
      <c r="KXT3" s="628"/>
      <c r="KXU3" s="628"/>
      <c r="KXV3" s="628"/>
      <c r="KXW3" s="628"/>
      <c r="KXX3" s="628"/>
      <c r="KXY3" s="628"/>
      <c r="KXZ3" s="628"/>
      <c r="KYA3" s="628"/>
      <c r="KYB3" s="628"/>
      <c r="KYC3" s="628"/>
      <c r="KYD3" s="628"/>
      <c r="KYE3" s="628"/>
      <c r="KYF3" s="628"/>
      <c r="KYG3" s="628"/>
      <c r="KYH3" s="628"/>
      <c r="KYI3" s="628"/>
      <c r="KYJ3" s="628"/>
      <c r="KYK3" s="628"/>
      <c r="KYL3" s="628"/>
      <c r="KYM3" s="628"/>
      <c r="KYN3" s="628"/>
      <c r="KYO3" s="628"/>
      <c r="KYP3" s="628"/>
      <c r="KYQ3" s="628"/>
      <c r="KYR3" s="628"/>
      <c r="KYS3" s="628"/>
      <c r="KYT3" s="628"/>
      <c r="KYU3" s="628"/>
      <c r="KYV3" s="628"/>
      <c r="KYW3" s="628"/>
      <c r="KYX3" s="628"/>
      <c r="KYY3" s="628"/>
      <c r="KYZ3" s="628"/>
      <c r="KZA3" s="628"/>
      <c r="KZB3" s="628"/>
      <c r="KZC3" s="628"/>
      <c r="KZD3" s="628"/>
      <c r="KZE3" s="628"/>
      <c r="KZF3" s="628"/>
      <c r="KZG3" s="628"/>
      <c r="KZH3" s="628"/>
      <c r="KZI3" s="628"/>
      <c r="KZJ3" s="628"/>
      <c r="KZK3" s="628"/>
      <c r="KZL3" s="628"/>
      <c r="KZM3" s="628"/>
      <c r="KZN3" s="628"/>
      <c r="KZO3" s="628"/>
      <c r="KZP3" s="628"/>
      <c r="KZQ3" s="628"/>
      <c r="KZR3" s="628"/>
      <c r="KZS3" s="628"/>
      <c r="KZT3" s="628"/>
      <c r="KZU3" s="628"/>
      <c r="KZV3" s="628"/>
      <c r="KZW3" s="628"/>
      <c r="KZX3" s="628"/>
      <c r="KZY3" s="628"/>
      <c r="KZZ3" s="628"/>
      <c r="LAA3" s="628"/>
      <c r="LAB3" s="628"/>
      <c r="LAC3" s="628"/>
      <c r="LAD3" s="628"/>
      <c r="LAE3" s="628"/>
      <c r="LAF3" s="628"/>
      <c r="LAG3" s="628"/>
      <c r="LAH3" s="628"/>
      <c r="LAI3" s="628"/>
      <c r="LAJ3" s="628"/>
      <c r="LAK3" s="628"/>
      <c r="LAL3" s="628"/>
      <c r="LAM3" s="628"/>
      <c r="LAN3" s="628"/>
      <c r="LAO3" s="628"/>
      <c r="LAP3" s="628"/>
      <c r="LAQ3" s="628"/>
      <c r="LAR3" s="628"/>
      <c r="LAS3" s="628"/>
      <c r="LAT3" s="628"/>
      <c r="LAU3" s="628"/>
      <c r="LAV3" s="628"/>
      <c r="LAW3" s="628"/>
      <c r="LAX3" s="628"/>
      <c r="LAY3" s="628"/>
      <c r="LAZ3" s="628"/>
      <c r="LBA3" s="628"/>
      <c r="LBB3" s="628"/>
      <c r="LBC3" s="628"/>
      <c r="LBD3" s="628"/>
      <c r="LBE3" s="628"/>
      <c r="LBF3" s="628"/>
      <c r="LBG3" s="628"/>
      <c r="LBH3" s="628"/>
      <c r="LBI3" s="628"/>
      <c r="LBJ3" s="628"/>
      <c r="LBK3" s="628"/>
      <c r="LBL3" s="628"/>
      <c r="LBM3" s="628"/>
      <c r="LBN3" s="628"/>
      <c r="LBO3" s="628"/>
      <c r="LBP3" s="628"/>
      <c r="LBQ3" s="628"/>
      <c r="LBR3" s="628"/>
      <c r="LBS3" s="628"/>
      <c r="LBT3" s="628"/>
      <c r="LBU3" s="628"/>
      <c r="LBV3" s="628"/>
      <c r="LBW3" s="628"/>
      <c r="LBX3" s="628"/>
      <c r="LBY3" s="628"/>
      <c r="LBZ3" s="628"/>
      <c r="LCA3" s="628"/>
      <c r="LCB3" s="628"/>
      <c r="LCC3" s="628"/>
      <c r="LCD3" s="628"/>
      <c r="LCE3" s="628"/>
      <c r="LCF3" s="628"/>
      <c r="LCG3" s="628"/>
      <c r="LCH3" s="628"/>
      <c r="LCI3" s="628"/>
      <c r="LCJ3" s="628"/>
      <c r="LCK3" s="628"/>
      <c r="LCL3" s="628"/>
      <c r="LCM3" s="628"/>
      <c r="LCN3" s="628"/>
      <c r="LCO3" s="628"/>
      <c r="LCP3" s="628"/>
      <c r="LCQ3" s="628"/>
      <c r="LCR3" s="628"/>
      <c r="LCS3" s="628"/>
      <c r="LCT3" s="628"/>
      <c r="LCU3" s="628"/>
      <c r="LCV3" s="628"/>
      <c r="LCW3" s="628"/>
      <c r="LCX3" s="628"/>
      <c r="LCY3" s="628"/>
      <c r="LCZ3" s="628"/>
      <c r="LDA3" s="628"/>
      <c r="LDB3" s="628"/>
      <c r="LDC3" s="628"/>
      <c r="LDD3" s="628"/>
      <c r="LDE3" s="628"/>
      <c r="LDF3" s="628"/>
      <c r="LDG3" s="628"/>
      <c r="LDH3" s="628"/>
      <c r="LDI3" s="628"/>
      <c r="LDJ3" s="628"/>
      <c r="LDK3" s="628"/>
      <c r="LDL3" s="628"/>
      <c r="LDM3" s="628"/>
      <c r="LDN3" s="628"/>
      <c r="LDO3" s="628"/>
      <c r="LDP3" s="628"/>
      <c r="LDQ3" s="628"/>
      <c r="LDR3" s="628"/>
      <c r="LDS3" s="628"/>
      <c r="LDT3" s="628"/>
      <c r="LDU3" s="628"/>
      <c r="LDV3" s="628"/>
      <c r="LDW3" s="628"/>
      <c r="LDX3" s="628"/>
      <c r="LDY3" s="628"/>
      <c r="LDZ3" s="628"/>
      <c r="LEA3" s="628"/>
      <c r="LEB3" s="628"/>
      <c r="LEC3" s="628"/>
      <c r="LED3" s="628"/>
      <c r="LEE3" s="628"/>
      <c r="LEF3" s="628"/>
      <c r="LEG3" s="628"/>
      <c r="LEH3" s="628"/>
      <c r="LEI3" s="628"/>
      <c r="LEJ3" s="628"/>
      <c r="LEK3" s="628"/>
      <c r="LEL3" s="628"/>
      <c r="LEM3" s="628"/>
      <c r="LEN3" s="628"/>
      <c r="LEO3" s="628"/>
      <c r="LEP3" s="628"/>
      <c r="LEQ3" s="628"/>
      <c r="LER3" s="628"/>
      <c r="LES3" s="628"/>
      <c r="LET3" s="628"/>
      <c r="LEU3" s="628"/>
      <c r="LEV3" s="628"/>
      <c r="LEW3" s="628"/>
      <c r="LEX3" s="628"/>
      <c r="LEY3" s="628"/>
      <c r="LEZ3" s="628"/>
      <c r="LFA3" s="628"/>
      <c r="LFB3" s="628"/>
      <c r="LFC3" s="628"/>
      <c r="LFD3" s="628"/>
      <c r="LFE3" s="628"/>
      <c r="LFF3" s="628"/>
      <c r="LFG3" s="628"/>
      <c r="LFH3" s="628"/>
      <c r="LFI3" s="628"/>
      <c r="LFJ3" s="628"/>
      <c r="LFK3" s="628"/>
      <c r="LFL3" s="628"/>
      <c r="LFM3" s="628"/>
      <c r="LFN3" s="628"/>
      <c r="LFO3" s="628"/>
      <c r="LFP3" s="628"/>
      <c r="LFQ3" s="628"/>
      <c r="LFR3" s="628"/>
      <c r="LFS3" s="628"/>
      <c r="LFT3" s="628"/>
      <c r="LFU3" s="628"/>
      <c r="LFV3" s="628"/>
      <c r="LFW3" s="628"/>
      <c r="LFX3" s="628"/>
      <c r="LFY3" s="628"/>
      <c r="LFZ3" s="628"/>
      <c r="LGA3" s="628"/>
      <c r="LGB3" s="628"/>
      <c r="LGC3" s="628"/>
      <c r="LGD3" s="628"/>
      <c r="LGE3" s="628"/>
      <c r="LGF3" s="628"/>
      <c r="LGG3" s="628"/>
      <c r="LGH3" s="628"/>
      <c r="LGI3" s="628"/>
      <c r="LGJ3" s="628"/>
      <c r="LGK3" s="628"/>
      <c r="LGL3" s="628"/>
      <c r="LGM3" s="628"/>
      <c r="LGN3" s="628"/>
      <c r="LGO3" s="628"/>
      <c r="LGP3" s="628"/>
      <c r="LGQ3" s="628"/>
      <c r="LGR3" s="628"/>
      <c r="LGS3" s="628"/>
      <c r="LGT3" s="628"/>
      <c r="LGU3" s="628"/>
      <c r="LGV3" s="628"/>
      <c r="LGW3" s="628"/>
      <c r="LGX3" s="628"/>
      <c r="LGY3" s="628"/>
      <c r="LGZ3" s="628"/>
      <c r="LHA3" s="628"/>
      <c r="LHB3" s="628"/>
      <c r="LHC3" s="628"/>
      <c r="LHD3" s="628"/>
      <c r="LHE3" s="628"/>
      <c r="LHF3" s="628"/>
      <c r="LHG3" s="628"/>
      <c r="LHH3" s="628"/>
      <c r="LHI3" s="628"/>
      <c r="LHJ3" s="628"/>
      <c r="LHK3" s="628"/>
      <c r="LHL3" s="628"/>
      <c r="LHM3" s="628"/>
      <c r="LHN3" s="628"/>
      <c r="LHO3" s="628"/>
      <c r="LHP3" s="628"/>
      <c r="LHQ3" s="628"/>
      <c r="LHR3" s="628"/>
      <c r="LHS3" s="628"/>
      <c r="LHT3" s="628"/>
      <c r="LHU3" s="628"/>
      <c r="LHV3" s="628"/>
      <c r="LHW3" s="628"/>
      <c r="LHX3" s="628"/>
      <c r="LHY3" s="628"/>
      <c r="LHZ3" s="628"/>
      <c r="LIA3" s="628"/>
      <c r="LIB3" s="628"/>
      <c r="LIC3" s="628"/>
      <c r="LID3" s="628"/>
      <c r="LIE3" s="628"/>
      <c r="LIF3" s="628"/>
      <c r="LIG3" s="628"/>
      <c r="LIH3" s="628"/>
      <c r="LII3" s="628"/>
      <c r="LIJ3" s="628"/>
      <c r="LIK3" s="628"/>
      <c r="LIL3" s="628"/>
      <c r="LIM3" s="628"/>
      <c r="LIN3" s="628"/>
      <c r="LIO3" s="628"/>
      <c r="LIP3" s="628"/>
      <c r="LIQ3" s="628"/>
      <c r="LIR3" s="628"/>
      <c r="LIS3" s="628"/>
      <c r="LIT3" s="628"/>
      <c r="LIU3" s="628"/>
      <c r="LIV3" s="628"/>
      <c r="LIW3" s="628"/>
      <c r="LIX3" s="628"/>
      <c r="LIY3" s="628"/>
      <c r="LIZ3" s="628"/>
      <c r="LJA3" s="628"/>
      <c r="LJB3" s="628"/>
      <c r="LJC3" s="628"/>
      <c r="LJD3" s="628"/>
      <c r="LJE3" s="628"/>
      <c r="LJF3" s="628"/>
      <c r="LJG3" s="628"/>
      <c r="LJH3" s="628"/>
      <c r="LJI3" s="628"/>
      <c r="LJJ3" s="628"/>
      <c r="LJK3" s="628"/>
      <c r="LJL3" s="628"/>
      <c r="LJM3" s="628"/>
      <c r="LJN3" s="628"/>
      <c r="LJO3" s="628"/>
      <c r="LJP3" s="628"/>
      <c r="LJQ3" s="628"/>
      <c r="LJR3" s="628"/>
      <c r="LJS3" s="628"/>
      <c r="LJT3" s="628"/>
      <c r="LJU3" s="628"/>
      <c r="LJV3" s="628"/>
      <c r="LJW3" s="628"/>
      <c r="LJX3" s="628"/>
      <c r="LJY3" s="628"/>
      <c r="LJZ3" s="628"/>
      <c r="LKA3" s="628"/>
      <c r="LKB3" s="628"/>
      <c r="LKC3" s="628"/>
      <c r="LKD3" s="628"/>
      <c r="LKE3" s="628"/>
      <c r="LKF3" s="628"/>
      <c r="LKG3" s="628"/>
      <c r="LKH3" s="628"/>
      <c r="LKI3" s="628"/>
      <c r="LKJ3" s="628"/>
      <c r="LKK3" s="628"/>
      <c r="LKL3" s="628"/>
      <c r="LKM3" s="628"/>
      <c r="LKN3" s="628"/>
      <c r="LKO3" s="628"/>
      <c r="LKP3" s="628"/>
      <c r="LKQ3" s="628"/>
      <c r="LKR3" s="628"/>
      <c r="LKS3" s="628"/>
      <c r="LKT3" s="628"/>
      <c r="LKU3" s="628"/>
      <c r="LKV3" s="628"/>
      <c r="LKW3" s="628"/>
      <c r="LKX3" s="628"/>
      <c r="LKY3" s="628"/>
      <c r="LKZ3" s="628"/>
      <c r="LLA3" s="628"/>
      <c r="LLB3" s="628"/>
      <c r="LLC3" s="628"/>
      <c r="LLD3" s="628"/>
      <c r="LLE3" s="628"/>
      <c r="LLF3" s="628"/>
      <c r="LLG3" s="628"/>
      <c r="LLH3" s="628"/>
      <c r="LLI3" s="628"/>
      <c r="LLJ3" s="628"/>
      <c r="LLK3" s="628"/>
      <c r="LLL3" s="628"/>
      <c r="LLM3" s="628"/>
      <c r="LLN3" s="628"/>
      <c r="LLO3" s="628"/>
      <c r="LLP3" s="628"/>
      <c r="LLQ3" s="628"/>
      <c r="LLR3" s="628"/>
      <c r="LLS3" s="628"/>
      <c r="LLT3" s="628"/>
      <c r="LLU3" s="628"/>
      <c r="LLV3" s="628"/>
      <c r="LLW3" s="628"/>
      <c r="LLX3" s="628"/>
      <c r="LLY3" s="628"/>
      <c r="LLZ3" s="628"/>
      <c r="LMA3" s="628"/>
      <c r="LMB3" s="628"/>
      <c r="LMC3" s="628"/>
      <c r="LMD3" s="628"/>
      <c r="LME3" s="628"/>
      <c r="LMF3" s="628"/>
      <c r="LMG3" s="628"/>
      <c r="LMH3" s="628"/>
      <c r="LMI3" s="628"/>
      <c r="LMJ3" s="628"/>
      <c r="LMK3" s="628"/>
      <c r="LML3" s="628"/>
      <c r="LMM3" s="628"/>
      <c r="LMN3" s="628"/>
      <c r="LMO3" s="628"/>
      <c r="LMP3" s="628"/>
      <c r="LMQ3" s="628"/>
      <c r="LMR3" s="628"/>
      <c r="LMS3" s="628"/>
      <c r="LMT3" s="628"/>
      <c r="LMU3" s="628"/>
      <c r="LMV3" s="628"/>
      <c r="LMW3" s="628"/>
      <c r="LMX3" s="628"/>
      <c r="LMY3" s="628"/>
      <c r="LMZ3" s="628"/>
      <c r="LNA3" s="628"/>
      <c r="LNB3" s="628"/>
      <c r="LNC3" s="628"/>
      <c r="LND3" s="628"/>
      <c r="LNE3" s="628"/>
      <c r="LNF3" s="628"/>
      <c r="LNG3" s="628"/>
      <c r="LNH3" s="628"/>
      <c r="LNI3" s="628"/>
      <c r="LNJ3" s="628"/>
      <c r="LNK3" s="628"/>
      <c r="LNL3" s="628"/>
      <c r="LNM3" s="628"/>
      <c r="LNN3" s="628"/>
      <c r="LNO3" s="628"/>
      <c r="LNP3" s="628"/>
      <c r="LNQ3" s="628"/>
      <c r="LNR3" s="628"/>
      <c r="LNS3" s="628"/>
      <c r="LNT3" s="628"/>
      <c r="LNU3" s="628"/>
      <c r="LNV3" s="628"/>
      <c r="LNW3" s="628"/>
      <c r="LNX3" s="628"/>
      <c r="LNY3" s="628"/>
      <c r="LNZ3" s="628"/>
      <c r="LOA3" s="628"/>
      <c r="LOB3" s="628"/>
      <c r="LOC3" s="628"/>
      <c r="LOD3" s="628"/>
      <c r="LOE3" s="628"/>
      <c r="LOF3" s="628"/>
      <c r="LOG3" s="628"/>
      <c r="LOH3" s="628"/>
      <c r="LOI3" s="628"/>
      <c r="LOJ3" s="628"/>
      <c r="LOK3" s="628"/>
      <c r="LOL3" s="628"/>
      <c r="LOM3" s="628"/>
      <c r="LON3" s="628"/>
      <c r="LOO3" s="628"/>
      <c r="LOP3" s="628"/>
      <c r="LOQ3" s="628"/>
      <c r="LOR3" s="628"/>
      <c r="LOS3" s="628"/>
      <c r="LOT3" s="628"/>
      <c r="LOU3" s="628"/>
      <c r="LOV3" s="628"/>
      <c r="LOW3" s="628"/>
      <c r="LOX3" s="628"/>
      <c r="LOY3" s="628"/>
      <c r="LOZ3" s="628"/>
      <c r="LPA3" s="628"/>
      <c r="LPB3" s="628"/>
      <c r="LPC3" s="628"/>
      <c r="LPD3" s="628"/>
      <c r="LPE3" s="628"/>
      <c r="LPF3" s="628"/>
      <c r="LPG3" s="628"/>
      <c r="LPH3" s="628"/>
      <c r="LPI3" s="628"/>
      <c r="LPJ3" s="628"/>
      <c r="LPK3" s="628"/>
      <c r="LPL3" s="628"/>
      <c r="LPM3" s="628"/>
      <c r="LPN3" s="628"/>
      <c r="LPO3" s="628"/>
      <c r="LPP3" s="628"/>
      <c r="LPQ3" s="628"/>
      <c r="LPR3" s="628"/>
      <c r="LPS3" s="628"/>
      <c r="LPT3" s="628"/>
      <c r="LPU3" s="628"/>
      <c r="LPV3" s="628"/>
      <c r="LPW3" s="628"/>
      <c r="LPX3" s="628"/>
      <c r="LPY3" s="628"/>
      <c r="LPZ3" s="628"/>
      <c r="LQA3" s="628"/>
      <c r="LQB3" s="628"/>
      <c r="LQC3" s="628"/>
      <c r="LQD3" s="628"/>
      <c r="LQE3" s="628"/>
      <c r="LQF3" s="628"/>
      <c r="LQG3" s="628"/>
      <c r="LQH3" s="628"/>
      <c r="LQI3" s="628"/>
      <c r="LQJ3" s="628"/>
      <c r="LQK3" s="628"/>
      <c r="LQL3" s="628"/>
      <c r="LQM3" s="628"/>
      <c r="LQN3" s="628"/>
      <c r="LQO3" s="628"/>
      <c r="LQP3" s="628"/>
      <c r="LQQ3" s="628"/>
      <c r="LQR3" s="628"/>
      <c r="LQS3" s="628"/>
      <c r="LQT3" s="628"/>
      <c r="LQU3" s="628"/>
      <c r="LQV3" s="628"/>
      <c r="LQW3" s="628"/>
      <c r="LQX3" s="628"/>
      <c r="LQY3" s="628"/>
      <c r="LQZ3" s="628"/>
      <c r="LRA3" s="628"/>
      <c r="LRB3" s="628"/>
      <c r="LRC3" s="628"/>
      <c r="LRD3" s="628"/>
      <c r="LRE3" s="628"/>
      <c r="LRF3" s="628"/>
      <c r="LRG3" s="628"/>
      <c r="LRH3" s="628"/>
      <c r="LRI3" s="628"/>
      <c r="LRJ3" s="628"/>
      <c r="LRK3" s="628"/>
      <c r="LRL3" s="628"/>
      <c r="LRM3" s="628"/>
      <c r="LRN3" s="628"/>
      <c r="LRO3" s="628"/>
      <c r="LRP3" s="628"/>
      <c r="LRQ3" s="628"/>
      <c r="LRR3" s="628"/>
      <c r="LRS3" s="628"/>
      <c r="LRT3" s="628"/>
      <c r="LRU3" s="628"/>
      <c r="LRV3" s="628"/>
      <c r="LRW3" s="628"/>
      <c r="LRX3" s="628"/>
      <c r="LRY3" s="628"/>
      <c r="LRZ3" s="628"/>
      <c r="LSA3" s="628"/>
      <c r="LSB3" s="628"/>
      <c r="LSC3" s="628"/>
      <c r="LSD3" s="628"/>
      <c r="LSE3" s="628"/>
      <c r="LSF3" s="628"/>
      <c r="LSG3" s="628"/>
      <c r="LSH3" s="628"/>
      <c r="LSI3" s="628"/>
      <c r="LSJ3" s="628"/>
      <c r="LSK3" s="628"/>
      <c r="LSL3" s="628"/>
      <c r="LSM3" s="628"/>
      <c r="LSN3" s="628"/>
      <c r="LSO3" s="628"/>
      <c r="LSP3" s="628"/>
      <c r="LSQ3" s="628"/>
      <c r="LSR3" s="628"/>
      <c r="LSS3" s="628"/>
      <c r="LST3" s="628"/>
      <c r="LSU3" s="628"/>
      <c r="LSV3" s="628"/>
      <c r="LSW3" s="628"/>
      <c r="LSX3" s="628"/>
      <c r="LSY3" s="628"/>
      <c r="LSZ3" s="628"/>
      <c r="LTA3" s="628"/>
      <c r="LTB3" s="628"/>
      <c r="LTC3" s="628"/>
      <c r="LTD3" s="628"/>
      <c r="LTE3" s="628"/>
      <c r="LTF3" s="628"/>
      <c r="LTG3" s="628"/>
      <c r="LTH3" s="628"/>
      <c r="LTI3" s="628"/>
      <c r="LTJ3" s="628"/>
      <c r="LTK3" s="628"/>
      <c r="LTL3" s="628"/>
      <c r="LTM3" s="628"/>
      <c r="LTN3" s="628"/>
      <c r="LTO3" s="628"/>
      <c r="LTP3" s="628"/>
      <c r="LTQ3" s="628"/>
      <c r="LTR3" s="628"/>
      <c r="LTS3" s="628"/>
      <c r="LTT3" s="628"/>
      <c r="LTU3" s="628"/>
      <c r="LTV3" s="628"/>
      <c r="LTW3" s="628"/>
      <c r="LTX3" s="628"/>
      <c r="LTY3" s="628"/>
      <c r="LTZ3" s="628"/>
      <c r="LUA3" s="628"/>
      <c r="LUB3" s="628"/>
      <c r="LUC3" s="628"/>
      <c r="LUD3" s="628"/>
      <c r="LUE3" s="628"/>
      <c r="LUF3" s="628"/>
      <c r="LUG3" s="628"/>
      <c r="LUH3" s="628"/>
      <c r="LUI3" s="628"/>
      <c r="LUJ3" s="628"/>
      <c r="LUK3" s="628"/>
      <c r="LUL3" s="628"/>
      <c r="LUM3" s="628"/>
      <c r="LUN3" s="628"/>
      <c r="LUO3" s="628"/>
      <c r="LUP3" s="628"/>
      <c r="LUQ3" s="628"/>
      <c r="LUR3" s="628"/>
      <c r="LUS3" s="628"/>
      <c r="LUT3" s="628"/>
      <c r="LUU3" s="628"/>
      <c r="LUV3" s="628"/>
      <c r="LUW3" s="628"/>
      <c r="LUX3" s="628"/>
      <c r="LUY3" s="628"/>
      <c r="LUZ3" s="628"/>
      <c r="LVA3" s="628"/>
      <c r="LVB3" s="628"/>
      <c r="LVC3" s="628"/>
      <c r="LVD3" s="628"/>
      <c r="LVE3" s="628"/>
      <c r="LVF3" s="628"/>
      <c r="LVG3" s="628"/>
      <c r="LVH3" s="628"/>
      <c r="LVI3" s="628"/>
      <c r="LVJ3" s="628"/>
      <c r="LVK3" s="628"/>
      <c r="LVL3" s="628"/>
      <c r="LVM3" s="628"/>
      <c r="LVN3" s="628"/>
      <c r="LVO3" s="628"/>
      <c r="LVP3" s="628"/>
      <c r="LVQ3" s="628"/>
      <c r="LVR3" s="628"/>
      <c r="LVS3" s="628"/>
      <c r="LVT3" s="628"/>
      <c r="LVU3" s="628"/>
      <c r="LVV3" s="628"/>
      <c r="LVW3" s="628"/>
      <c r="LVX3" s="628"/>
      <c r="LVY3" s="628"/>
      <c r="LVZ3" s="628"/>
      <c r="LWA3" s="628"/>
      <c r="LWB3" s="628"/>
      <c r="LWC3" s="628"/>
      <c r="LWD3" s="628"/>
      <c r="LWE3" s="628"/>
      <c r="LWF3" s="628"/>
      <c r="LWG3" s="628"/>
      <c r="LWH3" s="628"/>
      <c r="LWI3" s="628"/>
      <c r="LWJ3" s="628"/>
      <c r="LWK3" s="628"/>
      <c r="LWL3" s="628"/>
      <c r="LWM3" s="628"/>
      <c r="LWN3" s="628"/>
      <c r="LWO3" s="628"/>
      <c r="LWP3" s="628"/>
      <c r="LWQ3" s="628"/>
      <c r="LWR3" s="628"/>
      <c r="LWS3" s="628"/>
      <c r="LWT3" s="628"/>
      <c r="LWU3" s="628"/>
      <c r="LWV3" s="628"/>
      <c r="LWW3" s="628"/>
      <c r="LWX3" s="628"/>
      <c r="LWY3" s="628"/>
      <c r="LWZ3" s="628"/>
      <c r="LXA3" s="628"/>
      <c r="LXB3" s="628"/>
      <c r="LXC3" s="628"/>
      <c r="LXD3" s="628"/>
      <c r="LXE3" s="628"/>
      <c r="LXF3" s="628"/>
      <c r="LXG3" s="628"/>
      <c r="LXH3" s="628"/>
      <c r="LXI3" s="628"/>
      <c r="LXJ3" s="628"/>
      <c r="LXK3" s="628"/>
      <c r="LXL3" s="628"/>
      <c r="LXM3" s="628"/>
      <c r="LXN3" s="628"/>
      <c r="LXO3" s="628"/>
      <c r="LXP3" s="628"/>
      <c r="LXQ3" s="628"/>
      <c r="LXR3" s="628"/>
      <c r="LXS3" s="628"/>
      <c r="LXT3" s="628"/>
      <c r="LXU3" s="628"/>
      <c r="LXV3" s="628"/>
      <c r="LXW3" s="628"/>
      <c r="LXX3" s="628"/>
      <c r="LXY3" s="628"/>
      <c r="LXZ3" s="628"/>
      <c r="LYA3" s="628"/>
      <c r="LYB3" s="628"/>
      <c r="LYC3" s="628"/>
      <c r="LYD3" s="628"/>
      <c r="LYE3" s="628"/>
      <c r="LYF3" s="628"/>
      <c r="LYG3" s="628"/>
      <c r="LYH3" s="628"/>
      <c r="LYI3" s="628"/>
      <c r="LYJ3" s="628"/>
      <c r="LYK3" s="628"/>
      <c r="LYL3" s="628"/>
      <c r="LYM3" s="628"/>
      <c r="LYN3" s="628"/>
      <c r="LYO3" s="628"/>
      <c r="LYP3" s="628"/>
      <c r="LYQ3" s="628"/>
      <c r="LYR3" s="628"/>
      <c r="LYS3" s="628"/>
      <c r="LYT3" s="628"/>
      <c r="LYU3" s="628"/>
      <c r="LYV3" s="628"/>
      <c r="LYW3" s="628"/>
      <c r="LYX3" s="628"/>
      <c r="LYY3" s="628"/>
      <c r="LYZ3" s="628"/>
      <c r="LZA3" s="628"/>
      <c r="LZB3" s="628"/>
      <c r="LZC3" s="628"/>
      <c r="LZD3" s="628"/>
      <c r="LZE3" s="628"/>
      <c r="LZF3" s="628"/>
      <c r="LZG3" s="628"/>
      <c r="LZH3" s="628"/>
      <c r="LZI3" s="628"/>
      <c r="LZJ3" s="628"/>
      <c r="LZK3" s="628"/>
      <c r="LZL3" s="628"/>
      <c r="LZM3" s="628"/>
      <c r="LZN3" s="628"/>
      <c r="LZO3" s="628"/>
      <c r="LZP3" s="628"/>
      <c r="LZQ3" s="628"/>
      <c r="LZR3" s="628"/>
      <c r="LZS3" s="628"/>
      <c r="LZT3" s="628"/>
      <c r="LZU3" s="628"/>
      <c r="LZV3" s="628"/>
      <c r="LZW3" s="628"/>
      <c r="LZX3" s="628"/>
      <c r="LZY3" s="628"/>
      <c r="LZZ3" s="628"/>
      <c r="MAA3" s="628"/>
      <c r="MAB3" s="628"/>
      <c r="MAC3" s="628"/>
      <c r="MAD3" s="628"/>
      <c r="MAE3" s="628"/>
      <c r="MAF3" s="628"/>
      <c r="MAG3" s="628"/>
      <c r="MAH3" s="628"/>
      <c r="MAI3" s="628"/>
      <c r="MAJ3" s="628"/>
      <c r="MAK3" s="628"/>
      <c r="MAL3" s="628"/>
      <c r="MAM3" s="628"/>
      <c r="MAN3" s="628"/>
      <c r="MAO3" s="628"/>
      <c r="MAP3" s="628"/>
      <c r="MAQ3" s="628"/>
      <c r="MAR3" s="628"/>
      <c r="MAS3" s="628"/>
      <c r="MAT3" s="628"/>
      <c r="MAU3" s="628"/>
      <c r="MAV3" s="628"/>
      <c r="MAW3" s="628"/>
      <c r="MAX3" s="628"/>
      <c r="MAY3" s="628"/>
      <c r="MAZ3" s="628"/>
      <c r="MBA3" s="628"/>
      <c r="MBB3" s="628"/>
      <c r="MBC3" s="628"/>
      <c r="MBD3" s="628"/>
      <c r="MBE3" s="628"/>
      <c r="MBF3" s="628"/>
      <c r="MBG3" s="628"/>
      <c r="MBH3" s="628"/>
      <c r="MBI3" s="628"/>
      <c r="MBJ3" s="628"/>
      <c r="MBK3" s="628"/>
      <c r="MBL3" s="628"/>
      <c r="MBM3" s="628"/>
      <c r="MBN3" s="628"/>
      <c r="MBO3" s="628"/>
      <c r="MBP3" s="628"/>
      <c r="MBQ3" s="628"/>
      <c r="MBR3" s="628"/>
      <c r="MBS3" s="628"/>
      <c r="MBT3" s="628"/>
      <c r="MBU3" s="628"/>
      <c r="MBV3" s="628"/>
      <c r="MBW3" s="628"/>
      <c r="MBX3" s="628"/>
      <c r="MBY3" s="628"/>
      <c r="MBZ3" s="628"/>
      <c r="MCA3" s="628"/>
      <c r="MCB3" s="628"/>
      <c r="MCC3" s="628"/>
      <c r="MCD3" s="628"/>
      <c r="MCE3" s="628"/>
      <c r="MCF3" s="628"/>
      <c r="MCG3" s="628"/>
      <c r="MCH3" s="628"/>
      <c r="MCI3" s="628"/>
      <c r="MCJ3" s="628"/>
      <c r="MCK3" s="628"/>
      <c r="MCL3" s="628"/>
      <c r="MCM3" s="628"/>
      <c r="MCN3" s="628"/>
      <c r="MCO3" s="628"/>
      <c r="MCP3" s="628"/>
      <c r="MCQ3" s="628"/>
      <c r="MCR3" s="628"/>
      <c r="MCS3" s="628"/>
      <c r="MCT3" s="628"/>
      <c r="MCU3" s="628"/>
      <c r="MCV3" s="628"/>
      <c r="MCW3" s="628"/>
      <c r="MCX3" s="628"/>
      <c r="MCY3" s="628"/>
      <c r="MCZ3" s="628"/>
      <c r="MDA3" s="628"/>
      <c r="MDB3" s="628"/>
      <c r="MDC3" s="628"/>
      <c r="MDD3" s="628"/>
      <c r="MDE3" s="628"/>
      <c r="MDF3" s="628"/>
      <c r="MDG3" s="628"/>
      <c r="MDH3" s="628"/>
      <c r="MDI3" s="628"/>
      <c r="MDJ3" s="628"/>
      <c r="MDK3" s="628"/>
      <c r="MDL3" s="628"/>
      <c r="MDM3" s="628"/>
      <c r="MDN3" s="628"/>
      <c r="MDO3" s="628"/>
      <c r="MDP3" s="628"/>
      <c r="MDQ3" s="628"/>
      <c r="MDR3" s="628"/>
      <c r="MDS3" s="628"/>
      <c r="MDT3" s="628"/>
      <c r="MDU3" s="628"/>
      <c r="MDV3" s="628"/>
      <c r="MDW3" s="628"/>
      <c r="MDX3" s="628"/>
      <c r="MDY3" s="628"/>
      <c r="MDZ3" s="628"/>
      <c r="MEA3" s="628"/>
      <c r="MEB3" s="628"/>
      <c r="MEC3" s="628"/>
      <c r="MED3" s="628"/>
      <c r="MEE3" s="628"/>
      <c r="MEF3" s="628"/>
      <c r="MEG3" s="628"/>
      <c r="MEH3" s="628"/>
      <c r="MEI3" s="628"/>
      <c r="MEJ3" s="628"/>
      <c r="MEK3" s="628"/>
      <c r="MEL3" s="628"/>
      <c r="MEM3" s="628"/>
      <c r="MEN3" s="628"/>
      <c r="MEO3" s="628"/>
      <c r="MEP3" s="628"/>
      <c r="MEQ3" s="628"/>
      <c r="MER3" s="628"/>
      <c r="MES3" s="628"/>
      <c r="MET3" s="628"/>
      <c r="MEU3" s="628"/>
      <c r="MEV3" s="628"/>
      <c r="MEW3" s="628"/>
      <c r="MEX3" s="628"/>
      <c r="MEY3" s="628"/>
      <c r="MEZ3" s="628"/>
      <c r="MFA3" s="628"/>
      <c r="MFB3" s="628"/>
      <c r="MFC3" s="628"/>
      <c r="MFD3" s="628"/>
      <c r="MFE3" s="628"/>
      <c r="MFF3" s="628"/>
      <c r="MFG3" s="628"/>
      <c r="MFH3" s="628"/>
      <c r="MFI3" s="628"/>
      <c r="MFJ3" s="628"/>
      <c r="MFK3" s="628"/>
      <c r="MFL3" s="628"/>
      <c r="MFM3" s="628"/>
      <c r="MFN3" s="628"/>
      <c r="MFO3" s="628"/>
      <c r="MFP3" s="628"/>
      <c r="MFQ3" s="628"/>
      <c r="MFR3" s="628"/>
      <c r="MFS3" s="628"/>
      <c r="MFT3" s="628"/>
      <c r="MFU3" s="628"/>
      <c r="MFV3" s="628"/>
      <c r="MFW3" s="628"/>
      <c r="MFX3" s="628"/>
      <c r="MFY3" s="628"/>
      <c r="MFZ3" s="628"/>
      <c r="MGA3" s="628"/>
      <c r="MGB3" s="628"/>
      <c r="MGC3" s="628"/>
      <c r="MGD3" s="628"/>
      <c r="MGE3" s="628"/>
      <c r="MGF3" s="628"/>
      <c r="MGG3" s="628"/>
      <c r="MGH3" s="628"/>
      <c r="MGI3" s="628"/>
      <c r="MGJ3" s="628"/>
      <c r="MGK3" s="628"/>
      <c r="MGL3" s="628"/>
      <c r="MGM3" s="628"/>
      <c r="MGN3" s="628"/>
      <c r="MGO3" s="628"/>
      <c r="MGP3" s="628"/>
      <c r="MGQ3" s="628"/>
      <c r="MGR3" s="628"/>
      <c r="MGS3" s="628"/>
      <c r="MGT3" s="628"/>
      <c r="MGU3" s="628"/>
      <c r="MGV3" s="628"/>
      <c r="MGW3" s="628"/>
      <c r="MGX3" s="628"/>
      <c r="MGY3" s="628"/>
      <c r="MGZ3" s="628"/>
      <c r="MHA3" s="628"/>
      <c r="MHB3" s="628"/>
      <c r="MHC3" s="628"/>
      <c r="MHD3" s="628"/>
      <c r="MHE3" s="628"/>
      <c r="MHF3" s="628"/>
      <c r="MHG3" s="628"/>
      <c r="MHH3" s="628"/>
      <c r="MHI3" s="628"/>
      <c r="MHJ3" s="628"/>
      <c r="MHK3" s="628"/>
      <c r="MHL3" s="628"/>
      <c r="MHM3" s="628"/>
      <c r="MHN3" s="628"/>
      <c r="MHO3" s="628"/>
      <c r="MHP3" s="628"/>
      <c r="MHQ3" s="628"/>
      <c r="MHR3" s="628"/>
      <c r="MHS3" s="628"/>
      <c r="MHT3" s="628"/>
      <c r="MHU3" s="628"/>
      <c r="MHV3" s="628"/>
      <c r="MHW3" s="628"/>
      <c r="MHX3" s="628"/>
      <c r="MHY3" s="628"/>
      <c r="MHZ3" s="628"/>
      <c r="MIA3" s="628"/>
      <c r="MIB3" s="628"/>
      <c r="MIC3" s="628"/>
      <c r="MID3" s="628"/>
      <c r="MIE3" s="628"/>
      <c r="MIF3" s="628"/>
      <c r="MIG3" s="628"/>
      <c r="MIH3" s="628"/>
      <c r="MII3" s="628"/>
      <c r="MIJ3" s="628"/>
      <c r="MIK3" s="628"/>
      <c r="MIL3" s="628"/>
      <c r="MIM3" s="628"/>
      <c r="MIN3" s="628"/>
      <c r="MIO3" s="628"/>
      <c r="MIP3" s="628"/>
      <c r="MIQ3" s="628"/>
      <c r="MIR3" s="628"/>
      <c r="MIS3" s="628"/>
      <c r="MIT3" s="628"/>
      <c r="MIU3" s="628"/>
      <c r="MIV3" s="628"/>
      <c r="MIW3" s="628"/>
      <c r="MIX3" s="628"/>
      <c r="MIY3" s="628"/>
      <c r="MIZ3" s="628"/>
      <c r="MJA3" s="628"/>
      <c r="MJB3" s="628"/>
      <c r="MJC3" s="628"/>
      <c r="MJD3" s="628"/>
      <c r="MJE3" s="628"/>
      <c r="MJF3" s="628"/>
      <c r="MJG3" s="628"/>
      <c r="MJH3" s="628"/>
      <c r="MJI3" s="628"/>
      <c r="MJJ3" s="628"/>
      <c r="MJK3" s="628"/>
      <c r="MJL3" s="628"/>
      <c r="MJM3" s="628"/>
      <c r="MJN3" s="628"/>
      <c r="MJO3" s="628"/>
      <c r="MJP3" s="628"/>
      <c r="MJQ3" s="628"/>
      <c r="MJR3" s="628"/>
      <c r="MJS3" s="628"/>
      <c r="MJT3" s="628"/>
      <c r="MJU3" s="628"/>
      <c r="MJV3" s="628"/>
      <c r="MJW3" s="628"/>
      <c r="MJX3" s="628"/>
      <c r="MJY3" s="628"/>
      <c r="MJZ3" s="628"/>
      <c r="MKA3" s="628"/>
      <c r="MKB3" s="628"/>
      <c r="MKC3" s="628"/>
      <c r="MKD3" s="628"/>
      <c r="MKE3" s="628"/>
      <c r="MKF3" s="628"/>
      <c r="MKG3" s="628"/>
      <c r="MKH3" s="628"/>
      <c r="MKI3" s="628"/>
      <c r="MKJ3" s="628"/>
      <c r="MKK3" s="628"/>
      <c r="MKL3" s="628"/>
      <c r="MKM3" s="628"/>
      <c r="MKN3" s="628"/>
      <c r="MKO3" s="628"/>
      <c r="MKP3" s="628"/>
      <c r="MKQ3" s="628"/>
      <c r="MKR3" s="628"/>
      <c r="MKS3" s="628"/>
      <c r="MKT3" s="628"/>
      <c r="MKU3" s="628"/>
      <c r="MKV3" s="628"/>
      <c r="MKW3" s="628"/>
      <c r="MKX3" s="628"/>
      <c r="MKY3" s="628"/>
      <c r="MKZ3" s="628"/>
      <c r="MLA3" s="628"/>
      <c r="MLB3" s="628"/>
      <c r="MLC3" s="628"/>
      <c r="MLD3" s="628"/>
      <c r="MLE3" s="628"/>
      <c r="MLF3" s="628"/>
      <c r="MLG3" s="628"/>
      <c r="MLH3" s="628"/>
      <c r="MLI3" s="628"/>
      <c r="MLJ3" s="628"/>
      <c r="MLK3" s="628"/>
      <c r="MLL3" s="628"/>
      <c r="MLM3" s="628"/>
      <c r="MLN3" s="628"/>
      <c r="MLO3" s="628"/>
      <c r="MLP3" s="628"/>
      <c r="MLQ3" s="628"/>
      <c r="MLR3" s="628"/>
      <c r="MLS3" s="628"/>
      <c r="MLT3" s="628"/>
      <c r="MLU3" s="628"/>
      <c r="MLV3" s="628"/>
      <c r="MLW3" s="628"/>
      <c r="MLX3" s="628"/>
      <c r="MLY3" s="628"/>
      <c r="MLZ3" s="628"/>
      <c r="MMA3" s="628"/>
      <c r="MMB3" s="628"/>
      <c r="MMC3" s="628"/>
      <c r="MMD3" s="628"/>
      <c r="MME3" s="628"/>
      <c r="MMF3" s="628"/>
      <c r="MMG3" s="628"/>
      <c r="MMH3" s="628"/>
      <c r="MMI3" s="628"/>
      <c r="MMJ3" s="628"/>
      <c r="MMK3" s="628"/>
      <c r="MML3" s="628"/>
      <c r="MMM3" s="628"/>
      <c r="MMN3" s="628"/>
      <c r="MMO3" s="628"/>
      <c r="MMP3" s="628"/>
      <c r="MMQ3" s="628"/>
      <c r="MMR3" s="628"/>
      <c r="MMS3" s="628"/>
      <c r="MMT3" s="628"/>
      <c r="MMU3" s="628"/>
      <c r="MMV3" s="628"/>
      <c r="MMW3" s="628"/>
      <c r="MMX3" s="628"/>
      <c r="MMY3" s="628"/>
      <c r="MMZ3" s="628"/>
      <c r="MNA3" s="628"/>
      <c r="MNB3" s="628"/>
      <c r="MNC3" s="628"/>
      <c r="MND3" s="628"/>
      <c r="MNE3" s="628"/>
      <c r="MNF3" s="628"/>
      <c r="MNG3" s="628"/>
      <c r="MNH3" s="628"/>
      <c r="MNI3" s="628"/>
      <c r="MNJ3" s="628"/>
      <c r="MNK3" s="628"/>
      <c r="MNL3" s="628"/>
      <c r="MNM3" s="628"/>
      <c r="MNN3" s="628"/>
      <c r="MNO3" s="628"/>
      <c r="MNP3" s="628"/>
      <c r="MNQ3" s="628"/>
      <c r="MNR3" s="628"/>
      <c r="MNS3" s="628"/>
      <c r="MNT3" s="628"/>
      <c r="MNU3" s="628"/>
      <c r="MNV3" s="628"/>
      <c r="MNW3" s="628"/>
      <c r="MNX3" s="628"/>
      <c r="MNY3" s="628"/>
      <c r="MNZ3" s="628"/>
      <c r="MOA3" s="628"/>
      <c r="MOB3" s="628"/>
      <c r="MOC3" s="628"/>
      <c r="MOD3" s="628"/>
      <c r="MOE3" s="628"/>
      <c r="MOF3" s="628"/>
      <c r="MOG3" s="628"/>
      <c r="MOH3" s="628"/>
      <c r="MOI3" s="628"/>
      <c r="MOJ3" s="628"/>
      <c r="MOK3" s="628"/>
      <c r="MOL3" s="628"/>
      <c r="MOM3" s="628"/>
      <c r="MON3" s="628"/>
      <c r="MOO3" s="628"/>
      <c r="MOP3" s="628"/>
      <c r="MOQ3" s="628"/>
      <c r="MOR3" s="628"/>
      <c r="MOS3" s="628"/>
      <c r="MOT3" s="628"/>
      <c r="MOU3" s="628"/>
      <c r="MOV3" s="628"/>
      <c r="MOW3" s="628"/>
      <c r="MOX3" s="628"/>
      <c r="MOY3" s="628"/>
      <c r="MOZ3" s="628"/>
      <c r="MPA3" s="628"/>
      <c r="MPB3" s="628"/>
      <c r="MPC3" s="628"/>
      <c r="MPD3" s="628"/>
      <c r="MPE3" s="628"/>
      <c r="MPF3" s="628"/>
      <c r="MPG3" s="628"/>
      <c r="MPH3" s="628"/>
      <c r="MPI3" s="628"/>
      <c r="MPJ3" s="628"/>
      <c r="MPK3" s="628"/>
      <c r="MPL3" s="628"/>
      <c r="MPM3" s="628"/>
      <c r="MPN3" s="628"/>
      <c r="MPO3" s="628"/>
      <c r="MPP3" s="628"/>
      <c r="MPQ3" s="628"/>
      <c r="MPR3" s="628"/>
      <c r="MPS3" s="628"/>
      <c r="MPT3" s="628"/>
      <c r="MPU3" s="628"/>
      <c r="MPV3" s="628"/>
      <c r="MPW3" s="628"/>
      <c r="MPX3" s="628"/>
      <c r="MPY3" s="628"/>
      <c r="MPZ3" s="628"/>
      <c r="MQA3" s="628"/>
      <c r="MQB3" s="628"/>
      <c r="MQC3" s="628"/>
      <c r="MQD3" s="628"/>
      <c r="MQE3" s="628"/>
      <c r="MQF3" s="628"/>
      <c r="MQG3" s="628"/>
      <c r="MQH3" s="628"/>
      <c r="MQI3" s="628"/>
      <c r="MQJ3" s="628"/>
      <c r="MQK3" s="628"/>
      <c r="MQL3" s="628"/>
      <c r="MQM3" s="628"/>
      <c r="MQN3" s="628"/>
      <c r="MQO3" s="628"/>
      <c r="MQP3" s="628"/>
      <c r="MQQ3" s="628"/>
      <c r="MQR3" s="628"/>
      <c r="MQS3" s="628"/>
      <c r="MQT3" s="628"/>
      <c r="MQU3" s="628"/>
      <c r="MQV3" s="628"/>
      <c r="MQW3" s="628"/>
      <c r="MQX3" s="628"/>
      <c r="MQY3" s="628"/>
      <c r="MQZ3" s="628"/>
      <c r="MRA3" s="628"/>
      <c r="MRB3" s="628"/>
      <c r="MRC3" s="628"/>
      <c r="MRD3" s="628"/>
      <c r="MRE3" s="628"/>
      <c r="MRF3" s="628"/>
      <c r="MRG3" s="628"/>
      <c r="MRH3" s="628"/>
      <c r="MRI3" s="628"/>
      <c r="MRJ3" s="628"/>
      <c r="MRK3" s="628"/>
      <c r="MRL3" s="628"/>
      <c r="MRM3" s="628"/>
      <c r="MRN3" s="628"/>
      <c r="MRO3" s="628"/>
      <c r="MRP3" s="628"/>
      <c r="MRQ3" s="628"/>
      <c r="MRR3" s="628"/>
      <c r="MRS3" s="628"/>
      <c r="MRT3" s="628"/>
      <c r="MRU3" s="628"/>
      <c r="MRV3" s="628"/>
      <c r="MRW3" s="628"/>
      <c r="MRX3" s="628"/>
      <c r="MRY3" s="628"/>
      <c r="MRZ3" s="628"/>
      <c r="MSA3" s="628"/>
      <c r="MSB3" s="628"/>
      <c r="MSC3" s="628"/>
      <c r="MSD3" s="628"/>
      <c r="MSE3" s="628"/>
      <c r="MSF3" s="628"/>
      <c r="MSG3" s="628"/>
      <c r="MSH3" s="628"/>
      <c r="MSI3" s="628"/>
      <c r="MSJ3" s="628"/>
      <c r="MSK3" s="628"/>
      <c r="MSL3" s="628"/>
      <c r="MSM3" s="628"/>
      <c r="MSN3" s="628"/>
      <c r="MSO3" s="628"/>
      <c r="MSP3" s="628"/>
      <c r="MSQ3" s="628"/>
      <c r="MSR3" s="628"/>
      <c r="MSS3" s="628"/>
      <c r="MST3" s="628"/>
      <c r="MSU3" s="628"/>
      <c r="MSV3" s="628"/>
      <c r="MSW3" s="628"/>
      <c r="MSX3" s="628"/>
      <c r="MSY3" s="628"/>
      <c r="MSZ3" s="628"/>
      <c r="MTA3" s="628"/>
      <c r="MTB3" s="628"/>
      <c r="MTC3" s="628"/>
      <c r="MTD3" s="628"/>
      <c r="MTE3" s="628"/>
      <c r="MTF3" s="628"/>
      <c r="MTG3" s="628"/>
      <c r="MTH3" s="628"/>
      <c r="MTI3" s="628"/>
      <c r="MTJ3" s="628"/>
      <c r="MTK3" s="628"/>
      <c r="MTL3" s="628"/>
      <c r="MTM3" s="628"/>
      <c r="MTN3" s="628"/>
      <c r="MTO3" s="628"/>
      <c r="MTP3" s="628"/>
      <c r="MTQ3" s="628"/>
      <c r="MTR3" s="628"/>
      <c r="MTS3" s="628"/>
      <c r="MTT3" s="628"/>
      <c r="MTU3" s="628"/>
      <c r="MTV3" s="628"/>
      <c r="MTW3" s="628"/>
      <c r="MTX3" s="628"/>
      <c r="MTY3" s="628"/>
      <c r="MTZ3" s="628"/>
      <c r="MUA3" s="628"/>
      <c r="MUB3" s="628"/>
      <c r="MUC3" s="628"/>
      <c r="MUD3" s="628"/>
      <c r="MUE3" s="628"/>
      <c r="MUF3" s="628"/>
      <c r="MUG3" s="628"/>
      <c r="MUH3" s="628"/>
      <c r="MUI3" s="628"/>
      <c r="MUJ3" s="628"/>
      <c r="MUK3" s="628"/>
      <c r="MUL3" s="628"/>
      <c r="MUM3" s="628"/>
      <c r="MUN3" s="628"/>
      <c r="MUO3" s="628"/>
      <c r="MUP3" s="628"/>
      <c r="MUQ3" s="628"/>
      <c r="MUR3" s="628"/>
      <c r="MUS3" s="628"/>
      <c r="MUT3" s="628"/>
      <c r="MUU3" s="628"/>
      <c r="MUV3" s="628"/>
      <c r="MUW3" s="628"/>
      <c r="MUX3" s="628"/>
      <c r="MUY3" s="628"/>
      <c r="MUZ3" s="628"/>
      <c r="MVA3" s="628"/>
      <c r="MVB3" s="628"/>
      <c r="MVC3" s="628"/>
      <c r="MVD3" s="628"/>
      <c r="MVE3" s="628"/>
      <c r="MVF3" s="628"/>
      <c r="MVG3" s="628"/>
      <c r="MVH3" s="628"/>
      <c r="MVI3" s="628"/>
      <c r="MVJ3" s="628"/>
      <c r="MVK3" s="628"/>
      <c r="MVL3" s="628"/>
      <c r="MVM3" s="628"/>
      <c r="MVN3" s="628"/>
      <c r="MVO3" s="628"/>
      <c r="MVP3" s="628"/>
      <c r="MVQ3" s="628"/>
      <c r="MVR3" s="628"/>
      <c r="MVS3" s="628"/>
      <c r="MVT3" s="628"/>
      <c r="MVU3" s="628"/>
      <c r="MVV3" s="628"/>
      <c r="MVW3" s="628"/>
      <c r="MVX3" s="628"/>
      <c r="MVY3" s="628"/>
      <c r="MVZ3" s="628"/>
      <c r="MWA3" s="628"/>
      <c r="MWB3" s="628"/>
      <c r="MWC3" s="628"/>
      <c r="MWD3" s="628"/>
      <c r="MWE3" s="628"/>
      <c r="MWF3" s="628"/>
      <c r="MWG3" s="628"/>
      <c r="MWH3" s="628"/>
      <c r="MWI3" s="628"/>
      <c r="MWJ3" s="628"/>
      <c r="MWK3" s="628"/>
      <c r="MWL3" s="628"/>
      <c r="MWM3" s="628"/>
      <c r="MWN3" s="628"/>
      <c r="MWO3" s="628"/>
      <c r="MWP3" s="628"/>
      <c r="MWQ3" s="628"/>
      <c r="MWR3" s="628"/>
      <c r="MWS3" s="628"/>
      <c r="MWT3" s="628"/>
      <c r="MWU3" s="628"/>
      <c r="MWV3" s="628"/>
      <c r="MWW3" s="628"/>
      <c r="MWX3" s="628"/>
      <c r="MWY3" s="628"/>
      <c r="MWZ3" s="628"/>
      <c r="MXA3" s="628"/>
      <c r="MXB3" s="628"/>
      <c r="MXC3" s="628"/>
      <c r="MXD3" s="628"/>
      <c r="MXE3" s="628"/>
      <c r="MXF3" s="628"/>
      <c r="MXG3" s="628"/>
      <c r="MXH3" s="628"/>
      <c r="MXI3" s="628"/>
      <c r="MXJ3" s="628"/>
      <c r="MXK3" s="628"/>
      <c r="MXL3" s="628"/>
      <c r="MXM3" s="628"/>
      <c r="MXN3" s="628"/>
      <c r="MXO3" s="628"/>
      <c r="MXP3" s="628"/>
      <c r="MXQ3" s="628"/>
      <c r="MXR3" s="628"/>
      <c r="MXS3" s="628"/>
      <c r="MXT3" s="628"/>
      <c r="MXU3" s="628"/>
      <c r="MXV3" s="628"/>
      <c r="MXW3" s="628"/>
      <c r="MXX3" s="628"/>
      <c r="MXY3" s="628"/>
      <c r="MXZ3" s="628"/>
      <c r="MYA3" s="628"/>
      <c r="MYB3" s="628"/>
      <c r="MYC3" s="628"/>
      <c r="MYD3" s="628"/>
      <c r="MYE3" s="628"/>
      <c r="MYF3" s="628"/>
      <c r="MYG3" s="628"/>
      <c r="MYH3" s="628"/>
      <c r="MYI3" s="628"/>
      <c r="MYJ3" s="628"/>
      <c r="MYK3" s="628"/>
      <c r="MYL3" s="628"/>
      <c r="MYM3" s="628"/>
      <c r="MYN3" s="628"/>
      <c r="MYO3" s="628"/>
      <c r="MYP3" s="628"/>
      <c r="MYQ3" s="628"/>
      <c r="MYR3" s="628"/>
      <c r="MYS3" s="628"/>
      <c r="MYT3" s="628"/>
      <c r="MYU3" s="628"/>
      <c r="MYV3" s="628"/>
      <c r="MYW3" s="628"/>
      <c r="MYX3" s="628"/>
      <c r="MYY3" s="628"/>
      <c r="MYZ3" s="628"/>
      <c r="MZA3" s="628"/>
      <c r="MZB3" s="628"/>
      <c r="MZC3" s="628"/>
      <c r="MZD3" s="628"/>
      <c r="MZE3" s="628"/>
      <c r="MZF3" s="628"/>
      <c r="MZG3" s="628"/>
      <c r="MZH3" s="628"/>
      <c r="MZI3" s="628"/>
      <c r="MZJ3" s="628"/>
      <c r="MZK3" s="628"/>
      <c r="MZL3" s="628"/>
      <c r="MZM3" s="628"/>
      <c r="MZN3" s="628"/>
      <c r="MZO3" s="628"/>
      <c r="MZP3" s="628"/>
      <c r="MZQ3" s="628"/>
      <c r="MZR3" s="628"/>
      <c r="MZS3" s="628"/>
      <c r="MZT3" s="628"/>
      <c r="MZU3" s="628"/>
      <c r="MZV3" s="628"/>
      <c r="MZW3" s="628"/>
      <c r="MZX3" s="628"/>
      <c r="MZY3" s="628"/>
      <c r="MZZ3" s="628"/>
      <c r="NAA3" s="628"/>
      <c r="NAB3" s="628"/>
      <c r="NAC3" s="628"/>
      <c r="NAD3" s="628"/>
      <c r="NAE3" s="628"/>
      <c r="NAF3" s="628"/>
      <c r="NAG3" s="628"/>
      <c r="NAH3" s="628"/>
      <c r="NAI3" s="628"/>
      <c r="NAJ3" s="628"/>
      <c r="NAK3" s="628"/>
      <c r="NAL3" s="628"/>
      <c r="NAM3" s="628"/>
      <c r="NAN3" s="628"/>
      <c r="NAO3" s="628"/>
      <c r="NAP3" s="628"/>
      <c r="NAQ3" s="628"/>
      <c r="NAR3" s="628"/>
      <c r="NAS3" s="628"/>
      <c r="NAT3" s="628"/>
      <c r="NAU3" s="628"/>
      <c r="NAV3" s="628"/>
      <c r="NAW3" s="628"/>
      <c r="NAX3" s="628"/>
      <c r="NAY3" s="628"/>
      <c r="NAZ3" s="628"/>
      <c r="NBA3" s="628"/>
      <c r="NBB3" s="628"/>
      <c r="NBC3" s="628"/>
      <c r="NBD3" s="628"/>
      <c r="NBE3" s="628"/>
      <c r="NBF3" s="628"/>
      <c r="NBG3" s="628"/>
      <c r="NBH3" s="628"/>
      <c r="NBI3" s="628"/>
      <c r="NBJ3" s="628"/>
      <c r="NBK3" s="628"/>
      <c r="NBL3" s="628"/>
      <c r="NBM3" s="628"/>
      <c r="NBN3" s="628"/>
      <c r="NBO3" s="628"/>
      <c r="NBP3" s="628"/>
      <c r="NBQ3" s="628"/>
      <c r="NBR3" s="628"/>
      <c r="NBS3" s="628"/>
      <c r="NBT3" s="628"/>
      <c r="NBU3" s="628"/>
      <c r="NBV3" s="628"/>
      <c r="NBW3" s="628"/>
      <c r="NBX3" s="628"/>
      <c r="NBY3" s="628"/>
      <c r="NBZ3" s="628"/>
      <c r="NCA3" s="628"/>
      <c r="NCB3" s="628"/>
      <c r="NCC3" s="628"/>
      <c r="NCD3" s="628"/>
      <c r="NCE3" s="628"/>
      <c r="NCF3" s="628"/>
      <c r="NCG3" s="628"/>
      <c r="NCH3" s="628"/>
      <c r="NCI3" s="628"/>
      <c r="NCJ3" s="628"/>
      <c r="NCK3" s="628"/>
      <c r="NCL3" s="628"/>
      <c r="NCM3" s="628"/>
      <c r="NCN3" s="628"/>
      <c r="NCO3" s="628"/>
      <c r="NCP3" s="628"/>
      <c r="NCQ3" s="628"/>
      <c r="NCR3" s="628"/>
      <c r="NCS3" s="628"/>
      <c r="NCT3" s="628"/>
      <c r="NCU3" s="628"/>
      <c r="NCV3" s="628"/>
      <c r="NCW3" s="628"/>
      <c r="NCX3" s="628"/>
      <c r="NCY3" s="628"/>
      <c r="NCZ3" s="628"/>
      <c r="NDA3" s="628"/>
      <c r="NDB3" s="628"/>
      <c r="NDC3" s="628"/>
      <c r="NDD3" s="628"/>
      <c r="NDE3" s="628"/>
      <c r="NDF3" s="628"/>
      <c r="NDG3" s="628"/>
      <c r="NDH3" s="628"/>
      <c r="NDI3" s="628"/>
      <c r="NDJ3" s="628"/>
      <c r="NDK3" s="628"/>
      <c r="NDL3" s="628"/>
      <c r="NDM3" s="628"/>
      <c r="NDN3" s="628"/>
      <c r="NDO3" s="628"/>
      <c r="NDP3" s="628"/>
      <c r="NDQ3" s="628"/>
      <c r="NDR3" s="628"/>
      <c r="NDS3" s="628"/>
      <c r="NDT3" s="628"/>
      <c r="NDU3" s="628"/>
      <c r="NDV3" s="628"/>
      <c r="NDW3" s="628"/>
      <c r="NDX3" s="628"/>
      <c r="NDY3" s="628"/>
      <c r="NDZ3" s="628"/>
      <c r="NEA3" s="628"/>
      <c r="NEB3" s="628"/>
      <c r="NEC3" s="628"/>
      <c r="NED3" s="628"/>
      <c r="NEE3" s="628"/>
      <c r="NEF3" s="628"/>
      <c r="NEG3" s="628"/>
      <c r="NEH3" s="628"/>
      <c r="NEI3" s="628"/>
      <c r="NEJ3" s="628"/>
      <c r="NEK3" s="628"/>
      <c r="NEL3" s="628"/>
      <c r="NEM3" s="628"/>
      <c r="NEN3" s="628"/>
      <c r="NEO3" s="628"/>
      <c r="NEP3" s="628"/>
      <c r="NEQ3" s="628"/>
      <c r="NER3" s="628"/>
      <c r="NES3" s="628"/>
      <c r="NET3" s="628"/>
      <c r="NEU3" s="628"/>
      <c r="NEV3" s="628"/>
      <c r="NEW3" s="628"/>
      <c r="NEX3" s="628"/>
      <c r="NEY3" s="628"/>
      <c r="NEZ3" s="628"/>
      <c r="NFA3" s="628"/>
      <c r="NFB3" s="628"/>
      <c r="NFC3" s="628"/>
      <c r="NFD3" s="628"/>
      <c r="NFE3" s="628"/>
      <c r="NFF3" s="628"/>
      <c r="NFG3" s="628"/>
      <c r="NFH3" s="628"/>
      <c r="NFI3" s="628"/>
      <c r="NFJ3" s="628"/>
      <c r="NFK3" s="628"/>
      <c r="NFL3" s="628"/>
      <c r="NFM3" s="628"/>
      <c r="NFN3" s="628"/>
      <c r="NFO3" s="628"/>
      <c r="NFP3" s="628"/>
      <c r="NFQ3" s="628"/>
      <c r="NFR3" s="628"/>
      <c r="NFS3" s="628"/>
      <c r="NFT3" s="628"/>
      <c r="NFU3" s="628"/>
      <c r="NFV3" s="628"/>
      <c r="NFW3" s="628"/>
      <c r="NFX3" s="628"/>
      <c r="NFY3" s="628"/>
      <c r="NFZ3" s="628"/>
      <c r="NGA3" s="628"/>
      <c r="NGB3" s="628"/>
      <c r="NGC3" s="628"/>
      <c r="NGD3" s="628"/>
      <c r="NGE3" s="628"/>
      <c r="NGF3" s="628"/>
      <c r="NGG3" s="628"/>
      <c r="NGH3" s="628"/>
      <c r="NGI3" s="628"/>
      <c r="NGJ3" s="628"/>
      <c r="NGK3" s="628"/>
      <c r="NGL3" s="628"/>
      <c r="NGM3" s="628"/>
      <c r="NGN3" s="628"/>
      <c r="NGO3" s="628"/>
      <c r="NGP3" s="628"/>
      <c r="NGQ3" s="628"/>
      <c r="NGR3" s="628"/>
      <c r="NGS3" s="628"/>
      <c r="NGT3" s="628"/>
      <c r="NGU3" s="628"/>
      <c r="NGV3" s="628"/>
      <c r="NGW3" s="628"/>
      <c r="NGX3" s="628"/>
      <c r="NGY3" s="628"/>
      <c r="NGZ3" s="628"/>
      <c r="NHA3" s="628"/>
      <c r="NHB3" s="628"/>
      <c r="NHC3" s="628"/>
      <c r="NHD3" s="628"/>
      <c r="NHE3" s="628"/>
      <c r="NHF3" s="628"/>
      <c r="NHG3" s="628"/>
      <c r="NHH3" s="628"/>
      <c r="NHI3" s="628"/>
      <c r="NHJ3" s="628"/>
      <c r="NHK3" s="628"/>
      <c r="NHL3" s="628"/>
      <c r="NHM3" s="628"/>
      <c r="NHN3" s="628"/>
      <c r="NHO3" s="628"/>
      <c r="NHP3" s="628"/>
      <c r="NHQ3" s="628"/>
      <c r="NHR3" s="628"/>
      <c r="NHS3" s="628"/>
      <c r="NHT3" s="628"/>
      <c r="NHU3" s="628"/>
      <c r="NHV3" s="628"/>
      <c r="NHW3" s="628"/>
      <c r="NHX3" s="628"/>
      <c r="NHY3" s="628"/>
      <c r="NHZ3" s="628"/>
      <c r="NIA3" s="628"/>
      <c r="NIB3" s="628"/>
      <c r="NIC3" s="628"/>
      <c r="NID3" s="628"/>
      <c r="NIE3" s="628"/>
      <c r="NIF3" s="628"/>
      <c r="NIG3" s="628"/>
      <c r="NIH3" s="628"/>
      <c r="NII3" s="628"/>
      <c r="NIJ3" s="628"/>
      <c r="NIK3" s="628"/>
      <c r="NIL3" s="628"/>
      <c r="NIM3" s="628"/>
      <c r="NIN3" s="628"/>
      <c r="NIO3" s="628"/>
      <c r="NIP3" s="628"/>
      <c r="NIQ3" s="628"/>
      <c r="NIR3" s="628"/>
      <c r="NIS3" s="628"/>
      <c r="NIT3" s="628"/>
      <c r="NIU3" s="628"/>
      <c r="NIV3" s="628"/>
      <c r="NIW3" s="628"/>
      <c r="NIX3" s="628"/>
      <c r="NIY3" s="628"/>
      <c r="NIZ3" s="628"/>
      <c r="NJA3" s="628"/>
      <c r="NJB3" s="628"/>
      <c r="NJC3" s="628"/>
      <c r="NJD3" s="628"/>
      <c r="NJE3" s="628"/>
      <c r="NJF3" s="628"/>
      <c r="NJG3" s="628"/>
      <c r="NJH3" s="628"/>
      <c r="NJI3" s="628"/>
      <c r="NJJ3" s="628"/>
      <c r="NJK3" s="628"/>
      <c r="NJL3" s="628"/>
      <c r="NJM3" s="628"/>
      <c r="NJN3" s="628"/>
      <c r="NJO3" s="628"/>
      <c r="NJP3" s="628"/>
      <c r="NJQ3" s="628"/>
      <c r="NJR3" s="628"/>
      <c r="NJS3" s="628"/>
      <c r="NJT3" s="628"/>
      <c r="NJU3" s="628"/>
      <c r="NJV3" s="628"/>
      <c r="NJW3" s="628"/>
      <c r="NJX3" s="628"/>
      <c r="NJY3" s="628"/>
      <c r="NJZ3" s="628"/>
      <c r="NKA3" s="628"/>
      <c r="NKB3" s="628"/>
      <c r="NKC3" s="628"/>
      <c r="NKD3" s="628"/>
      <c r="NKE3" s="628"/>
      <c r="NKF3" s="628"/>
      <c r="NKG3" s="628"/>
      <c r="NKH3" s="628"/>
      <c r="NKI3" s="628"/>
      <c r="NKJ3" s="628"/>
      <c r="NKK3" s="628"/>
      <c r="NKL3" s="628"/>
      <c r="NKM3" s="628"/>
      <c r="NKN3" s="628"/>
      <c r="NKO3" s="628"/>
      <c r="NKP3" s="628"/>
      <c r="NKQ3" s="628"/>
      <c r="NKR3" s="628"/>
      <c r="NKS3" s="628"/>
      <c r="NKT3" s="628"/>
      <c r="NKU3" s="628"/>
      <c r="NKV3" s="628"/>
      <c r="NKW3" s="628"/>
      <c r="NKX3" s="628"/>
      <c r="NKY3" s="628"/>
      <c r="NKZ3" s="628"/>
      <c r="NLA3" s="628"/>
      <c r="NLB3" s="628"/>
      <c r="NLC3" s="628"/>
      <c r="NLD3" s="628"/>
      <c r="NLE3" s="628"/>
      <c r="NLF3" s="628"/>
      <c r="NLG3" s="628"/>
      <c r="NLH3" s="628"/>
      <c r="NLI3" s="628"/>
      <c r="NLJ3" s="628"/>
      <c r="NLK3" s="628"/>
      <c r="NLL3" s="628"/>
      <c r="NLM3" s="628"/>
      <c r="NLN3" s="628"/>
      <c r="NLO3" s="628"/>
      <c r="NLP3" s="628"/>
      <c r="NLQ3" s="628"/>
      <c r="NLR3" s="628"/>
      <c r="NLS3" s="628"/>
      <c r="NLT3" s="628"/>
      <c r="NLU3" s="628"/>
      <c r="NLV3" s="628"/>
      <c r="NLW3" s="628"/>
      <c r="NLX3" s="628"/>
      <c r="NLY3" s="628"/>
      <c r="NLZ3" s="628"/>
      <c r="NMA3" s="628"/>
      <c r="NMB3" s="628"/>
      <c r="NMC3" s="628"/>
      <c r="NMD3" s="628"/>
      <c r="NME3" s="628"/>
      <c r="NMF3" s="628"/>
      <c r="NMG3" s="628"/>
      <c r="NMH3" s="628"/>
      <c r="NMI3" s="628"/>
      <c r="NMJ3" s="628"/>
      <c r="NMK3" s="628"/>
      <c r="NML3" s="628"/>
      <c r="NMM3" s="628"/>
      <c r="NMN3" s="628"/>
      <c r="NMO3" s="628"/>
      <c r="NMP3" s="628"/>
      <c r="NMQ3" s="628"/>
      <c r="NMR3" s="628"/>
      <c r="NMS3" s="628"/>
      <c r="NMT3" s="628"/>
      <c r="NMU3" s="628"/>
      <c r="NMV3" s="628"/>
      <c r="NMW3" s="628"/>
      <c r="NMX3" s="628"/>
      <c r="NMY3" s="628"/>
      <c r="NMZ3" s="628"/>
      <c r="NNA3" s="628"/>
      <c r="NNB3" s="628"/>
      <c r="NNC3" s="628"/>
      <c r="NND3" s="628"/>
      <c r="NNE3" s="628"/>
      <c r="NNF3" s="628"/>
      <c r="NNG3" s="628"/>
      <c r="NNH3" s="628"/>
      <c r="NNI3" s="628"/>
      <c r="NNJ3" s="628"/>
      <c r="NNK3" s="628"/>
      <c r="NNL3" s="628"/>
      <c r="NNM3" s="628"/>
      <c r="NNN3" s="628"/>
      <c r="NNO3" s="628"/>
      <c r="NNP3" s="628"/>
      <c r="NNQ3" s="628"/>
      <c r="NNR3" s="628"/>
      <c r="NNS3" s="628"/>
      <c r="NNT3" s="628"/>
      <c r="NNU3" s="628"/>
      <c r="NNV3" s="628"/>
      <c r="NNW3" s="628"/>
      <c r="NNX3" s="628"/>
      <c r="NNY3" s="628"/>
      <c r="NNZ3" s="628"/>
      <c r="NOA3" s="628"/>
      <c r="NOB3" s="628"/>
      <c r="NOC3" s="628"/>
      <c r="NOD3" s="628"/>
      <c r="NOE3" s="628"/>
      <c r="NOF3" s="628"/>
      <c r="NOG3" s="628"/>
      <c r="NOH3" s="628"/>
      <c r="NOI3" s="628"/>
      <c r="NOJ3" s="628"/>
      <c r="NOK3" s="628"/>
      <c r="NOL3" s="628"/>
      <c r="NOM3" s="628"/>
      <c r="NON3" s="628"/>
      <c r="NOO3" s="628"/>
      <c r="NOP3" s="628"/>
      <c r="NOQ3" s="628"/>
      <c r="NOR3" s="628"/>
      <c r="NOS3" s="628"/>
      <c r="NOT3" s="628"/>
      <c r="NOU3" s="628"/>
      <c r="NOV3" s="628"/>
      <c r="NOW3" s="628"/>
      <c r="NOX3" s="628"/>
      <c r="NOY3" s="628"/>
      <c r="NOZ3" s="628"/>
      <c r="NPA3" s="628"/>
      <c r="NPB3" s="628"/>
      <c r="NPC3" s="628"/>
      <c r="NPD3" s="628"/>
      <c r="NPE3" s="628"/>
      <c r="NPF3" s="628"/>
      <c r="NPG3" s="628"/>
      <c r="NPH3" s="628"/>
      <c r="NPI3" s="628"/>
      <c r="NPJ3" s="628"/>
      <c r="NPK3" s="628"/>
      <c r="NPL3" s="628"/>
      <c r="NPM3" s="628"/>
      <c r="NPN3" s="628"/>
      <c r="NPO3" s="628"/>
      <c r="NPP3" s="628"/>
      <c r="NPQ3" s="628"/>
      <c r="NPR3" s="628"/>
      <c r="NPS3" s="628"/>
      <c r="NPT3" s="628"/>
      <c r="NPU3" s="628"/>
      <c r="NPV3" s="628"/>
      <c r="NPW3" s="628"/>
      <c r="NPX3" s="628"/>
      <c r="NPY3" s="628"/>
      <c r="NPZ3" s="628"/>
      <c r="NQA3" s="628"/>
      <c r="NQB3" s="628"/>
      <c r="NQC3" s="628"/>
      <c r="NQD3" s="628"/>
      <c r="NQE3" s="628"/>
      <c r="NQF3" s="628"/>
      <c r="NQG3" s="628"/>
      <c r="NQH3" s="628"/>
      <c r="NQI3" s="628"/>
      <c r="NQJ3" s="628"/>
      <c r="NQK3" s="628"/>
      <c r="NQL3" s="628"/>
      <c r="NQM3" s="628"/>
      <c r="NQN3" s="628"/>
      <c r="NQO3" s="628"/>
      <c r="NQP3" s="628"/>
      <c r="NQQ3" s="628"/>
      <c r="NQR3" s="628"/>
      <c r="NQS3" s="628"/>
      <c r="NQT3" s="628"/>
      <c r="NQU3" s="628"/>
      <c r="NQV3" s="628"/>
      <c r="NQW3" s="628"/>
      <c r="NQX3" s="628"/>
      <c r="NQY3" s="628"/>
      <c r="NQZ3" s="628"/>
      <c r="NRA3" s="628"/>
      <c r="NRB3" s="628"/>
      <c r="NRC3" s="628"/>
      <c r="NRD3" s="628"/>
      <c r="NRE3" s="628"/>
      <c r="NRF3" s="628"/>
      <c r="NRG3" s="628"/>
      <c r="NRH3" s="628"/>
      <c r="NRI3" s="628"/>
      <c r="NRJ3" s="628"/>
      <c r="NRK3" s="628"/>
      <c r="NRL3" s="628"/>
      <c r="NRM3" s="628"/>
      <c r="NRN3" s="628"/>
      <c r="NRO3" s="628"/>
      <c r="NRP3" s="628"/>
      <c r="NRQ3" s="628"/>
      <c r="NRR3" s="628"/>
      <c r="NRS3" s="628"/>
      <c r="NRT3" s="628"/>
      <c r="NRU3" s="628"/>
      <c r="NRV3" s="628"/>
      <c r="NRW3" s="628"/>
      <c r="NRX3" s="628"/>
      <c r="NRY3" s="628"/>
      <c r="NRZ3" s="628"/>
      <c r="NSA3" s="628"/>
      <c r="NSB3" s="628"/>
      <c r="NSC3" s="628"/>
      <c r="NSD3" s="628"/>
      <c r="NSE3" s="628"/>
      <c r="NSF3" s="628"/>
      <c r="NSG3" s="628"/>
      <c r="NSH3" s="628"/>
      <c r="NSI3" s="628"/>
      <c r="NSJ3" s="628"/>
      <c r="NSK3" s="628"/>
      <c r="NSL3" s="628"/>
      <c r="NSM3" s="628"/>
      <c r="NSN3" s="628"/>
      <c r="NSO3" s="628"/>
      <c r="NSP3" s="628"/>
      <c r="NSQ3" s="628"/>
      <c r="NSR3" s="628"/>
      <c r="NSS3" s="628"/>
      <c r="NST3" s="628"/>
      <c r="NSU3" s="628"/>
      <c r="NSV3" s="628"/>
      <c r="NSW3" s="628"/>
      <c r="NSX3" s="628"/>
      <c r="NSY3" s="628"/>
      <c r="NSZ3" s="628"/>
      <c r="NTA3" s="628"/>
      <c r="NTB3" s="628"/>
      <c r="NTC3" s="628"/>
      <c r="NTD3" s="628"/>
      <c r="NTE3" s="628"/>
      <c r="NTF3" s="628"/>
      <c r="NTG3" s="628"/>
      <c r="NTH3" s="628"/>
      <c r="NTI3" s="628"/>
      <c r="NTJ3" s="628"/>
      <c r="NTK3" s="628"/>
      <c r="NTL3" s="628"/>
      <c r="NTM3" s="628"/>
      <c r="NTN3" s="628"/>
      <c r="NTO3" s="628"/>
      <c r="NTP3" s="628"/>
      <c r="NTQ3" s="628"/>
      <c r="NTR3" s="628"/>
      <c r="NTS3" s="628"/>
      <c r="NTT3" s="628"/>
      <c r="NTU3" s="628"/>
      <c r="NTV3" s="628"/>
      <c r="NTW3" s="628"/>
      <c r="NTX3" s="628"/>
      <c r="NTY3" s="628"/>
      <c r="NTZ3" s="628"/>
      <c r="NUA3" s="628"/>
      <c r="NUB3" s="628"/>
      <c r="NUC3" s="628"/>
      <c r="NUD3" s="628"/>
      <c r="NUE3" s="628"/>
      <c r="NUF3" s="628"/>
      <c r="NUG3" s="628"/>
      <c r="NUH3" s="628"/>
      <c r="NUI3" s="628"/>
      <c r="NUJ3" s="628"/>
      <c r="NUK3" s="628"/>
      <c r="NUL3" s="628"/>
      <c r="NUM3" s="628"/>
      <c r="NUN3" s="628"/>
      <c r="NUO3" s="628"/>
      <c r="NUP3" s="628"/>
      <c r="NUQ3" s="628"/>
      <c r="NUR3" s="628"/>
      <c r="NUS3" s="628"/>
      <c r="NUT3" s="628"/>
      <c r="NUU3" s="628"/>
      <c r="NUV3" s="628"/>
      <c r="NUW3" s="628"/>
      <c r="NUX3" s="628"/>
      <c r="NUY3" s="628"/>
      <c r="NUZ3" s="628"/>
      <c r="NVA3" s="628"/>
      <c r="NVB3" s="628"/>
      <c r="NVC3" s="628"/>
      <c r="NVD3" s="628"/>
      <c r="NVE3" s="628"/>
      <c r="NVF3" s="628"/>
      <c r="NVG3" s="628"/>
      <c r="NVH3" s="628"/>
      <c r="NVI3" s="628"/>
      <c r="NVJ3" s="628"/>
      <c r="NVK3" s="628"/>
      <c r="NVL3" s="628"/>
      <c r="NVM3" s="628"/>
      <c r="NVN3" s="628"/>
      <c r="NVO3" s="628"/>
      <c r="NVP3" s="628"/>
      <c r="NVQ3" s="628"/>
      <c r="NVR3" s="628"/>
      <c r="NVS3" s="628"/>
      <c r="NVT3" s="628"/>
      <c r="NVU3" s="628"/>
      <c r="NVV3" s="628"/>
      <c r="NVW3" s="628"/>
      <c r="NVX3" s="628"/>
      <c r="NVY3" s="628"/>
      <c r="NVZ3" s="628"/>
      <c r="NWA3" s="628"/>
      <c r="NWB3" s="628"/>
      <c r="NWC3" s="628"/>
      <c r="NWD3" s="628"/>
      <c r="NWE3" s="628"/>
      <c r="NWF3" s="628"/>
      <c r="NWG3" s="628"/>
      <c r="NWH3" s="628"/>
      <c r="NWI3" s="628"/>
      <c r="NWJ3" s="628"/>
      <c r="NWK3" s="628"/>
      <c r="NWL3" s="628"/>
      <c r="NWM3" s="628"/>
      <c r="NWN3" s="628"/>
      <c r="NWO3" s="628"/>
      <c r="NWP3" s="628"/>
      <c r="NWQ3" s="628"/>
      <c r="NWR3" s="628"/>
      <c r="NWS3" s="628"/>
      <c r="NWT3" s="628"/>
      <c r="NWU3" s="628"/>
      <c r="NWV3" s="628"/>
      <c r="NWW3" s="628"/>
      <c r="NWX3" s="628"/>
      <c r="NWY3" s="628"/>
      <c r="NWZ3" s="628"/>
      <c r="NXA3" s="628"/>
      <c r="NXB3" s="628"/>
      <c r="NXC3" s="628"/>
      <c r="NXD3" s="628"/>
      <c r="NXE3" s="628"/>
      <c r="NXF3" s="628"/>
      <c r="NXG3" s="628"/>
      <c r="NXH3" s="628"/>
      <c r="NXI3" s="628"/>
      <c r="NXJ3" s="628"/>
      <c r="NXK3" s="628"/>
      <c r="NXL3" s="628"/>
      <c r="NXM3" s="628"/>
      <c r="NXN3" s="628"/>
      <c r="NXO3" s="628"/>
      <c r="NXP3" s="628"/>
      <c r="NXQ3" s="628"/>
      <c r="NXR3" s="628"/>
      <c r="NXS3" s="628"/>
      <c r="NXT3" s="628"/>
      <c r="NXU3" s="628"/>
      <c r="NXV3" s="628"/>
      <c r="NXW3" s="628"/>
      <c r="NXX3" s="628"/>
      <c r="NXY3" s="628"/>
      <c r="NXZ3" s="628"/>
      <c r="NYA3" s="628"/>
      <c r="NYB3" s="628"/>
      <c r="NYC3" s="628"/>
      <c r="NYD3" s="628"/>
      <c r="NYE3" s="628"/>
      <c r="NYF3" s="628"/>
      <c r="NYG3" s="628"/>
      <c r="NYH3" s="628"/>
      <c r="NYI3" s="628"/>
      <c r="NYJ3" s="628"/>
      <c r="NYK3" s="628"/>
      <c r="NYL3" s="628"/>
      <c r="NYM3" s="628"/>
      <c r="NYN3" s="628"/>
      <c r="NYO3" s="628"/>
      <c r="NYP3" s="628"/>
      <c r="NYQ3" s="628"/>
      <c r="NYR3" s="628"/>
      <c r="NYS3" s="628"/>
      <c r="NYT3" s="628"/>
      <c r="NYU3" s="628"/>
      <c r="NYV3" s="628"/>
      <c r="NYW3" s="628"/>
      <c r="NYX3" s="628"/>
      <c r="NYY3" s="628"/>
      <c r="NYZ3" s="628"/>
      <c r="NZA3" s="628"/>
      <c r="NZB3" s="628"/>
      <c r="NZC3" s="628"/>
      <c r="NZD3" s="628"/>
      <c r="NZE3" s="628"/>
      <c r="NZF3" s="628"/>
      <c r="NZG3" s="628"/>
      <c r="NZH3" s="628"/>
      <c r="NZI3" s="628"/>
      <c r="NZJ3" s="628"/>
      <c r="NZK3" s="628"/>
      <c r="NZL3" s="628"/>
      <c r="NZM3" s="628"/>
      <c r="NZN3" s="628"/>
      <c r="NZO3" s="628"/>
      <c r="NZP3" s="628"/>
      <c r="NZQ3" s="628"/>
      <c r="NZR3" s="628"/>
      <c r="NZS3" s="628"/>
      <c r="NZT3" s="628"/>
      <c r="NZU3" s="628"/>
      <c r="NZV3" s="628"/>
      <c r="NZW3" s="628"/>
      <c r="NZX3" s="628"/>
      <c r="NZY3" s="628"/>
      <c r="NZZ3" s="628"/>
      <c r="OAA3" s="628"/>
      <c r="OAB3" s="628"/>
      <c r="OAC3" s="628"/>
      <c r="OAD3" s="628"/>
      <c r="OAE3" s="628"/>
      <c r="OAF3" s="628"/>
      <c r="OAG3" s="628"/>
      <c r="OAH3" s="628"/>
      <c r="OAI3" s="628"/>
      <c r="OAJ3" s="628"/>
      <c r="OAK3" s="628"/>
      <c r="OAL3" s="628"/>
      <c r="OAM3" s="628"/>
      <c r="OAN3" s="628"/>
      <c r="OAO3" s="628"/>
      <c r="OAP3" s="628"/>
      <c r="OAQ3" s="628"/>
      <c r="OAR3" s="628"/>
      <c r="OAS3" s="628"/>
      <c r="OAT3" s="628"/>
      <c r="OAU3" s="628"/>
      <c r="OAV3" s="628"/>
      <c r="OAW3" s="628"/>
      <c r="OAX3" s="628"/>
      <c r="OAY3" s="628"/>
      <c r="OAZ3" s="628"/>
      <c r="OBA3" s="628"/>
      <c r="OBB3" s="628"/>
      <c r="OBC3" s="628"/>
      <c r="OBD3" s="628"/>
      <c r="OBE3" s="628"/>
      <c r="OBF3" s="628"/>
      <c r="OBG3" s="628"/>
      <c r="OBH3" s="628"/>
      <c r="OBI3" s="628"/>
      <c r="OBJ3" s="628"/>
      <c r="OBK3" s="628"/>
      <c r="OBL3" s="628"/>
      <c r="OBM3" s="628"/>
      <c r="OBN3" s="628"/>
      <c r="OBO3" s="628"/>
      <c r="OBP3" s="628"/>
      <c r="OBQ3" s="628"/>
      <c r="OBR3" s="628"/>
      <c r="OBS3" s="628"/>
      <c r="OBT3" s="628"/>
      <c r="OBU3" s="628"/>
      <c r="OBV3" s="628"/>
      <c r="OBW3" s="628"/>
      <c r="OBX3" s="628"/>
      <c r="OBY3" s="628"/>
      <c r="OBZ3" s="628"/>
      <c r="OCA3" s="628"/>
      <c r="OCB3" s="628"/>
      <c r="OCC3" s="628"/>
      <c r="OCD3" s="628"/>
      <c r="OCE3" s="628"/>
      <c r="OCF3" s="628"/>
      <c r="OCG3" s="628"/>
      <c r="OCH3" s="628"/>
      <c r="OCI3" s="628"/>
      <c r="OCJ3" s="628"/>
      <c r="OCK3" s="628"/>
      <c r="OCL3" s="628"/>
      <c r="OCM3" s="628"/>
      <c r="OCN3" s="628"/>
      <c r="OCO3" s="628"/>
      <c r="OCP3" s="628"/>
      <c r="OCQ3" s="628"/>
      <c r="OCR3" s="628"/>
      <c r="OCS3" s="628"/>
      <c r="OCT3" s="628"/>
      <c r="OCU3" s="628"/>
      <c r="OCV3" s="628"/>
      <c r="OCW3" s="628"/>
      <c r="OCX3" s="628"/>
      <c r="OCY3" s="628"/>
      <c r="OCZ3" s="628"/>
      <c r="ODA3" s="628"/>
      <c r="ODB3" s="628"/>
      <c r="ODC3" s="628"/>
      <c r="ODD3" s="628"/>
      <c r="ODE3" s="628"/>
      <c r="ODF3" s="628"/>
      <c r="ODG3" s="628"/>
      <c r="ODH3" s="628"/>
      <c r="ODI3" s="628"/>
      <c r="ODJ3" s="628"/>
      <c r="ODK3" s="628"/>
      <c r="ODL3" s="628"/>
      <c r="ODM3" s="628"/>
      <c r="ODN3" s="628"/>
      <c r="ODO3" s="628"/>
      <c r="ODP3" s="628"/>
      <c r="ODQ3" s="628"/>
      <c r="ODR3" s="628"/>
      <c r="ODS3" s="628"/>
      <c r="ODT3" s="628"/>
      <c r="ODU3" s="628"/>
      <c r="ODV3" s="628"/>
      <c r="ODW3" s="628"/>
      <c r="ODX3" s="628"/>
      <c r="ODY3" s="628"/>
      <c r="ODZ3" s="628"/>
      <c r="OEA3" s="628"/>
      <c r="OEB3" s="628"/>
      <c r="OEC3" s="628"/>
      <c r="OED3" s="628"/>
      <c r="OEE3" s="628"/>
      <c r="OEF3" s="628"/>
      <c r="OEG3" s="628"/>
      <c r="OEH3" s="628"/>
      <c r="OEI3" s="628"/>
      <c r="OEJ3" s="628"/>
      <c r="OEK3" s="628"/>
      <c r="OEL3" s="628"/>
      <c r="OEM3" s="628"/>
      <c r="OEN3" s="628"/>
      <c r="OEO3" s="628"/>
      <c r="OEP3" s="628"/>
      <c r="OEQ3" s="628"/>
      <c r="OER3" s="628"/>
      <c r="OES3" s="628"/>
      <c r="OET3" s="628"/>
      <c r="OEU3" s="628"/>
      <c r="OEV3" s="628"/>
      <c r="OEW3" s="628"/>
      <c r="OEX3" s="628"/>
      <c r="OEY3" s="628"/>
      <c r="OEZ3" s="628"/>
      <c r="OFA3" s="628"/>
      <c r="OFB3" s="628"/>
      <c r="OFC3" s="628"/>
      <c r="OFD3" s="628"/>
      <c r="OFE3" s="628"/>
      <c r="OFF3" s="628"/>
      <c r="OFG3" s="628"/>
      <c r="OFH3" s="628"/>
      <c r="OFI3" s="628"/>
      <c r="OFJ3" s="628"/>
      <c r="OFK3" s="628"/>
      <c r="OFL3" s="628"/>
      <c r="OFM3" s="628"/>
      <c r="OFN3" s="628"/>
      <c r="OFO3" s="628"/>
      <c r="OFP3" s="628"/>
      <c r="OFQ3" s="628"/>
      <c r="OFR3" s="628"/>
      <c r="OFS3" s="628"/>
      <c r="OFT3" s="628"/>
      <c r="OFU3" s="628"/>
      <c r="OFV3" s="628"/>
      <c r="OFW3" s="628"/>
      <c r="OFX3" s="628"/>
      <c r="OFY3" s="628"/>
      <c r="OFZ3" s="628"/>
      <c r="OGA3" s="628"/>
      <c r="OGB3" s="628"/>
      <c r="OGC3" s="628"/>
      <c r="OGD3" s="628"/>
      <c r="OGE3" s="628"/>
      <c r="OGF3" s="628"/>
      <c r="OGG3" s="628"/>
      <c r="OGH3" s="628"/>
      <c r="OGI3" s="628"/>
      <c r="OGJ3" s="628"/>
      <c r="OGK3" s="628"/>
      <c r="OGL3" s="628"/>
      <c r="OGM3" s="628"/>
      <c r="OGN3" s="628"/>
      <c r="OGO3" s="628"/>
      <c r="OGP3" s="628"/>
      <c r="OGQ3" s="628"/>
      <c r="OGR3" s="628"/>
      <c r="OGS3" s="628"/>
      <c r="OGT3" s="628"/>
      <c r="OGU3" s="628"/>
      <c r="OGV3" s="628"/>
      <c r="OGW3" s="628"/>
      <c r="OGX3" s="628"/>
      <c r="OGY3" s="628"/>
      <c r="OGZ3" s="628"/>
      <c r="OHA3" s="628"/>
      <c r="OHB3" s="628"/>
      <c r="OHC3" s="628"/>
      <c r="OHD3" s="628"/>
      <c r="OHE3" s="628"/>
      <c r="OHF3" s="628"/>
      <c r="OHG3" s="628"/>
      <c r="OHH3" s="628"/>
      <c r="OHI3" s="628"/>
      <c r="OHJ3" s="628"/>
      <c r="OHK3" s="628"/>
      <c r="OHL3" s="628"/>
      <c r="OHM3" s="628"/>
      <c r="OHN3" s="628"/>
      <c r="OHO3" s="628"/>
      <c r="OHP3" s="628"/>
      <c r="OHQ3" s="628"/>
      <c r="OHR3" s="628"/>
      <c r="OHS3" s="628"/>
      <c r="OHT3" s="628"/>
      <c r="OHU3" s="628"/>
      <c r="OHV3" s="628"/>
      <c r="OHW3" s="628"/>
      <c r="OHX3" s="628"/>
      <c r="OHY3" s="628"/>
      <c r="OHZ3" s="628"/>
      <c r="OIA3" s="628"/>
      <c r="OIB3" s="628"/>
      <c r="OIC3" s="628"/>
      <c r="OID3" s="628"/>
      <c r="OIE3" s="628"/>
      <c r="OIF3" s="628"/>
      <c r="OIG3" s="628"/>
      <c r="OIH3" s="628"/>
      <c r="OII3" s="628"/>
      <c r="OIJ3" s="628"/>
      <c r="OIK3" s="628"/>
      <c r="OIL3" s="628"/>
      <c r="OIM3" s="628"/>
      <c r="OIN3" s="628"/>
      <c r="OIO3" s="628"/>
      <c r="OIP3" s="628"/>
      <c r="OIQ3" s="628"/>
      <c r="OIR3" s="628"/>
      <c r="OIS3" s="628"/>
      <c r="OIT3" s="628"/>
      <c r="OIU3" s="628"/>
      <c r="OIV3" s="628"/>
      <c r="OIW3" s="628"/>
      <c r="OIX3" s="628"/>
      <c r="OIY3" s="628"/>
      <c r="OIZ3" s="628"/>
      <c r="OJA3" s="628"/>
      <c r="OJB3" s="628"/>
      <c r="OJC3" s="628"/>
      <c r="OJD3" s="628"/>
      <c r="OJE3" s="628"/>
      <c r="OJF3" s="628"/>
      <c r="OJG3" s="628"/>
      <c r="OJH3" s="628"/>
      <c r="OJI3" s="628"/>
      <c r="OJJ3" s="628"/>
      <c r="OJK3" s="628"/>
      <c r="OJL3" s="628"/>
      <c r="OJM3" s="628"/>
      <c r="OJN3" s="628"/>
      <c r="OJO3" s="628"/>
      <c r="OJP3" s="628"/>
      <c r="OJQ3" s="628"/>
      <c r="OJR3" s="628"/>
      <c r="OJS3" s="628"/>
      <c r="OJT3" s="628"/>
      <c r="OJU3" s="628"/>
      <c r="OJV3" s="628"/>
      <c r="OJW3" s="628"/>
      <c r="OJX3" s="628"/>
      <c r="OJY3" s="628"/>
      <c r="OJZ3" s="628"/>
      <c r="OKA3" s="628"/>
      <c r="OKB3" s="628"/>
      <c r="OKC3" s="628"/>
      <c r="OKD3" s="628"/>
      <c r="OKE3" s="628"/>
      <c r="OKF3" s="628"/>
      <c r="OKG3" s="628"/>
      <c r="OKH3" s="628"/>
      <c r="OKI3" s="628"/>
      <c r="OKJ3" s="628"/>
      <c r="OKK3" s="628"/>
      <c r="OKL3" s="628"/>
      <c r="OKM3" s="628"/>
      <c r="OKN3" s="628"/>
      <c r="OKO3" s="628"/>
      <c r="OKP3" s="628"/>
      <c r="OKQ3" s="628"/>
      <c r="OKR3" s="628"/>
      <c r="OKS3" s="628"/>
      <c r="OKT3" s="628"/>
      <c r="OKU3" s="628"/>
      <c r="OKV3" s="628"/>
      <c r="OKW3" s="628"/>
      <c r="OKX3" s="628"/>
      <c r="OKY3" s="628"/>
      <c r="OKZ3" s="628"/>
      <c r="OLA3" s="628"/>
      <c r="OLB3" s="628"/>
      <c r="OLC3" s="628"/>
      <c r="OLD3" s="628"/>
      <c r="OLE3" s="628"/>
      <c r="OLF3" s="628"/>
      <c r="OLG3" s="628"/>
      <c r="OLH3" s="628"/>
      <c r="OLI3" s="628"/>
      <c r="OLJ3" s="628"/>
      <c r="OLK3" s="628"/>
      <c r="OLL3" s="628"/>
      <c r="OLM3" s="628"/>
      <c r="OLN3" s="628"/>
      <c r="OLO3" s="628"/>
      <c r="OLP3" s="628"/>
      <c r="OLQ3" s="628"/>
      <c r="OLR3" s="628"/>
      <c r="OLS3" s="628"/>
      <c r="OLT3" s="628"/>
      <c r="OLU3" s="628"/>
      <c r="OLV3" s="628"/>
      <c r="OLW3" s="628"/>
      <c r="OLX3" s="628"/>
      <c r="OLY3" s="628"/>
      <c r="OLZ3" s="628"/>
      <c r="OMA3" s="628"/>
      <c r="OMB3" s="628"/>
      <c r="OMC3" s="628"/>
      <c r="OMD3" s="628"/>
      <c r="OME3" s="628"/>
      <c r="OMF3" s="628"/>
      <c r="OMG3" s="628"/>
      <c r="OMH3" s="628"/>
      <c r="OMI3" s="628"/>
      <c r="OMJ3" s="628"/>
      <c r="OMK3" s="628"/>
      <c r="OML3" s="628"/>
      <c r="OMM3" s="628"/>
      <c r="OMN3" s="628"/>
      <c r="OMO3" s="628"/>
      <c r="OMP3" s="628"/>
      <c r="OMQ3" s="628"/>
      <c r="OMR3" s="628"/>
      <c r="OMS3" s="628"/>
      <c r="OMT3" s="628"/>
      <c r="OMU3" s="628"/>
      <c r="OMV3" s="628"/>
      <c r="OMW3" s="628"/>
      <c r="OMX3" s="628"/>
      <c r="OMY3" s="628"/>
      <c r="OMZ3" s="628"/>
      <c r="ONA3" s="628"/>
      <c r="ONB3" s="628"/>
      <c r="ONC3" s="628"/>
      <c r="OND3" s="628"/>
      <c r="ONE3" s="628"/>
      <c r="ONF3" s="628"/>
      <c r="ONG3" s="628"/>
      <c r="ONH3" s="628"/>
      <c r="ONI3" s="628"/>
      <c r="ONJ3" s="628"/>
      <c r="ONK3" s="628"/>
      <c r="ONL3" s="628"/>
      <c r="ONM3" s="628"/>
      <c r="ONN3" s="628"/>
      <c r="ONO3" s="628"/>
      <c r="ONP3" s="628"/>
      <c r="ONQ3" s="628"/>
      <c r="ONR3" s="628"/>
      <c r="ONS3" s="628"/>
      <c r="ONT3" s="628"/>
      <c r="ONU3" s="628"/>
      <c r="ONV3" s="628"/>
      <c r="ONW3" s="628"/>
      <c r="ONX3" s="628"/>
      <c r="ONY3" s="628"/>
      <c r="ONZ3" s="628"/>
      <c r="OOA3" s="628"/>
      <c r="OOB3" s="628"/>
      <c r="OOC3" s="628"/>
      <c r="OOD3" s="628"/>
      <c r="OOE3" s="628"/>
      <c r="OOF3" s="628"/>
      <c r="OOG3" s="628"/>
      <c r="OOH3" s="628"/>
      <c r="OOI3" s="628"/>
      <c r="OOJ3" s="628"/>
      <c r="OOK3" s="628"/>
      <c r="OOL3" s="628"/>
      <c r="OOM3" s="628"/>
      <c r="OON3" s="628"/>
      <c r="OOO3" s="628"/>
      <c r="OOP3" s="628"/>
      <c r="OOQ3" s="628"/>
      <c r="OOR3" s="628"/>
      <c r="OOS3" s="628"/>
      <c r="OOT3" s="628"/>
      <c r="OOU3" s="628"/>
      <c r="OOV3" s="628"/>
      <c r="OOW3" s="628"/>
      <c r="OOX3" s="628"/>
      <c r="OOY3" s="628"/>
      <c r="OOZ3" s="628"/>
      <c r="OPA3" s="628"/>
      <c r="OPB3" s="628"/>
      <c r="OPC3" s="628"/>
      <c r="OPD3" s="628"/>
      <c r="OPE3" s="628"/>
      <c r="OPF3" s="628"/>
      <c r="OPG3" s="628"/>
      <c r="OPH3" s="628"/>
      <c r="OPI3" s="628"/>
      <c r="OPJ3" s="628"/>
      <c r="OPK3" s="628"/>
      <c r="OPL3" s="628"/>
      <c r="OPM3" s="628"/>
      <c r="OPN3" s="628"/>
      <c r="OPO3" s="628"/>
      <c r="OPP3" s="628"/>
      <c r="OPQ3" s="628"/>
      <c r="OPR3" s="628"/>
      <c r="OPS3" s="628"/>
      <c r="OPT3" s="628"/>
      <c r="OPU3" s="628"/>
      <c r="OPV3" s="628"/>
      <c r="OPW3" s="628"/>
      <c r="OPX3" s="628"/>
      <c r="OPY3" s="628"/>
      <c r="OPZ3" s="628"/>
      <c r="OQA3" s="628"/>
      <c r="OQB3" s="628"/>
      <c r="OQC3" s="628"/>
      <c r="OQD3" s="628"/>
      <c r="OQE3" s="628"/>
      <c r="OQF3" s="628"/>
      <c r="OQG3" s="628"/>
      <c r="OQH3" s="628"/>
      <c r="OQI3" s="628"/>
      <c r="OQJ3" s="628"/>
      <c r="OQK3" s="628"/>
      <c r="OQL3" s="628"/>
      <c r="OQM3" s="628"/>
      <c r="OQN3" s="628"/>
      <c r="OQO3" s="628"/>
      <c r="OQP3" s="628"/>
      <c r="OQQ3" s="628"/>
      <c r="OQR3" s="628"/>
      <c r="OQS3" s="628"/>
      <c r="OQT3" s="628"/>
      <c r="OQU3" s="628"/>
      <c r="OQV3" s="628"/>
      <c r="OQW3" s="628"/>
      <c r="OQX3" s="628"/>
      <c r="OQY3" s="628"/>
      <c r="OQZ3" s="628"/>
      <c r="ORA3" s="628"/>
      <c r="ORB3" s="628"/>
      <c r="ORC3" s="628"/>
      <c r="ORD3" s="628"/>
      <c r="ORE3" s="628"/>
      <c r="ORF3" s="628"/>
      <c r="ORG3" s="628"/>
      <c r="ORH3" s="628"/>
      <c r="ORI3" s="628"/>
      <c r="ORJ3" s="628"/>
      <c r="ORK3" s="628"/>
      <c r="ORL3" s="628"/>
      <c r="ORM3" s="628"/>
      <c r="ORN3" s="628"/>
      <c r="ORO3" s="628"/>
      <c r="ORP3" s="628"/>
      <c r="ORQ3" s="628"/>
      <c r="ORR3" s="628"/>
      <c r="ORS3" s="628"/>
      <c r="ORT3" s="628"/>
      <c r="ORU3" s="628"/>
      <c r="ORV3" s="628"/>
      <c r="ORW3" s="628"/>
      <c r="ORX3" s="628"/>
      <c r="ORY3" s="628"/>
      <c r="ORZ3" s="628"/>
      <c r="OSA3" s="628"/>
      <c r="OSB3" s="628"/>
      <c r="OSC3" s="628"/>
      <c r="OSD3" s="628"/>
      <c r="OSE3" s="628"/>
      <c r="OSF3" s="628"/>
      <c r="OSG3" s="628"/>
      <c r="OSH3" s="628"/>
      <c r="OSI3" s="628"/>
      <c r="OSJ3" s="628"/>
      <c r="OSK3" s="628"/>
      <c r="OSL3" s="628"/>
      <c r="OSM3" s="628"/>
      <c r="OSN3" s="628"/>
      <c r="OSO3" s="628"/>
      <c r="OSP3" s="628"/>
      <c r="OSQ3" s="628"/>
      <c r="OSR3" s="628"/>
      <c r="OSS3" s="628"/>
      <c r="OST3" s="628"/>
      <c r="OSU3" s="628"/>
      <c r="OSV3" s="628"/>
      <c r="OSW3" s="628"/>
      <c r="OSX3" s="628"/>
      <c r="OSY3" s="628"/>
      <c r="OSZ3" s="628"/>
      <c r="OTA3" s="628"/>
      <c r="OTB3" s="628"/>
      <c r="OTC3" s="628"/>
      <c r="OTD3" s="628"/>
      <c r="OTE3" s="628"/>
      <c r="OTF3" s="628"/>
      <c r="OTG3" s="628"/>
      <c r="OTH3" s="628"/>
      <c r="OTI3" s="628"/>
      <c r="OTJ3" s="628"/>
      <c r="OTK3" s="628"/>
      <c r="OTL3" s="628"/>
      <c r="OTM3" s="628"/>
      <c r="OTN3" s="628"/>
      <c r="OTO3" s="628"/>
      <c r="OTP3" s="628"/>
      <c r="OTQ3" s="628"/>
      <c r="OTR3" s="628"/>
      <c r="OTS3" s="628"/>
      <c r="OTT3" s="628"/>
      <c r="OTU3" s="628"/>
      <c r="OTV3" s="628"/>
      <c r="OTW3" s="628"/>
      <c r="OTX3" s="628"/>
      <c r="OTY3" s="628"/>
      <c r="OTZ3" s="628"/>
      <c r="OUA3" s="628"/>
      <c r="OUB3" s="628"/>
      <c r="OUC3" s="628"/>
      <c r="OUD3" s="628"/>
      <c r="OUE3" s="628"/>
      <c r="OUF3" s="628"/>
      <c r="OUG3" s="628"/>
      <c r="OUH3" s="628"/>
      <c r="OUI3" s="628"/>
      <c r="OUJ3" s="628"/>
      <c r="OUK3" s="628"/>
      <c r="OUL3" s="628"/>
      <c r="OUM3" s="628"/>
      <c r="OUN3" s="628"/>
      <c r="OUO3" s="628"/>
      <c r="OUP3" s="628"/>
      <c r="OUQ3" s="628"/>
      <c r="OUR3" s="628"/>
      <c r="OUS3" s="628"/>
      <c r="OUT3" s="628"/>
      <c r="OUU3" s="628"/>
      <c r="OUV3" s="628"/>
      <c r="OUW3" s="628"/>
      <c r="OUX3" s="628"/>
      <c r="OUY3" s="628"/>
      <c r="OUZ3" s="628"/>
      <c r="OVA3" s="628"/>
      <c r="OVB3" s="628"/>
      <c r="OVC3" s="628"/>
      <c r="OVD3" s="628"/>
      <c r="OVE3" s="628"/>
      <c r="OVF3" s="628"/>
      <c r="OVG3" s="628"/>
      <c r="OVH3" s="628"/>
      <c r="OVI3" s="628"/>
      <c r="OVJ3" s="628"/>
      <c r="OVK3" s="628"/>
      <c r="OVL3" s="628"/>
      <c r="OVM3" s="628"/>
      <c r="OVN3" s="628"/>
      <c r="OVO3" s="628"/>
      <c r="OVP3" s="628"/>
      <c r="OVQ3" s="628"/>
      <c r="OVR3" s="628"/>
      <c r="OVS3" s="628"/>
      <c r="OVT3" s="628"/>
      <c r="OVU3" s="628"/>
      <c r="OVV3" s="628"/>
      <c r="OVW3" s="628"/>
      <c r="OVX3" s="628"/>
      <c r="OVY3" s="628"/>
      <c r="OVZ3" s="628"/>
      <c r="OWA3" s="628"/>
      <c r="OWB3" s="628"/>
      <c r="OWC3" s="628"/>
      <c r="OWD3" s="628"/>
      <c r="OWE3" s="628"/>
      <c r="OWF3" s="628"/>
      <c r="OWG3" s="628"/>
      <c r="OWH3" s="628"/>
      <c r="OWI3" s="628"/>
      <c r="OWJ3" s="628"/>
      <c r="OWK3" s="628"/>
      <c r="OWL3" s="628"/>
      <c r="OWM3" s="628"/>
      <c r="OWN3" s="628"/>
      <c r="OWO3" s="628"/>
      <c r="OWP3" s="628"/>
      <c r="OWQ3" s="628"/>
      <c r="OWR3" s="628"/>
      <c r="OWS3" s="628"/>
      <c r="OWT3" s="628"/>
      <c r="OWU3" s="628"/>
      <c r="OWV3" s="628"/>
      <c r="OWW3" s="628"/>
      <c r="OWX3" s="628"/>
      <c r="OWY3" s="628"/>
      <c r="OWZ3" s="628"/>
      <c r="OXA3" s="628"/>
      <c r="OXB3" s="628"/>
      <c r="OXC3" s="628"/>
      <c r="OXD3" s="628"/>
      <c r="OXE3" s="628"/>
      <c r="OXF3" s="628"/>
      <c r="OXG3" s="628"/>
      <c r="OXH3" s="628"/>
      <c r="OXI3" s="628"/>
      <c r="OXJ3" s="628"/>
      <c r="OXK3" s="628"/>
      <c r="OXL3" s="628"/>
      <c r="OXM3" s="628"/>
      <c r="OXN3" s="628"/>
      <c r="OXO3" s="628"/>
      <c r="OXP3" s="628"/>
      <c r="OXQ3" s="628"/>
      <c r="OXR3" s="628"/>
      <c r="OXS3" s="628"/>
      <c r="OXT3" s="628"/>
      <c r="OXU3" s="628"/>
      <c r="OXV3" s="628"/>
      <c r="OXW3" s="628"/>
      <c r="OXX3" s="628"/>
      <c r="OXY3" s="628"/>
      <c r="OXZ3" s="628"/>
      <c r="OYA3" s="628"/>
      <c r="OYB3" s="628"/>
      <c r="OYC3" s="628"/>
      <c r="OYD3" s="628"/>
      <c r="OYE3" s="628"/>
      <c r="OYF3" s="628"/>
      <c r="OYG3" s="628"/>
      <c r="OYH3" s="628"/>
      <c r="OYI3" s="628"/>
      <c r="OYJ3" s="628"/>
      <c r="OYK3" s="628"/>
      <c r="OYL3" s="628"/>
      <c r="OYM3" s="628"/>
      <c r="OYN3" s="628"/>
      <c r="OYO3" s="628"/>
      <c r="OYP3" s="628"/>
      <c r="OYQ3" s="628"/>
      <c r="OYR3" s="628"/>
      <c r="OYS3" s="628"/>
      <c r="OYT3" s="628"/>
      <c r="OYU3" s="628"/>
      <c r="OYV3" s="628"/>
      <c r="OYW3" s="628"/>
      <c r="OYX3" s="628"/>
      <c r="OYY3" s="628"/>
      <c r="OYZ3" s="628"/>
      <c r="OZA3" s="628"/>
      <c r="OZB3" s="628"/>
      <c r="OZC3" s="628"/>
      <c r="OZD3" s="628"/>
      <c r="OZE3" s="628"/>
      <c r="OZF3" s="628"/>
      <c r="OZG3" s="628"/>
      <c r="OZH3" s="628"/>
      <c r="OZI3" s="628"/>
      <c r="OZJ3" s="628"/>
      <c r="OZK3" s="628"/>
      <c r="OZL3" s="628"/>
      <c r="OZM3" s="628"/>
      <c r="OZN3" s="628"/>
      <c r="OZO3" s="628"/>
      <c r="OZP3" s="628"/>
      <c r="OZQ3" s="628"/>
      <c r="OZR3" s="628"/>
      <c r="OZS3" s="628"/>
      <c r="OZT3" s="628"/>
      <c r="OZU3" s="628"/>
      <c r="OZV3" s="628"/>
      <c r="OZW3" s="628"/>
      <c r="OZX3" s="628"/>
      <c r="OZY3" s="628"/>
      <c r="OZZ3" s="628"/>
      <c r="PAA3" s="628"/>
      <c r="PAB3" s="628"/>
      <c r="PAC3" s="628"/>
      <c r="PAD3" s="628"/>
      <c r="PAE3" s="628"/>
      <c r="PAF3" s="628"/>
      <c r="PAG3" s="628"/>
      <c r="PAH3" s="628"/>
      <c r="PAI3" s="628"/>
      <c r="PAJ3" s="628"/>
      <c r="PAK3" s="628"/>
      <c r="PAL3" s="628"/>
      <c r="PAM3" s="628"/>
      <c r="PAN3" s="628"/>
      <c r="PAO3" s="628"/>
      <c r="PAP3" s="628"/>
      <c r="PAQ3" s="628"/>
      <c r="PAR3" s="628"/>
      <c r="PAS3" s="628"/>
      <c r="PAT3" s="628"/>
      <c r="PAU3" s="628"/>
      <c r="PAV3" s="628"/>
      <c r="PAW3" s="628"/>
      <c r="PAX3" s="628"/>
      <c r="PAY3" s="628"/>
      <c r="PAZ3" s="628"/>
      <c r="PBA3" s="628"/>
      <c r="PBB3" s="628"/>
      <c r="PBC3" s="628"/>
      <c r="PBD3" s="628"/>
      <c r="PBE3" s="628"/>
      <c r="PBF3" s="628"/>
      <c r="PBG3" s="628"/>
      <c r="PBH3" s="628"/>
      <c r="PBI3" s="628"/>
      <c r="PBJ3" s="628"/>
      <c r="PBK3" s="628"/>
      <c r="PBL3" s="628"/>
      <c r="PBM3" s="628"/>
      <c r="PBN3" s="628"/>
      <c r="PBO3" s="628"/>
      <c r="PBP3" s="628"/>
      <c r="PBQ3" s="628"/>
      <c r="PBR3" s="628"/>
      <c r="PBS3" s="628"/>
      <c r="PBT3" s="628"/>
      <c r="PBU3" s="628"/>
      <c r="PBV3" s="628"/>
      <c r="PBW3" s="628"/>
      <c r="PBX3" s="628"/>
      <c r="PBY3" s="628"/>
      <c r="PBZ3" s="628"/>
      <c r="PCA3" s="628"/>
      <c r="PCB3" s="628"/>
      <c r="PCC3" s="628"/>
      <c r="PCD3" s="628"/>
      <c r="PCE3" s="628"/>
      <c r="PCF3" s="628"/>
      <c r="PCG3" s="628"/>
      <c r="PCH3" s="628"/>
      <c r="PCI3" s="628"/>
      <c r="PCJ3" s="628"/>
      <c r="PCK3" s="628"/>
      <c r="PCL3" s="628"/>
      <c r="PCM3" s="628"/>
      <c r="PCN3" s="628"/>
      <c r="PCO3" s="628"/>
      <c r="PCP3" s="628"/>
      <c r="PCQ3" s="628"/>
      <c r="PCR3" s="628"/>
      <c r="PCS3" s="628"/>
      <c r="PCT3" s="628"/>
      <c r="PCU3" s="628"/>
      <c r="PCV3" s="628"/>
      <c r="PCW3" s="628"/>
      <c r="PCX3" s="628"/>
      <c r="PCY3" s="628"/>
      <c r="PCZ3" s="628"/>
      <c r="PDA3" s="628"/>
      <c r="PDB3" s="628"/>
      <c r="PDC3" s="628"/>
      <c r="PDD3" s="628"/>
      <c r="PDE3" s="628"/>
      <c r="PDF3" s="628"/>
      <c r="PDG3" s="628"/>
      <c r="PDH3" s="628"/>
      <c r="PDI3" s="628"/>
      <c r="PDJ3" s="628"/>
      <c r="PDK3" s="628"/>
      <c r="PDL3" s="628"/>
      <c r="PDM3" s="628"/>
      <c r="PDN3" s="628"/>
      <c r="PDO3" s="628"/>
      <c r="PDP3" s="628"/>
      <c r="PDQ3" s="628"/>
      <c r="PDR3" s="628"/>
      <c r="PDS3" s="628"/>
      <c r="PDT3" s="628"/>
      <c r="PDU3" s="628"/>
      <c r="PDV3" s="628"/>
      <c r="PDW3" s="628"/>
      <c r="PDX3" s="628"/>
      <c r="PDY3" s="628"/>
      <c r="PDZ3" s="628"/>
      <c r="PEA3" s="628"/>
      <c r="PEB3" s="628"/>
      <c r="PEC3" s="628"/>
      <c r="PED3" s="628"/>
      <c r="PEE3" s="628"/>
      <c r="PEF3" s="628"/>
      <c r="PEG3" s="628"/>
      <c r="PEH3" s="628"/>
      <c r="PEI3" s="628"/>
      <c r="PEJ3" s="628"/>
      <c r="PEK3" s="628"/>
      <c r="PEL3" s="628"/>
      <c r="PEM3" s="628"/>
      <c r="PEN3" s="628"/>
      <c r="PEO3" s="628"/>
      <c r="PEP3" s="628"/>
      <c r="PEQ3" s="628"/>
      <c r="PER3" s="628"/>
      <c r="PES3" s="628"/>
      <c r="PET3" s="628"/>
      <c r="PEU3" s="628"/>
      <c r="PEV3" s="628"/>
      <c r="PEW3" s="628"/>
      <c r="PEX3" s="628"/>
      <c r="PEY3" s="628"/>
      <c r="PEZ3" s="628"/>
      <c r="PFA3" s="628"/>
      <c r="PFB3" s="628"/>
      <c r="PFC3" s="628"/>
      <c r="PFD3" s="628"/>
      <c r="PFE3" s="628"/>
      <c r="PFF3" s="628"/>
      <c r="PFG3" s="628"/>
      <c r="PFH3" s="628"/>
      <c r="PFI3" s="628"/>
      <c r="PFJ3" s="628"/>
      <c r="PFK3" s="628"/>
      <c r="PFL3" s="628"/>
      <c r="PFM3" s="628"/>
      <c r="PFN3" s="628"/>
      <c r="PFO3" s="628"/>
      <c r="PFP3" s="628"/>
      <c r="PFQ3" s="628"/>
      <c r="PFR3" s="628"/>
      <c r="PFS3" s="628"/>
      <c r="PFT3" s="628"/>
      <c r="PFU3" s="628"/>
      <c r="PFV3" s="628"/>
      <c r="PFW3" s="628"/>
      <c r="PFX3" s="628"/>
      <c r="PFY3" s="628"/>
      <c r="PFZ3" s="628"/>
      <c r="PGA3" s="628"/>
      <c r="PGB3" s="628"/>
      <c r="PGC3" s="628"/>
      <c r="PGD3" s="628"/>
      <c r="PGE3" s="628"/>
      <c r="PGF3" s="628"/>
      <c r="PGG3" s="628"/>
      <c r="PGH3" s="628"/>
      <c r="PGI3" s="628"/>
      <c r="PGJ3" s="628"/>
      <c r="PGK3" s="628"/>
      <c r="PGL3" s="628"/>
      <c r="PGM3" s="628"/>
      <c r="PGN3" s="628"/>
      <c r="PGO3" s="628"/>
      <c r="PGP3" s="628"/>
      <c r="PGQ3" s="628"/>
      <c r="PGR3" s="628"/>
      <c r="PGS3" s="628"/>
      <c r="PGT3" s="628"/>
      <c r="PGU3" s="628"/>
      <c r="PGV3" s="628"/>
      <c r="PGW3" s="628"/>
      <c r="PGX3" s="628"/>
      <c r="PGY3" s="628"/>
      <c r="PGZ3" s="628"/>
      <c r="PHA3" s="628"/>
      <c r="PHB3" s="628"/>
      <c r="PHC3" s="628"/>
      <c r="PHD3" s="628"/>
      <c r="PHE3" s="628"/>
      <c r="PHF3" s="628"/>
      <c r="PHG3" s="628"/>
      <c r="PHH3" s="628"/>
      <c r="PHI3" s="628"/>
      <c r="PHJ3" s="628"/>
      <c r="PHK3" s="628"/>
      <c r="PHL3" s="628"/>
      <c r="PHM3" s="628"/>
      <c r="PHN3" s="628"/>
      <c r="PHO3" s="628"/>
      <c r="PHP3" s="628"/>
      <c r="PHQ3" s="628"/>
      <c r="PHR3" s="628"/>
      <c r="PHS3" s="628"/>
      <c r="PHT3" s="628"/>
      <c r="PHU3" s="628"/>
      <c r="PHV3" s="628"/>
      <c r="PHW3" s="628"/>
      <c r="PHX3" s="628"/>
      <c r="PHY3" s="628"/>
      <c r="PHZ3" s="628"/>
      <c r="PIA3" s="628"/>
      <c r="PIB3" s="628"/>
      <c r="PIC3" s="628"/>
      <c r="PID3" s="628"/>
      <c r="PIE3" s="628"/>
      <c r="PIF3" s="628"/>
      <c r="PIG3" s="628"/>
      <c r="PIH3" s="628"/>
      <c r="PII3" s="628"/>
      <c r="PIJ3" s="628"/>
      <c r="PIK3" s="628"/>
      <c r="PIL3" s="628"/>
      <c r="PIM3" s="628"/>
      <c r="PIN3" s="628"/>
      <c r="PIO3" s="628"/>
      <c r="PIP3" s="628"/>
      <c r="PIQ3" s="628"/>
      <c r="PIR3" s="628"/>
      <c r="PIS3" s="628"/>
      <c r="PIT3" s="628"/>
      <c r="PIU3" s="628"/>
      <c r="PIV3" s="628"/>
      <c r="PIW3" s="628"/>
      <c r="PIX3" s="628"/>
      <c r="PIY3" s="628"/>
      <c r="PIZ3" s="628"/>
      <c r="PJA3" s="628"/>
      <c r="PJB3" s="628"/>
      <c r="PJC3" s="628"/>
      <c r="PJD3" s="628"/>
      <c r="PJE3" s="628"/>
      <c r="PJF3" s="628"/>
      <c r="PJG3" s="628"/>
      <c r="PJH3" s="628"/>
      <c r="PJI3" s="628"/>
      <c r="PJJ3" s="628"/>
      <c r="PJK3" s="628"/>
      <c r="PJL3" s="628"/>
      <c r="PJM3" s="628"/>
      <c r="PJN3" s="628"/>
      <c r="PJO3" s="628"/>
      <c r="PJP3" s="628"/>
      <c r="PJQ3" s="628"/>
      <c r="PJR3" s="628"/>
      <c r="PJS3" s="628"/>
      <c r="PJT3" s="628"/>
      <c r="PJU3" s="628"/>
      <c r="PJV3" s="628"/>
      <c r="PJW3" s="628"/>
      <c r="PJX3" s="628"/>
      <c r="PJY3" s="628"/>
      <c r="PJZ3" s="628"/>
      <c r="PKA3" s="628"/>
      <c r="PKB3" s="628"/>
      <c r="PKC3" s="628"/>
      <c r="PKD3" s="628"/>
      <c r="PKE3" s="628"/>
      <c r="PKF3" s="628"/>
      <c r="PKG3" s="628"/>
      <c r="PKH3" s="628"/>
      <c r="PKI3" s="628"/>
      <c r="PKJ3" s="628"/>
      <c r="PKK3" s="628"/>
      <c r="PKL3" s="628"/>
      <c r="PKM3" s="628"/>
      <c r="PKN3" s="628"/>
      <c r="PKO3" s="628"/>
      <c r="PKP3" s="628"/>
      <c r="PKQ3" s="628"/>
      <c r="PKR3" s="628"/>
      <c r="PKS3" s="628"/>
      <c r="PKT3" s="628"/>
      <c r="PKU3" s="628"/>
      <c r="PKV3" s="628"/>
      <c r="PKW3" s="628"/>
      <c r="PKX3" s="628"/>
      <c r="PKY3" s="628"/>
      <c r="PKZ3" s="628"/>
      <c r="PLA3" s="628"/>
      <c r="PLB3" s="628"/>
      <c r="PLC3" s="628"/>
      <c r="PLD3" s="628"/>
      <c r="PLE3" s="628"/>
      <c r="PLF3" s="628"/>
      <c r="PLG3" s="628"/>
      <c r="PLH3" s="628"/>
      <c r="PLI3" s="628"/>
      <c r="PLJ3" s="628"/>
      <c r="PLK3" s="628"/>
      <c r="PLL3" s="628"/>
      <c r="PLM3" s="628"/>
      <c r="PLN3" s="628"/>
      <c r="PLO3" s="628"/>
      <c r="PLP3" s="628"/>
      <c r="PLQ3" s="628"/>
      <c r="PLR3" s="628"/>
      <c r="PLS3" s="628"/>
      <c r="PLT3" s="628"/>
      <c r="PLU3" s="628"/>
      <c r="PLV3" s="628"/>
      <c r="PLW3" s="628"/>
      <c r="PLX3" s="628"/>
      <c r="PLY3" s="628"/>
      <c r="PLZ3" s="628"/>
      <c r="PMA3" s="628"/>
      <c r="PMB3" s="628"/>
      <c r="PMC3" s="628"/>
      <c r="PMD3" s="628"/>
      <c r="PME3" s="628"/>
      <c r="PMF3" s="628"/>
      <c r="PMG3" s="628"/>
      <c r="PMH3" s="628"/>
      <c r="PMI3" s="628"/>
      <c r="PMJ3" s="628"/>
      <c r="PMK3" s="628"/>
      <c r="PML3" s="628"/>
      <c r="PMM3" s="628"/>
      <c r="PMN3" s="628"/>
      <c r="PMO3" s="628"/>
      <c r="PMP3" s="628"/>
      <c r="PMQ3" s="628"/>
      <c r="PMR3" s="628"/>
      <c r="PMS3" s="628"/>
      <c r="PMT3" s="628"/>
      <c r="PMU3" s="628"/>
      <c r="PMV3" s="628"/>
      <c r="PMW3" s="628"/>
      <c r="PMX3" s="628"/>
      <c r="PMY3" s="628"/>
      <c r="PMZ3" s="628"/>
      <c r="PNA3" s="628"/>
      <c r="PNB3" s="628"/>
      <c r="PNC3" s="628"/>
      <c r="PND3" s="628"/>
      <c r="PNE3" s="628"/>
      <c r="PNF3" s="628"/>
      <c r="PNG3" s="628"/>
      <c r="PNH3" s="628"/>
      <c r="PNI3" s="628"/>
      <c r="PNJ3" s="628"/>
      <c r="PNK3" s="628"/>
      <c r="PNL3" s="628"/>
      <c r="PNM3" s="628"/>
      <c r="PNN3" s="628"/>
      <c r="PNO3" s="628"/>
      <c r="PNP3" s="628"/>
      <c r="PNQ3" s="628"/>
      <c r="PNR3" s="628"/>
      <c r="PNS3" s="628"/>
      <c r="PNT3" s="628"/>
      <c r="PNU3" s="628"/>
      <c r="PNV3" s="628"/>
      <c r="PNW3" s="628"/>
      <c r="PNX3" s="628"/>
      <c r="PNY3" s="628"/>
      <c r="PNZ3" s="628"/>
      <c r="POA3" s="628"/>
      <c r="POB3" s="628"/>
      <c r="POC3" s="628"/>
      <c r="POD3" s="628"/>
      <c r="POE3" s="628"/>
      <c r="POF3" s="628"/>
      <c r="POG3" s="628"/>
      <c r="POH3" s="628"/>
      <c r="POI3" s="628"/>
      <c r="POJ3" s="628"/>
      <c r="POK3" s="628"/>
      <c r="POL3" s="628"/>
      <c r="POM3" s="628"/>
      <c r="PON3" s="628"/>
      <c r="POO3" s="628"/>
      <c r="POP3" s="628"/>
      <c r="POQ3" s="628"/>
      <c r="POR3" s="628"/>
      <c r="POS3" s="628"/>
      <c r="POT3" s="628"/>
      <c r="POU3" s="628"/>
      <c r="POV3" s="628"/>
      <c r="POW3" s="628"/>
      <c r="POX3" s="628"/>
      <c r="POY3" s="628"/>
      <c r="POZ3" s="628"/>
      <c r="PPA3" s="628"/>
      <c r="PPB3" s="628"/>
      <c r="PPC3" s="628"/>
      <c r="PPD3" s="628"/>
      <c r="PPE3" s="628"/>
      <c r="PPF3" s="628"/>
      <c r="PPG3" s="628"/>
      <c r="PPH3" s="628"/>
      <c r="PPI3" s="628"/>
      <c r="PPJ3" s="628"/>
      <c r="PPK3" s="628"/>
      <c r="PPL3" s="628"/>
      <c r="PPM3" s="628"/>
      <c r="PPN3" s="628"/>
      <c r="PPO3" s="628"/>
      <c r="PPP3" s="628"/>
      <c r="PPQ3" s="628"/>
      <c r="PPR3" s="628"/>
      <c r="PPS3" s="628"/>
      <c r="PPT3" s="628"/>
      <c r="PPU3" s="628"/>
      <c r="PPV3" s="628"/>
      <c r="PPW3" s="628"/>
      <c r="PPX3" s="628"/>
      <c r="PPY3" s="628"/>
      <c r="PPZ3" s="628"/>
      <c r="PQA3" s="628"/>
      <c r="PQB3" s="628"/>
      <c r="PQC3" s="628"/>
      <c r="PQD3" s="628"/>
      <c r="PQE3" s="628"/>
      <c r="PQF3" s="628"/>
      <c r="PQG3" s="628"/>
      <c r="PQH3" s="628"/>
      <c r="PQI3" s="628"/>
      <c r="PQJ3" s="628"/>
      <c r="PQK3" s="628"/>
      <c r="PQL3" s="628"/>
      <c r="PQM3" s="628"/>
      <c r="PQN3" s="628"/>
      <c r="PQO3" s="628"/>
      <c r="PQP3" s="628"/>
      <c r="PQQ3" s="628"/>
      <c r="PQR3" s="628"/>
      <c r="PQS3" s="628"/>
      <c r="PQT3" s="628"/>
      <c r="PQU3" s="628"/>
      <c r="PQV3" s="628"/>
      <c r="PQW3" s="628"/>
      <c r="PQX3" s="628"/>
      <c r="PQY3" s="628"/>
      <c r="PQZ3" s="628"/>
      <c r="PRA3" s="628"/>
      <c r="PRB3" s="628"/>
      <c r="PRC3" s="628"/>
      <c r="PRD3" s="628"/>
      <c r="PRE3" s="628"/>
      <c r="PRF3" s="628"/>
      <c r="PRG3" s="628"/>
      <c r="PRH3" s="628"/>
      <c r="PRI3" s="628"/>
      <c r="PRJ3" s="628"/>
      <c r="PRK3" s="628"/>
      <c r="PRL3" s="628"/>
      <c r="PRM3" s="628"/>
      <c r="PRN3" s="628"/>
      <c r="PRO3" s="628"/>
      <c r="PRP3" s="628"/>
      <c r="PRQ3" s="628"/>
      <c r="PRR3" s="628"/>
      <c r="PRS3" s="628"/>
      <c r="PRT3" s="628"/>
      <c r="PRU3" s="628"/>
      <c r="PRV3" s="628"/>
      <c r="PRW3" s="628"/>
      <c r="PRX3" s="628"/>
      <c r="PRY3" s="628"/>
      <c r="PRZ3" s="628"/>
      <c r="PSA3" s="628"/>
      <c r="PSB3" s="628"/>
      <c r="PSC3" s="628"/>
      <c r="PSD3" s="628"/>
      <c r="PSE3" s="628"/>
      <c r="PSF3" s="628"/>
      <c r="PSG3" s="628"/>
      <c r="PSH3" s="628"/>
      <c r="PSI3" s="628"/>
      <c r="PSJ3" s="628"/>
      <c r="PSK3" s="628"/>
      <c r="PSL3" s="628"/>
      <c r="PSM3" s="628"/>
      <c r="PSN3" s="628"/>
      <c r="PSO3" s="628"/>
      <c r="PSP3" s="628"/>
      <c r="PSQ3" s="628"/>
      <c r="PSR3" s="628"/>
      <c r="PSS3" s="628"/>
      <c r="PST3" s="628"/>
      <c r="PSU3" s="628"/>
      <c r="PSV3" s="628"/>
      <c r="PSW3" s="628"/>
      <c r="PSX3" s="628"/>
      <c r="PSY3" s="628"/>
      <c r="PSZ3" s="628"/>
      <c r="PTA3" s="628"/>
      <c r="PTB3" s="628"/>
      <c r="PTC3" s="628"/>
      <c r="PTD3" s="628"/>
      <c r="PTE3" s="628"/>
      <c r="PTF3" s="628"/>
      <c r="PTG3" s="628"/>
      <c r="PTH3" s="628"/>
      <c r="PTI3" s="628"/>
      <c r="PTJ3" s="628"/>
      <c r="PTK3" s="628"/>
      <c r="PTL3" s="628"/>
      <c r="PTM3" s="628"/>
      <c r="PTN3" s="628"/>
      <c r="PTO3" s="628"/>
      <c r="PTP3" s="628"/>
      <c r="PTQ3" s="628"/>
      <c r="PTR3" s="628"/>
      <c r="PTS3" s="628"/>
      <c r="PTT3" s="628"/>
      <c r="PTU3" s="628"/>
      <c r="PTV3" s="628"/>
      <c r="PTW3" s="628"/>
      <c r="PTX3" s="628"/>
      <c r="PTY3" s="628"/>
      <c r="PTZ3" s="628"/>
      <c r="PUA3" s="628"/>
      <c r="PUB3" s="628"/>
      <c r="PUC3" s="628"/>
      <c r="PUD3" s="628"/>
      <c r="PUE3" s="628"/>
      <c r="PUF3" s="628"/>
      <c r="PUG3" s="628"/>
      <c r="PUH3" s="628"/>
      <c r="PUI3" s="628"/>
      <c r="PUJ3" s="628"/>
      <c r="PUK3" s="628"/>
      <c r="PUL3" s="628"/>
      <c r="PUM3" s="628"/>
      <c r="PUN3" s="628"/>
      <c r="PUO3" s="628"/>
      <c r="PUP3" s="628"/>
      <c r="PUQ3" s="628"/>
      <c r="PUR3" s="628"/>
      <c r="PUS3" s="628"/>
      <c r="PUT3" s="628"/>
      <c r="PUU3" s="628"/>
      <c r="PUV3" s="628"/>
      <c r="PUW3" s="628"/>
      <c r="PUX3" s="628"/>
      <c r="PUY3" s="628"/>
      <c r="PUZ3" s="628"/>
      <c r="PVA3" s="628"/>
      <c r="PVB3" s="628"/>
      <c r="PVC3" s="628"/>
      <c r="PVD3" s="628"/>
      <c r="PVE3" s="628"/>
      <c r="PVF3" s="628"/>
      <c r="PVG3" s="628"/>
      <c r="PVH3" s="628"/>
      <c r="PVI3" s="628"/>
      <c r="PVJ3" s="628"/>
      <c r="PVK3" s="628"/>
      <c r="PVL3" s="628"/>
      <c r="PVM3" s="628"/>
      <c r="PVN3" s="628"/>
      <c r="PVO3" s="628"/>
      <c r="PVP3" s="628"/>
      <c r="PVQ3" s="628"/>
      <c r="PVR3" s="628"/>
      <c r="PVS3" s="628"/>
      <c r="PVT3" s="628"/>
      <c r="PVU3" s="628"/>
      <c r="PVV3" s="628"/>
      <c r="PVW3" s="628"/>
      <c r="PVX3" s="628"/>
      <c r="PVY3" s="628"/>
      <c r="PVZ3" s="628"/>
      <c r="PWA3" s="628"/>
      <c r="PWB3" s="628"/>
      <c r="PWC3" s="628"/>
      <c r="PWD3" s="628"/>
      <c r="PWE3" s="628"/>
      <c r="PWF3" s="628"/>
      <c r="PWG3" s="628"/>
      <c r="PWH3" s="628"/>
      <c r="PWI3" s="628"/>
      <c r="PWJ3" s="628"/>
      <c r="PWK3" s="628"/>
      <c r="PWL3" s="628"/>
      <c r="PWM3" s="628"/>
      <c r="PWN3" s="628"/>
      <c r="PWO3" s="628"/>
      <c r="PWP3" s="628"/>
      <c r="PWQ3" s="628"/>
      <c r="PWR3" s="628"/>
      <c r="PWS3" s="628"/>
      <c r="PWT3" s="628"/>
      <c r="PWU3" s="628"/>
      <c r="PWV3" s="628"/>
      <c r="PWW3" s="628"/>
      <c r="PWX3" s="628"/>
      <c r="PWY3" s="628"/>
      <c r="PWZ3" s="628"/>
      <c r="PXA3" s="628"/>
      <c r="PXB3" s="628"/>
      <c r="PXC3" s="628"/>
      <c r="PXD3" s="628"/>
      <c r="PXE3" s="628"/>
      <c r="PXF3" s="628"/>
      <c r="PXG3" s="628"/>
      <c r="PXH3" s="628"/>
      <c r="PXI3" s="628"/>
      <c r="PXJ3" s="628"/>
      <c r="PXK3" s="628"/>
      <c r="PXL3" s="628"/>
      <c r="PXM3" s="628"/>
      <c r="PXN3" s="628"/>
      <c r="PXO3" s="628"/>
      <c r="PXP3" s="628"/>
      <c r="PXQ3" s="628"/>
      <c r="PXR3" s="628"/>
      <c r="PXS3" s="628"/>
      <c r="PXT3" s="628"/>
      <c r="PXU3" s="628"/>
      <c r="PXV3" s="628"/>
      <c r="PXW3" s="628"/>
      <c r="PXX3" s="628"/>
      <c r="PXY3" s="628"/>
      <c r="PXZ3" s="628"/>
      <c r="PYA3" s="628"/>
      <c r="PYB3" s="628"/>
      <c r="PYC3" s="628"/>
      <c r="PYD3" s="628"/>
      <c r="PYE3" s="628"/>
      <c r="PYF3" s="628"/>
      <c r="PYG3" s="628"/>
      <c r="PYH3" s="628"/>
      <c r="PYI3" s="628"/>
      <c r="PYJ3" s="628"/>
      <c r="PYK3" s="628"/>
      <c r="PYL3" s="628"/>
      <c r="PYM3" s="628"/>
      <c r="PYN3" s="628"/>
      <c r="PYO3" s="628"/>
      <c r="PYP3" s="628"/>
      <c r="PYQ3" s="628"/>
      <c r="PYR3" s="628"/>
      <c r="PYS3" s="628"/>
      <c r="PYT3" s="628"/>
      <c r="PYU3" s="628"/>
      <c r="PYV3" s="628"/>
      <c r="PYW3" s="628"/>
      <c r="PYX3" s="628"/>
      <c r="PYY3" s="628"/>
      <c r="PYZ3" s="628"/>
      <c r="PZA3" s="628"/>
      <c r="PZB3" s="628"/>
      <c r="PZC3" s="628"/>
      <c r="PZD3" s="628"/>
      <c r="PZE3" s="628"/>
      <c r="PZF3" s="628"/>
      <c r="PZG3" s="628"/>
      <c r="PZH3" s="628"/>
      <c r="PZI3" s="628"/>
      <c r="PZJ3" s="628"/>
      <c r="PZK3" s="628"/>
      <c r="PZL3" s="628"/>
      <c r="PZM3" s="628"/>
      <c r="PZN3" s="628"/>
      <c r="PZO3" s="628"/>
      <c r="PZP3" s="628"/>
      <c r="PZQ3" s="628"/>
      <c r="PZR3" s="628"/>
      <c r="PZS3" s="628"/>
      <c r="PZT3" s="628"/>
      <c r="PZU3" s="628"/>
      <c r="PZV3" s="628"/>
      <c r="PZW3" s="628"/>
      <c r="PZX3" s="628"/>
      <c r="PZY3" s="628"/>
      <c r="PZZ3" s="628"/>
      <c r="QAA3" s="628"/>
      <c r="QAB3" s="628"/>
      <c r="QAC3" s="628"/>
      <c r="QAD3" s="628"/>
      <c r="QAE3" s="628"/>
      <c r="QAF3" s="628"/>
      <c r="QAG3" s="628"/>
      <c r="QAH3" s="628"/>
      <c r="QAI3" s="628"/>
      <c r="QAJ3" s="628"/>
      <c r="QAK3" s="628"/>
      <c r="QAL3" s="628"/>
      <c r="QAM3" s="628"/>
      <c r="QAN3" s="628"/>
      <c r="QAO3" s="628"/>
      <c r="QAP3" s="628"/>
      <c r="QAQ3" s="628"/>
      <c r="QAR3" s="628"/>
      <c r="QAS3" s="628"/>
      <c r="QAT3" s="628"/>
      <c r="QAU3" s="628"/>
      <c r="QAV3" s="628"/>
      <c r="QAW3" s="628"/>
      <c r="QAX3" s="628"/>
      <c r="QAY3" s="628"/>
      <c r="QAZ3" s="628"/>
      <c r="QBA3" s="628"/>
      <c r="QBB3" s="628"/>
      <c r="QBC3" s="628"/>
      <c r="QBD3" s="628"/>
      <c r="QBE3" s="628"/>
      <c r="QBF3" s="628"/>
      <c r="QBG3" s="628"/>
      <c r="QBH3" s="628"/>
      <c r="QBI3" s="628"/>
      <c r="QBJ3" s="628"/>
      <c r="QBK3" s="628"/>
      <c r="QBL3" s="628"/>
      <c r="QBM3" s="628"/>
      <c r="QBN3" s="628"/>
      <c r="QBO3" s="628"/>
      <c r="QBP3" s="628"/>
      <c r="QBQ3" s="628"/>
      <c r="QBR3" s="628"/>
      <c r="QBS3" s="628"/>
      <c r="QBT3" s="628"/>
      <c r="QBU3" s="628"/>
      <c r="QBV3" s="628"/>
      <c r="QBW3" s="628"/>
      <c r="QBX3" s="628"/>
      <c r="QBY3" s="628"/>
      <c r="QBZ3" s="628"/>
      <c r="QCA3" s="628"/>
      <c r="QCB3" s="628"/>
      <c r="QCC3" s="628"/>
      <c r="QCD3" s="628"/>
      <c r="QCE3" s="628"/>
      <c r="QCF3" s="628"/>
      <c r="QCG3" s="628"/>
      <c r="QCH3" s="628"/>
      <c r="QCI3" s="628"/>
      <c r="QCJ3" s="628"/>
      <c r="QCK3" s="628"/>
      <c r="QCL3" s="628"/>
      <c r="QCM3" s="628"/>
      <c r="QCN3" s="628"/>
      <c r="QCO3" s="628"/>
      <c r="QCP3" s="628"/>
      <c r="QCQ3" s="628"/>
      <c r="QCR3" s="628"/>
      <c r="QCS3" s="628"/>
      <c r="QCT3" s="628"/>
      <c r="QCU3" s="628"/>
      <c r="QCV3" s="628"/>
      <c r="QCW3" s="628"/>
      <c r="QCX3" s="628"/>
      <c r="QCY3" s="628"/>
      <c r="QCZ3" s="628"/>
      <c r="QDA3" s="628"/>
      <c r="QDB3" s="628"/>
      <c r="QDC3" s="628"/>
      <c r="QDD3" s="628"/>
      <c r="QDE3" s="628"/>
      <c r="QDF3" s="628"/>
      <c r="QDG3" s="628"/>
      <c r="QDH3" s="628"/>
      <c r="QDI3" s="628"/>
      <c r="QDJ3" s="628"/>
      <c r="QDK3" s="628"/>
      <c r="QDL3" s="628"/>
      <c r="QDM3" s="628"/>
      <c r="QDN3" s="628"/>
      <c r="QDO3" s="628"/>
      <c r="QDP3" s="628"/>
      <c r="QDQ3" s="628"/>
      <c r="QDR3" s="628"/>
      <c r="QDS3" s="628"/>
      <c r="QDT3" s="628"/>
      <c r="QDU3" s="628"/>
      <c r="QDV3" s="628"/>
      <c r="QDW3" s="628"/>
      <c r="QDX3" s="628"/>
      <c r="QDY3" s="628"/>
      <c r="QDZ3" s="628"/>
      <c r="QEA3" s="628"/>
      <c r="QEB3" s="628"/>
      <c r="QEC3" s="628"/>
      <c r="QED3" s="628"/>
      <c r="QEE3" s="628"/>
      <c r="QEF3" s="628"/>
      <c r="QEG3" s="628"/>
      <c r="QEH3" s="628"/>
      <c r="QEI3" s="628"/>
      <c r="QEJ3" s="628"/>
      <c r="QEK3" s="628"/>
      <c r="QEL3" s="628"/>
      <c r="QEM3" s="628"/>
      <c r="QEN3" s="628"/>
      <c r="QEO3" s="628"/>
      <c r="QEP3" s="628"/>
      <c r="QEQ3" s="628"/>
      <c r="QER3" s="628"/>
      <c r="QES3" s="628"/>
      <c r="QET3" s="628"/>
      <c r="QEU3" s="628"/>
      <c r="QEV3" s="628"/>
      <c r="QEW3" s="628"/>
      <c r="QEX3" s="628"/>
      <c r="QEY3" s="628"/>
      <c r="QEZ3" s="628"/>
      <c r="QFA3" s="628"/>
      <c r="QFB3" s="628"/>
      <c r="QFC3" s="628"/>
      <c r="QFD3" s="628"/>
      <c r="QFE3" s="628"/>
      <c r="QFF3" s="628"/>
      <c r="QFG3" s="628"/>
      <c r="QFH3" s="628"/>
      <c r="QFI3" s="628"/>
      <c r="QFJ3" s="628"/>
      <c r="QFK3" s="628"/>
      <c r="QFL3" s="628"/>
      <c r="QFM3" s="628"/>
      <c r="QFN3" s="628"/>
      <c r="QFO3" s="628"/>
      <c r="QFP3" s="628"/>
      <c r="QFQ3" s="628"/>
      <c r="QFR3" s="628"/>
      <c r="QFS3" s="628"/>
      <c r="QFT3" s="628"/>
      <c r="QFU3" s="628"/>
      <c r="QFV3" s="628"/>
      <c r="QFW3" s="628"/>
      <c r="QFX3" s="628"/>
      <c r="QFY3" s="628"/>
      <c r="QFZ3" s="628"/>
      <c r="QGA3" s="628"/>
      <c r="QGB3" s="628"/>
      <c r="QGC3" s="628"/>
      <c r="QGD3" s="628"/>
      <c r="QGE3" s="628"/>
      <c r="QGF3" s="628"/>
      <c r="QGG3" s="628"/>
      <c r="QGH3" s="628"/>
      <c r="QGI3" s="628"/>
      <c r="QGJ3" s="628"/>
      <c r="QGK3" s="628"/>
      <c r="QGL3" s="628"/>
      <c r="QGM3" s="628"/>
      <c r="QGN3" s="628"/>
      <c r="QGO3" s="628"/>
      <c r="QGP3" s="628"/>
      <c r="QGQ3" s="628"/>
      <c r="QGR3" s="628"/>
      <c r="QGS3" s="628"/>
      <c r="QGT3" s="628"/>
      <c r="QGU3" s="628"/>
      <c r="QGV3" s="628"/>
      <c r="QGW3" s="628"/>
      <c r="QGX3" s="628"/>
      <c r="QGY3" s="628"/>
      <c r="QGZ3" s="628"/>
      <c r="QHA3" s="628"/>
      <c r="QHB3" s="628"/>
      <c r="QHC3" s="628"/>
      <c r="QHD3" s="628"/>
      <c r="QHE3" s="628"/>
      <c r="QHF3" s="628"/>
      <c r="QHG3" s="628"/>
      <c r="QHH3" s="628"/>
      <c r="QHI3" s="628"/>
      <c r="QHJ3" s="628"/>
      <c r="QHK3" s="628"/>
      <c r="QHL3" s="628"/>
      <c r="QHM3" s="628"/>
      <c r="QHN3" s="628"/>
      <c r="QHO3" s="628"/>
      <c r="QHP3" s="628"/>
      <c r="QHQ3" s="628"/>
      <c r="QHR3" s="628"/>
      <c r="QHS3" s="628"/>
      <c r="QHT3" s="628"/>
      <c r="QHU3" s="628"/>
      <c r="QHV3" s="628"/>
      <c r="QHW3" s="628"/>
      <c r="QHX3" s="628"/>
      <c r="QHY3" s="628"/>
      <c r="QHZ3" s="628"/>
      <c r="QIA3" s="628"/>
      <c r="QIB3" s="628"/>
      <c r="QIC3" s="628"/>
      <c r="QID3" s="628"/>
      <c r="QIE3" s="628"/>
      <c r="QIF3" s="628"/>
      <c r="QIG3" s="628"/>
      <c r="QIH3" s="628"/>
      <c r="QII3" s="628"/>
      <c r="QIJ3" s="628"/>
      <c r="QIK3" s="628"/>
      <c r="QIL3" s="628"/>
      <c r="QIM3" s="628"/>
      <c r="QIN3" s="628"/>
      <c r="QIO3" s="628"/>
      <c r="QIP3" s="628"/>
      <c r="QIQ3" s="628"/>
      <c r="QIR3" s="628"/>
      <c r="QIS3" s="628"/>
      <c r="QIT3" s="628"/>
      <c r="QIU3" s="628"/>
      <c r="QIV3" s="628"/>
      <c r="QIW3" s="628"/>
      <c r="QIX3" s="628"/>
      <c r="QIY3" s="628"/>
      <c r="QIZ3" s="628"/>
      <c r="QJA3" s="628"/>
      <c r="QJB3" s="628"/>
      <c r="QJC3" s="628"/>
      <c r="QJD3" s="628"/>
      <c r="QJE3" s="628"/>
      <c r="QJF3" s="628"/>
      <c r="QJG3" s="628"/>
      <c r="QJH3" s="628"/>
      <c r="QJI3" s="628"/>
      <c r="QJJ3" s="628"/>
      <c r="QJK3" s="628"/>
      <c r="QJL3" s="628"/>
      <c r="QJM3" s="628"/>
      <c r="QJN3" s="628"/>
      <c r="QJO3" s="628"/>
      <c r="QJP3" s="628"/>
      <c r="QJQ3" s="628"/>
      <c r="QJR3" s="628"/>
      <c r="QJS3" s="628"/>
      <c r="QJT3" s="628"/>
      <c r="QJU3" s="628"/>
      <c r="QJV3" s="628"/>
      <c r="QJW3" s="628"/>
      <c r="QJX3" s="628"/>
      <c r="QJY3" s="628"/>
      <c r="QJZ3" s="628"/>
      <c r="QKA3" s="628"/>
      <c r="QKB3" s="628"/>
      <c r="QKC3" s="628"/>
      <c r="QKD3" s="628"/>
      <c r="QKE3" s="628"/>
      <c r="QKF3" s="628"/>
      <c r="QKG3" s="628"/>
      <c r="QKH3" s="628"/>
      <c r="QKI3" s="628"/>
      <c r="QKJ3" s="628"/>
      <c r="QKK3" s="628"/>
      <c r="QKL3" s="628"/>
      <c r="QKM3" s="628"/>
      <c r="QKN3" s="628"/>
      <c r="QKO3" s="628"/>
      <c r="QKP3" s="628"/>
      <c r="QKQ3" s="628"/>
      <c r="QKR3" s="628"/>
      <c r="QKS3" s="628"/>
      <c r="QKT3" s="628"/>
      <c r="QKU3" s="628"/>
      <c r="QKV3" s="628"/>
      <c r="QKW3" s="628"/>
      <c r="QKX3" s="628"/>
      <c r="QKY3" s="628"/>
      <c r="QKZ3" s="628"/>
      <c r="QLA3" s="628"/>
      <c r="QLB3" s="628"/>
      <c r="QLC3" s="628"/>
      <c r="QLD3" s="628"/>
      <c r="QLE3" s="628"/>
      <c r="QLF3" s="628"/>
      <c r="QLG3" s="628"/>
      <c r="QLH3" s="628"/>
      <c r="QLI3" s="628"/>
      <c r="QLJ3" s="628"/>
      <c r="QLK3" s="628"/>
      <c r="QLL3" s="628"/>
      <c r="QLM3" s="628"/>
      <c r="QLN3" s="628"/>
      <c r="QLO3" s="628"/>
      <c r="QLP3" s="628"/>
      <c r="QLQ3" s="628"/>
      <c r="QLR3" s="628"/>
      <c r="QLS3" s="628"/>
      <c r="QLT3" s="628"/>
      <c r="QLU3" s="628"/>
      <c r="QLV3" s="628"/>
      <c r="QLW3" s="628"/>
      <c r="QLX3" s="628"/>
      <c r="QLY3" s="628"/>
      <c r="QLZ3" s="628"/>
      <c r="QMA3" s="628"/>
      <c r="QMB3" s="628"/>
      <c r="QMC3" s="628"/>
      <c r="QMD3" s="628"/>
      <c r="QME3" s="628"/>
      <c r="QMF3" s="628"/>
      <c r="QMG3" s="628"/>
      <c r="QMH3" s="628"/>
      <c r="QMI3" s="628"/>
      <c r="QMJ3" s="628"/>
      <c r="QMK3" s="628"/>
      <c r="QML3" s="628"/>
      <c r="QMM3" s="628"/>
      <c r="QMN3" s="628"/>
      <c r="QMO3" s="628"/>
      <c r="QMP3" s="628"/>
      <c r="QMQ3" s="628"/>
      <c r="QMR3" s="628"/>
      <c r="QMS3" s="628"/>
      <c r="QMT3" s="628"/>
      <c r="QMU3" s="628"/>
      <c r="QMV3" s="628"/>
      <c r="QMW3" s="628"/>
      <c r="QMX3" s="628"/>
      <c r="QMY3" s="628"/>
      <c r="QMZ3" s="628"/>
      <c r="QNA3" s="628"/>
      <c r="QNB3" s="628"/>
      <c r="QNC3" s="628"/>
      <c r="QND3" s="628"/>
      <c r="QNE3" s="628"/>
      <c r="QNF3" s="628"/>
      <c r="QNG3" s="628"/>
      <c r="QNH3" s="628"/>
      <c r="QNI3" s="628"/>
      <c r="QNJ3" s="628"/>
      <c r="QNK3" s="628"/>
      <c r="QNL3" s="628"/>
      <c r="QNM3" s="628"/>
      <c r="QNN3" s="628"/>
      <c r="QNO3" s="628"/>
      <c r="QNP3" s="628"/>
      <c r="QNQ3" s="628"/>
      <c r="QNR3" s="628"/>
      <c r="QNS3" s="628"/>
      <c r="QNT3" s="628"/>
      <c r="QNU3" s="628"/>
      <c r="QNV3" s="628"/>
      <c r="QNW3" s="628"/>
      <c r="QNX3" s="628"/>
      <c r="QNY3" s="628"/>
      <c r="QNZ3" s="628"/>
      <c r="QOA3" s="628"/>
      <c r="QOB3" s="628"/>
      <c r="QOC3" s="628"/>
      <c r="QOD3" s="628"/>
      <c r="QOE3" s="628"/>
      <c r="QOF3" s="628"/>
      <c r="QOG3" s="628"/>
      <c r="QOH3" s="628"/>
      <c r="QOI3" s="628"/>
      <c r="QOJ3" s="628"/>
      <c r="QOK3" s="628"/>
      <c r="QOL3" s="628"/>
      <c r="QOM3" s="628"/>
      <c r="QON3" s="628"/>
      <c r="QOO3" s="628"/>
      <c r="QOP3" s="628"/>
      <c r="QOQ3" s="628"/>
      <c r="QOR3" s="628"/>
      <c r="QOS3" s="628"/>
      <c r="QOT3" s="628"/>
      <c r="QOU3" s="628"/>
      <c r="QOV3" s="628"/>
      <c r="QOW3" s="628"/>
      <c r="QOX3" s="628"/>
      <c r="QOY3" s="628"/>
      <c r="QOZ3" s="628"/>
      <c r="QPA3" s="628"/>
      <c r="QPB3" s="628"/>
      <c r="QPC3" s="628"/>
      <c r="QPD3" s="628"/>
      <c r="QPE3" s="628"/>
      <c r="QPF3" s="628"/>
      <c r="QPG3" s="628"/>
      <c r="QPH3" s="628"/>
      <c r="QPI3" s="628"/>
      <c r="QPJ3" s="628"/>
      <c r="QPK3" s="628"/>
      <c r="QPL3" s="628"/>
      <c r="QPM3" s="628"/>
      <c r="QPN3" s="628"/>
      <c r="QPO3" s="628"/>
      <c r="QPP3" s="628"/>
      <c r="QPQ3" s="628"/>
      <c r="QPR3" s="628"/>
      <c r="QPS3" s="628"/>
      <c r="QPT3" s="628"/>
      <c r="QPU3" s="628"/>
      <c r="QPV3" s="628"/>
      <c r="QPW3" s="628"/>
      <c r="QPX3" s="628"/>
      <c r="QPY3" s="628"/>
      <c r="QPZ3" s="628"/>
      <c r="QQA3" s="628"/>
      <c r="QQB3" s="628"/>
      <c r="QQC3" s="628"/>
      <c r="QQD3" s="628"/>
      <c r="QQE3" s="628"/>
      <c r="QQF3" s="628"/>
      <c r="QQG3" s="628"/>
      <c r="QQH3" s="628"/>
      <c r="QQI3" s="628"/>
      <c r="QQJ3" s="628"/>
      <c r="QQK3" s="628"/>
      <c r="QQL3" s="628"/>
      <c r="QQM3" s="628"/>
      <c r="QQN3" s="628"/>
      <c r="QQO3" s="628"/>
      <c r="QQP3" s="628"/>
      <c r="QQQ3" s="628"/>
      <c r="QQR3" s="628"/>
      <c r="QQS3" s="628"/>
      <c r="QQT3" s="628"/>
      <c r="QQU3" s="628"/>
      <c r="QQV3" s="628"/>
      <c r="QQW3" s="628"/>
      <c r="QQX3" s="628"/>
      <c r="QQY3" s="628"/>
      <c r="QQZ3" s="628"/>
      <c r="QRA3" s="628"/>
      <c r="QRB3" s="628"/>
      <c r="QRC3" s="628"/>
      <c r="QRD3" s="628"/>
      <c r="QRE3" s="628"/>
      <c r="QRF3" s="628"/>
      <c r="QRG3" s="628"/>
      <c r="QRH3" s="628"/>
      <c r="QRI3" s="628"/>
      <c r="QRJ3" s="628"/>
      <c r="QRK3" s="628"/>
      <c r="QRL3" s="628"/>
      <c r="QRM3" s="628"/>
      <c r="QRN3" s="628"/>
      <c r="QRO3" s="628"/>
      <c r="QRP3" s="628"/>
      <c r="QRQ3" s="628"/>
      <c r="QRR3" s="628"/>
      <c r="QRS3" s="628"/>
      <c r="QRT3" s="628"/>
      <c r="QRU3" s="628"/>
      <c r="QRV3" s="628"/>
      <c r="QRW3" s="628"/>
      <c r="QRX3" s="628"/>
      <c r="QRY3" s="628"/>
      <c r="QRZ3" s="628"/>
      <c r="QSA3" s="628"/>
      <c r="QSB3" s="628"/>
      <c r="QSC3" s="628"/>
      <c r="QSD3" s="628"/>
      <c r="QSE3" s="628"/>
      <c r="QSF3" s="628"/>
      <c r="QSG3" s="628"/>
      <c r="QSH3" s="628"/>
      <c r="QSI3" s="628"/>
      <c r="QSJ3" s="628"/>
      <c r="QSK3" s="628"/>
      <c r="QSL3" s="628"/>
      <c r="QSM3" s="628"/>
      <c r="QSN3" s="628"/>
      <c r="QSO3" s="628"/>
      <c r="QSP3" s="628"/>
      <c r="QSQ3" s="628"/>
      <c r="QSR3" s="628"/>
      <c r="QSS3" s="628"/>
      <c r="QST3" s="628"/>
      <c r="QSU3" s="628"/>
      <c r="QSV3" s="628"/>
      <c r="QSW3" s="628"/>
      <c r="QSX3" s="628"/>
      <c r="QSY3" s="628"/>
      <c r="QSZ3" s="628"/>
      <c r="QTA3" s="628"/>
      <c r="QTB3" s="628"/>
      <c r="QTC3" s="628"/>
      <c r="QTD3" s="628"/>
      <c r="QTE3" s="628"/>
      <c r="QTF3" s="628"/>
      <c r="QTG3" s="628"/>
      <c r="QTH3" s="628"/>
      <c r="QTI3" s="628"/>
      <c r="QTJ3" s="628"/>
      <c r="QTK3" s="628"/>
      <c r="QTL3" s="628"/>
      <c r="QTM3" s="628"/>
      <c r="QTN3" s="628"/>
      <c r="QTO3" s="628"/>
      <c r="QTP3" s="628"/>
      <c r="QTQ3" s="628"/>
      <c r="QTR3" s="628"/>
      <c r="QTS3" s="628"/>
      <c r="QTT3" s="628"/>
      <c r="QTU3" s="628"/>
      <c r="QTV3" s="628"/>
      <c r="QTW3" s="628"/>
      <c r="QTX3" s="628"/>
      <c r="QTY3" s="628"/>
      <c r="QTZ3" s="628"/>
      <c r="QUA3" s="628"/>
      <c r="QUB3" s="628"/>
      <c r="QUC3" s="628"/>
      <c r="QUD3" s="628"/>
      <c r="QUE3" s="628"/>
      <c r="QUF3" s="628"/>
      <c r="QUG3" s="628"/>
      <c r="QUH3" s="628"/>
      <c r="QUI3" s="628"/>
      <c r="QUJ3" s="628"/>
      <c r="QUK3" s="628"/>
      <c r="QUL3" s="628"/>
      <c r="QUM3" s="628"/>
      <c r="QUN3" s="628"/>
      <c r="QUO3" s="628"/>
      <c r="QUP3" s="628"/>
      <c r="QUQ3" s="628"/>
      <c r="QUR3" s="628"/>
      <c r="QUS3" s="628"/>
      <c r="QUT3" s="628"/>
      <c r="QUU3" s="628"/>
      <c r="QUV3" s="628"/>
      <c r="QUW3" s="628"/>
      <c r="QUX3" s="628"/>
      <c r="QUY3" s="628"/>
      <c r="QUZ3" s="628"/>
      <c r="QVA3" s="628"/>
      <c r="QVB3" s="628"/>
      <c r="QVC3" s="628"/>
      <c r="QVD3" s="628"/>
      <c r="QVE3" s="628"/>
      <c r="QVF3" s="628"/>
      <c r="QVG3" s="628"/>
      <c r="QVH3" s="628"/>
      <c r="QVI3" s="628"/>
      <c r="QVJ3" s="628"/>
      <c r="QVK3" s="628"/>
      <c r="QVL3" s="628"/>
      <c r="QVM3" s="628"/>
      <c r="QVN3" s="628"/>
      <c r="QVO3" s="628"/>
      <c r="QVP3" s="628"/>
      <c r="QVQ3" s="628"/>
      <c r="QVR3" s="628"/>
      <c r="QVS3" s="628"/>
      <c r="QVT3" s="628"/>
      <c r="QVU3" s="628"/>
      <c r="QVV3" s="628"/>
      <c r="QVW3" s="628"/>
      <c r="QVX3" s="628"/>
      <c r="QVY3" s="628"/>
      <c r="QVZ3" s="628"/>
      <c r="QWA3" s="628"/>
      <c r="QWB3" s="628"/>
      <c r="QWC3" s="628"/>
      <c r="QWD3" s="628"/>
      <c r="QWE3" s="628"/>
      <c r="QWF3" s="628"/>
      <c r="QWG3" s="628"/>
      <c r="QWH3" s="628"/>
      <c r="QWI3" s="628"/>
      <c r="QWJ3" s="628"/>
      <c r="QWK3" s="628"/>
      <c r="QWL3" s="628"/>
      <c r="QWM3" s="628"/>
      <c r="QWN3" s="628"/>
      <c r="QWO3" s="628"/>
      <c r="QWP3" s="628"/>
      <c r="QWQ3" s="628"/>
      <c r="QWR3" s="628"/>
      <c r="QWS3" s="628"/>
      <c r="QWT3" s="628"/>
      <c r="QWU3" s="628"/>
      <c r="QWV3" s="628"/>
      <c r="QWW3" s="628"/>
      <c r="QWX3" s="628"/>
      <c r="QWY3" s="628"/>
      <c r="QWZ3" s="628"/>
      <c r="QXA3" s="628"/>
      <c r="QXB3" s="628"/>
      <c r="QXC3" s="628"/>
      <c r="QXD3" s="628"/>
      <c r="QXE3" s="628"/>
      <c r="QXF3" s="628"/>
      <c r="QXG3" s="628"/>
      <c r="QXH3" s="628"/>
      <c r="QXI3" s="628"/>
      <c r="QXJ3" s="628"/>
      <c r="QXK3" s="628"/>
      <c r="QXL3" s="628"/>
      <c r="QXM3" s="628"/>
      <c r="QXN3" s="628"/>
      <c r="QXO3" s="628"/>
      <c r="QXP3" s="628"/>
      <c r="QXQ3" s="628"/>
      <c r="QXR3" s="628"/>
      <c r="QXS3" s="628"/>
      <c r="QXT3" s="628"/>
      <c r="QXU3" s="628"/>
      <c r="QXV3" s="628"/>
      <c r="QXW3" s="628"/>
      <c r="QXX3" s="628"/>
      <c r="QXY3" s="628"/>
      <c r="QXZ3" s="628"/>
      <c r="QYA3" s="628"/>
      <c r="QYB3" s="628"/>
      <c r="QYC3" s="628"/>
      <c r="QYD3" s="628"/>
      <c r="QYE3" s="628"/>
      <c r="QYF3" s="628"/>
      <c r="QYG3" s="628"/>
      <c r="QYH3" s="628"/>
      <c r="QYI3" s="628"/>
      <c r="QYJ3" s="628"/>
      <c r="QYK3" s="628"/>
      <c r="QYL3" s="628"/>
      <c r="QYM3" s="628"/>
      <c r="QYN3" s="628"/>
      <c r="QYO3" s="628"/>
      <c r="QYP3" s="628"/>
      <c r="QYQ3" s="628"/>
      <c r="QYR3" s="628"/>
      <c r="QYS3" s="628"/>
      <c r="QYT3" s="628"/>
      <c r="QYU3" s="628"/>
      <c r="QYV3" s="628"/>
      <c r="QYW3" s="628"/>
      <c r="QYX3" s="628"/>
      <c r="QYY3" s="628"/>
      <c r="QYZ3" s="628"/>
      <c r="QZA3" s="628"/>
      <c r="QZB3" s="628"/>
      <c r="QZC3" s="628"/>
      <c r="QZD3" s="628"/>
      <c r="QZE3" s="628"/>
      <c r="QZF3" s="628"/>
      <c r="QZG3" s="628"/>
      <c r="QZH3" s="628"/>
      <c r="QZI3" s="628"/>
      <c r="QZJ3" s="628"/>
      <c r="QZK3" s="628"/>
      <c r="QZL3" s="628"/>
      <c r="QZM3" s="628"/>
      <c r="QZN3" s="628"/>
      <c r="QZO3" s="628"/>
      <c r="QZP3" s="628"/>
      <c r="QZQ3" s="628"/>
      <c r="QZR3" s="628"/>
      <c r="QZS3" s="628"/>
      <c r="QZT3" s="628"/>
      <c r="QZU3" s="628"/>
      <c r="QZV3" s="628"/>
      <c r="QZW3" s="628"/>
      <c r="QZX3" s="628"/>
      <c r="QZY3" s="628"/>
      <c r="QZZ3" s="628"/>
      <c r="RAA3" s="628"/>
      <c r="RAB3" s="628"/>
      <c r="RAC3" s="628"/>
      <c r="RAD3" s="628"/>
      <c r="RAE3" s="628"/>
      <c r="RAF3" s="628"/>
      <c r="RAG3" s="628"/>
      <c r="RAH3" s="628"/>
      <c r="RAI3" s="628"/>
      <c r="RAJ3" s="628"/>
      <c r="RAK3" s="628"/>
      <c r="RAL3" s="628"/>
      <c r="RAM3" s="628"/>
      <c r="RAN3" s="628"/>
      <c r="RAO3" s="628"/>
      <c r="RAP3" s="628"/>
      <c r="RAQ3" s="628"/>
      <c r="RAR3" s="628"/>
      <c r="RAS3" s="628"/>
      <c r="RAT3" s="628"/>
      <c r="RAU3" s="628"/>
      <c r="RAV3" s="628"/>
      <c r="RAW3" s="628"/>
      <c r="RAX3" s="628"/>
      <c r="RAY3" s="628"/>
      <c r="RAZ3" s="628"/>
      <c r="RBA3" s="628"/>
      <c r="RBB3" s="628"/>
      <c r="RBC3" s="628"/>
      <c r="RBD3" s="628"/>
      <c r="RBE3" s="628"/>
      <c r="RBF3" s="628"/>
      <c r="RBG3" s="628"/>
      <c r="RBH3" s="628"/>
      <c r="RBI3" s="628"/>
      <c r="RBJ3" s="628"/>
      <c r="RBK3" s="628"/>
      <c r="RBL3" s="628"/>
      <c r="RBM3" s="628"/>
      <c r="RBN3" s="628"/>
      <c r="RBO3" s="628"/>
      <c r="RBP3" s="628"/>
      <c r="RBQ3" s="628"/>
      <c r="RBR3" s="628"/>
      <c r="RBS3" s="628"/>
      <c r="RBT3" s="628"/>
      <c r="RBU3" s="628"/>
      <c r="RBV3" s="628"/>
      <c r="RBW3" s="628"/>
      <c r="RBX3" s="628"/>
      <c r="RBY3" s="628"/>
      <c r="RBZ3" s="628"/>
      <c r="RCA3" s="628"/>
      <c r="RCB3" s="628"/>
      <c r="RCC3" s="628"/>
      <c r="RCD3" s="628"/>
      <c r="RCE3" s="628"/>
      <c r="RCF3" s="628"/>
      <c r="RCG3" s="628"/>
      <c r="RCH3" s="628"/>
      <c r="RCI3" s="628"/>
      <c r="RCJ3" s="628"/>
      <c r="RCK3" s="628"/>
      <c r="RCL3" s="628"/>
      <c r="RCM3" s="628"/>
      <c r="RCN3" s="628"/>
      <c r="RCO3" s="628"/>
      <c r="RCP3" s="628"/>
      <c r="RCQ3" s="628"/>
      <c r="RCR3" s="628"/>
      <c r="RCS3" s="628"/>
      <c r="RCT3" s="628"/>
      <c r="RCU3" s="628"/>
      <c r="RCV3" s="628"/>
      <c r="RCW3" s="628"/>
      <c r="RCX3" s="628"/>
      <c r="RCY3" s="628"/>
      <c r="RCZ3" s="628"/>
      <c r="RDA3" s="628"/>
      <c r="RDB3" s="628"/>
      <c r="RDC3" s="628"/>
      <c r="RDD3" s="628"/>
      <c r="RDE3" s="628"/>
      <c r="RDF3" s="628"/>
      <c r="RDG3" s="628"/>
      <c r="RDH3" s="628"/>
      <c r="RDI3" s="628"/>
      <c r="RDJ3" s="628"/>
      <c r="RDK3" s="628"/>
      <c r="RDL3" s="628"/>
      <c r="RDM3" s="628"/>
      <c r="RDN3" s="628"/>
      <c r="RDO3" s="628"/>
      <c r="RDP3" s="628"/>
      <c r="RDQ3" s="628"/>
      <c r="RDR3" s="628"/>
      <c r="RDS3" s="628"/>
      <c r="RDT3" s="628"/>
      <c r="RDU3" s="628"/>
      <c r="RDV3" s="628"/>
      <c r="RDW3" s="628"/>
      <c r="RDX3" s="628"/>
      <c r="RDY3" s="628"/>
      <c r="RDZ3" s="628"/>
      <c r="REA3" s="628"/>
      <c r="REB3" s="628"/>
      <c r="REC3" s="628"/>
      <c r="RED3" s="628"/>
      <c r="REE3" s="628"/>
      <c r="REF3" s="628"/>
      <c r="REG3" s="628"/>
      <c r="REH3" s="628"/>
      <c r="REI3" s="628"/>
      <c r="REJ3" s="628"/>
      <c r="REK3" s="628"/>
      <c r="REL3" s="628"/>
      <c r="REM3" s="628"/>
      <c r="REN3" s="628"/>
      <c r="REO3" s="628"/>
      <c r="REP3" s="628"/>
      <c r="REQ3" s="628"/>
      <c r="RER3" s="628"/>
      <c r="RES3" s="628"/>
      <c r="RET3" s="628"/>
      <c r="REU3" s="628"/>
      <c r="REV3" s="628"/>
      <c r="REW3" s="628"/>
      <c r="REX3" s="628"/>
      <c r="REY3" s="628"/>
      <c r="REZ3" s="628"/>
      <c r="RFA3" s="628"/>
      <c r="RFB3" s="628"/>
      <c r="RFC3" s="628"/>
      <c r="RFD3" s="628"/>
      <c r="RFE3" s="628"/>
      <c r="RFF3" s="628"/>
      <c r="RFG3" s="628"/>
      <c r="RFH3" s="628"/>
      <c r="RFI3" s="628"/>
      <c r="RFJ3" s="628"/>
      <c r="RFK3" s="628"/>
      <c r="RFL3" s="628"/>
      <c r="RFM3" s="628"/>
      <c r="RFN3" s="628"/>
      <c r="RFO3" s="628"/>
      <c r="RFP3" s="628"/>
      <c r="RFQ3" s="628"/>
      <c r="RFR3" s="628"/>
      <c r="RFS3" s="628"/>
      <c r="RFT3" s="628"/>
      <c r="RFU3" s="628"/>
      <c r="RFV3" s="628"/>
      <c r="RFW3" s="628"/>
      <c r="RFX3" s="628"/>
      <c r="RFY3" s="628"/>
      <c r="RFZ3" s="628"/>
      <c r="RGA3" s="628"/>
      <c r="RGB3" s="628"/>
      <c r="RGC3" s="628"/>
      <c r="RGD3" s="628"/>
      <c r="RGE3" s="628"/>
      <c r="RGF3" s="628"/>
      <c r="RGG3" s="628"/>
      <c r="RGH3" s="628"/>
      <c r="RGI3" s="628"/>
      <c r="RGJ3" s="628"/>
      <c r="RGK3" s="628"/>
      <c r="RGL3" s="628"/>
      <c r="RGM3" s="628"/>
      <c r="RGN3" s="628"/>
      <c r="RGO3" s="628"/>
      <c r="RGP3" s="628"/>
      <c r="RGQ3" s="628"/>
      <c r="RGR3" s="628"/>
      <c r="RGS3" s="628"/>
      <c r="RGT3" s="628"/>
      <c r="RGU3" s="628"/>
      <c r="RGV3" s="628"/>
      <c r="RGW3" s="628"/>
      <c r="RGX3" s="628"/>
      <c r="RGY3" s="628"/>
      <c r="RGZ3" s="628"/>
      <c r="RHA3" s="628"/>
      <c r="RHB3" s="628"/>
      <c r="RHC3" s="628"/>
      <c r="RHD3" s="628"/>
      <c r="RHE3" s="628"/>
      <c r="RHF3" s="628"/>
      <c r="RHG3" s="628"/>
      <c r="RHH3" s="628"/>
      <c r="RHI3" s="628"/>
      <c r="RHJ3" s="628"/>
      <c r="RHK3" s="628"/>
      <c r="RHL3" s="628"/>
      <c r="RHM3" s="628"/>
      <c r="RHN3" s="628"/>
      <c r="RHO3" s="628"/>
      <c r="RHP3" s="628"/>
      <c r="RHQ3" s="628"/>
      <c r="RHR3" s="628"/>
      <c r="RHS3" s="628"/>
      <c r="RHT3" s="628"/>
      <c r="RHU3" s="628"/>
      <c r="RHV3" s="628"/>
      <c r="RHW3" s="628"/>
      <c r="RHX3" s="628"/>
      <c r="RHY3" s="628"/>
      <c r="RHZ3" s="628"/>
      <c r="RIA3" s="628"/>
      <c r="RIB3" s="628"/>
      <c r="RIC3" s="628"/>
      <c r="RID3" s="628"/>
      <c r="RIE3" s="628"/>
      <c r="RIF3" s="628"/>
      <c r="RIG3" s="628"/>
      <c r="RIH3" s="628"/>
      <c r="RII3" s="628"/>
      <c r="RIJ3" s="628"/>
      <c r="RIK3" s="628"/>
      <c r="RIL3" s="628"/>
      <c r="RIM3" s="628"/>
      <c r="RIN3" s="628"/>
      <c r="RIO3" s="628"/>
      <c r="RIP3" s="628"/>
      <c r="RIQ3" s="628"/>
      <c r="RIR3" s="628"/>
      <c r="RIS3" s="628"/>
      <c r="RIT3" s="628"/>
      <c r="RIU3" s="628"/>
      <c r="RIV3" s="628"/>
      <c r="RIW3" s="628"/>
      <c r="RIX3" s="628"/>
      <c r="RIY3" s="628"/>
      <c r="RIZ3" s="628"/>
      <c r="RJA3" s="628"/>
      <c r="RJB3" s="628"/>
      <c r="RJC3" s="628"/>
      <c r="RJD3" s="628"/>
      <c r="RJE3" s="628"/>
      <c r="RJF3" s="628"/>
      <c r="RJG3" s="628"/>
      <c r="RJH3" s="628"/>
      <c r="RJI3" s="628"/>
      <c r="RJJ3" s="628"/>
      <c r="RJK3" s="628"/>
      <c r="RJL3" s="628"/>
      <c r="RJM3" s="628"/>
      <c r="RJN3" s="628"/>
      <c r="RJO3" s="628"/>
      <c r="RJP3" s="628"/>
      <c r="RJQ3" s="628"/>
      <c r="RJR3" s="628"/>
      <c r="RJS3" s="628"/>
      <c r="RJT3" s="628"/>
      <c r="RJU3" s="628"/>
      <c r="RJV3" s="628"/>
      <c r="RJW3" s="628"/>
      <c r="RJX3" s="628"/>
      <c r="RJY3" s="628"/>
      <c r="RJZ3" s="628"/>
      <c r="RKA3" s="628"/>
      <c r="RKB3" s="628"/>
      <c r="RKC3" s="628"/>
      <c r="RKD3" s="628"/>
      <c r="RKE3" s="628"/>
      <c r="RKF3" s="628"/>
      <c r="RKG3" s="628"/>
      <c r="RKH3" s="628"/>
      <c r="RKI3" s="628"/>
      <c r="RKJ3" s="628"/>
      <c r="RKK3" s="628"/>
      <c r="RKL3" s="628"/>
      <c r="RKM3" s="628"/>
      <c r="RKN3" s="628"/>
      <c r="RKO3" s="628"/>
      <c r="RKP3" s="628"/>
      <c r="RKQ3" s="628"/>
      <c r="RKR3" s="628"/>
      <c r="RKS3" s="628"/>
      <c r="RKT3" s="628"/>
      <c r="RKU3" s="628"/>
      <c r="RKV3" s="628"/>
      <c r="RKW3" s="628"/>
      <c r="RKX3" s="628"/>
      <c r="RKY3" s="628"/>
      <c r="RKZ3" s="628"/>
      <c r="RLA3" s="628"/>
      <c r="RLB3" s="628"/>
      <c r="RLC3" s="628"/>
      <c r="RLD3" s="628"/>
      <c r="RLE3" s="628"/>
      <c r="RLF3" s="628"/>
      <c r="RLG3" s="628"/>
      <c r="RLH3" s="628"/>
      <c r="RLI3" s="628"/>
      <c r="RLJ3" s="628"/>
      <c r="RLK3" s="628"/>
      <c r="RLL3" s="628"/>
      <c r="RLM3" s="628"/>
      <c r="RLN3" s="628"/>
      <c r="RLO3" s="628"/>
      <c r="RLP3" s="628"/>
      <c r="RLQ3" s="628"/>
      <c r="RLR3" s="628"/>
      <c r="RLS3" s="628"/>
      <c r="RLT3" s="628"/>
      <c r="RLU3" s="628"/>
      <c r="RLV3" s="628"/>
      <c r="RLW3" s="628"/>
      <c r="RLX3" s="628"/>
      <c r="RLY3" s="628"/>
      <c r="RLZ3" s="628"/>
      <c r="RMA3" s="628"/>
      <c r="RMB3" s="628"/>
      <c r="RMC3" s="628"/>
      <c r="RMD3" s="628"/>
      <c r="RME3" s="628"/>
      <c r="RMF3" s="628"/>
      <c r="RMG3" s="628"/>
      <c r="RMH3" s="628"/>
      <c r="RMI3" s="628"/>
      <c r="RMJ3" s="628"/>
      <c r="RMK3" s="628"/>
      <c r="RML3" s="628"/>
      <c r="RMM3" s="628"/>
      <c r="RMN3" s="628"/>
      <c r="RMO3" s="628"/>
      <c r="RMP3" s="628"/>
      <c r="RMQ3" s="628"/>
      <c r="RMR3" s="628"/>
      <c r="RMS3" s="628"/>
      <c r="RMT3" s="628"/>
      <c r="RMU3" s="628"/>
      <c r="RMV3" s="628"/>
      <c r="RMW3" s="628"/>
      <c r="RMX3" s="628"/>
      <c r="RMY3" s="628"/>
      <c r="RMZ3" s="628"/>
      <c r="RNA3" s="628"/>
      <c r="RNB3" s="628"/>
      <c r="RNC3" s="628"/>
      <c r="RND3" s="628"/>
      <c r="RNE3" s="628"/>
      <c r="RNF3" s="628"/>
      <c r="RNG3" s="628"/>
      <c r="RNH3" s="628"/>
      <c r="RNI3" s="628"/>
      <c r="RNJ3" s="628"/>
      <c r="RNK3" s="628"/>
      <c r="RNL3" s="628"/>
      <c r="RNM3" s="628"/>
      <c r="RNN3" s="628"/>
      <c r="RNO3" s="628"/>
      <c r="RNP3" s="628"/>
      <c r="RNQ3" s="628"/>
      <c r="RNR3" s="628"/>
      <c r="RNS3" s="628"/>
      <c r="RNT3" s="628"/>
      <c r="RNU3" s="628"/>
      <c r="RNV3" s="628"/>
      <c r="RNW3" s="628"/>
      <c r="RNX3" s="628"/>
      <c r="RNY3" s="628"/>
      <c r="RNZ3" s="628"/>
      <c r="ROA3" s="628"/>
      <c r="ROB3" s="628"/>
      <c r="ROC3" s="628"/>
      <c r="ROD3" s="628"/>
      <c r="ROE3" s="628"/>
      <c r="ROF3" s="628"/>
      <c r="ROG3" s="628"/>
      <c r="ROH3" s="628"/>
      <c r="ROI3" s="628"/>
      <c r="ROJ3" s="628"/>
      <c r="ROK3" s="628"/>
      <c r="ROL3" s="628"/>
      <c r="ROM3" s="628"/>
      <c r="RON3" s="628"/>
      <c r="ROO3" s="628"/>
      <c r="ROP3" s="628"/>
      <c r="ROQ3" s="628"/>
      <c r="ROR3" s="628"/>
      <c r="ROS3" s="628"/>
      <c r="ROT3" s="628"/>
      <c r="ROU3" s="628"/>
      <c r="ROV3" s="628"/>
      <c r="ROW3" s="628"/>
      <c r="ROX3" s="628"/>
      <c r="ROY3" s="628"/>
      <c r="ROZ3" s="628"/>
      <c r="RPA3" s="628"/>
      <c r="RPB3" s="628"/>
      <c r="RPC3" s="628"/>
      <c r="RPD3" s="628"/>
      <c r="RPE3" s="628"/>
      <c r="RPF3" s="628"/>
      <c r="RPG3" s="628"/>
      <c r="RPH3" s="628"/>
      <c r="RPI3" s="628"/>
      <c r="RPJ3" s="628"/>
      <c r="RPK3" s="628"/>
      <c r="RPL3" s="628"/>
      <c r="RPM3" s="628"/>
      <c r="RPN3" s="628"/>
      <c r="RPO3" s="628"/>
      <c r="RPP3" s="628"/>
      <c r="RPQ3" s="628"/>
      <c r="RPR3" s="628"/>
      <c r="RPS3" s="628"/>
      <c r="RPT3" s="628"/>
      <c r="RPU3" s="628"/>
      <c r="RPV3" s="628"/>
      <c r="RPW3" s="628"/>
      <c r="RPX3" s="628"/>
      <c r="RPY3" s="628"/>
      <c r="RPZ3" s="628"/>
      <c r="RQA3" s="628"/>
      <c r="RQB3" s="628"/>
      <c r="RQC3" s="628"/>
      <c r="RQD3" s="628"/>
      <c r="RQE3" s="628"/>
      <c r="RQF3" s="628"/>
      <c r="RQG3" s="628"/>
      <c r="RQH3" s="628"/>
      <c r="RQI3" s="628"/>
      <c r="RQJ3" s="628"/>
      <c r="RQK3" s="628"/>
      <c r="RQL3" s="628"/>
      <c r="RQM3" s="628"/>
      <c r="RQN3" s="628"/>
      <c r="RQO3" s="628"/>
      <c r="RQP3" s="628"/>
      <c r="RQQ3" s="628"/>
      <c r="RQR3" s="628"/>
      <c r="RQS3" s="628"/>
      <c r="RQT3" s="628"/>
      <c r="RQU3" s="628"/>
      <c r="RQV3" s="628"/>
      <c r="RQW3" s="628"/>
      <c r="RQX3" s="628"/>
      <c r="RQY3" s="628"/>
      <c r="RQZ3" s="628"/>
      <c r="RRA3" s="628"/>
      <c r="RRB3" s="628"/>
      <c r="RRC3" s="628"/>
      <c r="RRD3" s="628"/>
      <c r="RRE3" s="628"/>
      <c r="RRF3" s="628"/>
      <c r="RRG3" s="628"/>
      <c r="RRH3" s="628"/>
      <c r="RRI3" s="628"/>
      <c r="RRJ3" s="628"/>
      <c r="RRK3" s="628"/>
      <c r="RRL3" s="628"/>
      <c r="RRM3" s="628"/>
      <c r="RRN3" s="628"/>
      <c r="RRO3" s="628"/>
      <c r="RRP3" s="628"/>
      <c r="RRQ3" s="628"/>
      <c r="RRR3" s="628"/>
      <c r="RRS3" s="628"/>
      <c r="RRT3" s="628"/>
      <c r="RRU3" s="628"/>
      <c r="RRV3" s="628"/>
      <c r="RRW3" s="628"/>
      <c r="RRX3" s="628"/>
      <c r="RRY3" s="628"/>
      <c r="RRZ3" s="628"/>
      <c r="RSA3" s="628"/>
      <c r="RSB3" s="628"/>
      <c r="RSC3" s="628"/>
      <c r="RSD3" s="628"/>
      <c r="RSE3" s="628"/>
      <c r="RSF3" s="628"/>
      <c r="RSG3" s="628"/>
      <c r="RSH3" s="628"/>
      <c r="RSI3" s="628"/>
      <c r="RSJ3" s="628"/>
      <c r="RSK3" s="628"/>
      <c r="RSL3" s="628"/>
      <c r="RSM3" s="628"/>
      <c r="RSN3" s="628"/>
      <c r="RSO3" s="628"/>
      <c r="RSP3" s="628"/>
      <c r="RSQ3" s="628"/>
      <c r="RSR3" s="628"/>
      <c r="RSS3" s="628"/>
      <c r="RST3" s="628"/>
      <c r="RSU3" s="628"/>
      <c r="RSV3" s="628"/>
      <c r="RSW3" s="628"/>
      <c r="RSX3" s="628"/>
      <c r="RSY3" s="628"/>
      <c r="RSZ3" s="628"/>
      <c r="RTA3" s="628"/>
      <c r="RTB3" s="628"/>
      <c r="RTC3" s="628"/>
      <c r="RTD3" s="628"/>
      <c r="RTE3" s="628"/>
      <c r="RTF3" s="628"/>
      <c r="RTG3" s="628"/>
      <c r="RTH3" s="628"/>
      <c r="RTI3" s="628"/>
      <c r="RTJ3" s="628"/>
      <c r="RTK3" s="628"/>
      <c r="RTL3" s="628"/>
      <c r="RTM3" s="628"/>
      <c r="RTN3" s="628"/>
      <c r="RTO3" s="628"/>
      <c r="RTP3" s="628"/>
      <c r="RTQ3" s="628"/>
      <c r="RTR3" s="628"/>
      <c r="RTS3" s="628"/>
      <c r="RTT3" s="628"/>
      <c r="RTU3" s="628"/>
      <c r="RTV3" s="628"/>
      <c r="RTW3" s="628"/>
      <c r="RTX3" s="628"/>
      <c r="RTY3" s="628"/>
      <c r="RTZ3" s="628"/>
      <c r="RUA3" s="628"/>
      <c r="RUB3" s="628"/>
      <c r="RUC3" s="628"/>
      <c r="RUD3" s="628"/>
      <c r="RUE3" s="628"/>
      <c r="RUF3" s="628"/>
      <c r="RUG3" s="628"/>
      <c r="RUH3" s="628"/>
      <c r="RUI3" s="628"/>
      <c r="RUJ3" s="628"/>
      <c r="RUK3" s="628"/>
      <c r="RUL3" s="628"/>
      <c r="RUM3" s="628"/>
      <c r="RUN3" s="628"/>
      <c r="RUO3" s="628"/>
      <c r="RUP3" s="628"/>
      <c r="RUQ3" s="628"/>
      <c r="RUR3" s="628"/>
      <c r="RUS3" s="628"/>
      <c r="RUT3" s="628"/>
      <c r="RUU3" s="628"/>
      <c r="RUV3" s="628"/>
      <c r="RUW3" s="628"/>
      <c r="RUX3" s="628"/>
      <c r="RUY3" s="628"/>
      <c r="RUZ3" s="628"/>
      <c r="RVA3" s="628"/>
      <c r="RVB3" s="628"/>
      <c r="RVC3" s="628"/>
      <c r="RVD3" s="628"/>
      <c r="RVE3" s="628"/>
      <c r="RVF3" s="628"/>
      <c r="RVG3" s="628"/>
      <c r="RVH3" s="628"/>
      <c r="RVI3" s="628"/>
      <c r="RVJ3" s="628"/>
      <c r="RVK3" s="628"/>
      <c r="RVL3" s="628"/>
      <c r="RVM3" s="628"/>
      <c r="RVN3" s="628"/>
      <c r="RVO3" s="628"/>
      <c r="RVP3" s="628"/>
      <c r="RVQ3" s="628"/>
      <c r="RVR3" s="628"/>
      <c r="RVS3" s="628"/>
      <c r="RVT3" s="628"/>
      <c r="RVU3" s="628"/>
      <c r="RVV3" s="628"/>
      <c r="RVW3" s="628"/>
      <c r="RVX3" s="628"/>
      <c r="RVY3" s="628"/>
      <c r="RVZ3" s="628"/>
      <c r="RWA3" s="628"/>
      <c r="RWB3" s="628"/>
      <c r="RWC3" s="628"/>
      <c r="RWD3" s="628"/>
      <c r="RWE3" s="628"/>
      <c r="RWF3" s="628"/>
      <c r="RWG3" s="628"/>
      <c r="RWH3" s="628"/>
      <c r="RWI3" s="628"/>
      <c r="RWJ3" s="628"/>
      <c r="RWK3" s="628"/>
      <c r="RWL3" s="628"/>
      <c r="RWM3" s="628"/>
      <c r="RWN3" s="628"/>
      <c r="RWO3" s="628"/>
      <c r="RWP3" s="628"/>
      <c r="RWQ3" s="628"/>
      <c r="RWR3" s="628"/>
      <c r="RWS3" s="628"/>
      <c r="RWT3" s="628"/>
      <c r="RWU3" s="628"/>
      <c r="RWV3" s="628"/>
      <c r="RWW3" s="628"/>
      <c r="RWX3" s="628"/>
      <c r="RWY3" s="628"/>
      <c r="RWZ3" s="628"/>
      <c r="RXA3" s="628"/>
      <c r="RXB3" s="628"/>
      <c r="RXC3" s="628"/>
      <c r="RXD3" s="628"/>
      <c r="RXE3" s="628"/>
      <c r="RXF3" s="628"/>
      <c r="RXG3" s="628"/>
      <c r="RXH3" s="628"/>
      <c r="RXI3" s="628"/>
      <c r="RXJ3" s="628"/>
      <c r="RXK3" s="628"/>
      <c r="RXL3" s="628"/>
      <c r="RXM3" s="628"/>
      <c r="RXN3" s="628"/>
      <c r="RXO3" s="628"/>
      <c r="RXP3" s="628"/>
      <c r="RXQ3" s="628"/>
      <c r="RXR3" s="628"/>
      <c r="RXS3" s="628"/>
      <c r="RXT3" s="628"/>
      <c r="RXU3" s="628"/>
      <c r="RXV3" s="628"/>
      <c r="RXW3" s="628"/>
      <c r="RXX3" s="628"/>
      <c r="RXY3" s="628"/>
      <c r="RXZ3" s="628"/>
      <c r="RYA3" s="628"/>
      <c r="RYB3" s="628"/>
      <c r="RYC3" s="628"/>
      <c r="RYD3" s="628"/>
      <c r="RYE3" s="628"/>
      <c r="RYF3" s="628"/>
      <c r="RYG3" s="628"/>
      <c r="RYH3" s="628"/>
      <c r="RYI3" s="628"/>
      <c r="RYJ3" s="628"/>
      <c r="RYK3" s="628"/>
      <c r="RYL3" s="628"/>
      <c r="RYM3" s="628"/>
      <c r="RYN3" s="628"/>
      <c r="RYO3" s="628"/>
      <c r="RYP3" s="628"/>
      <c r="RYQ3" s="628"/>
      <c r="RYR3" s="628"/>
      <c r="RYS3" s="628"/>
      <c r="RYT3" s="628"/>
      <c r="RYU3" s="628"/>
      <c r="RYV3" s="628"/>
      <c r="RYW3" s="628"/>
      <c r="RYX3" s="628"/>
      <c r="RYY3" s="628"/>
      <c r="RYZ3" s="628"/>
      <c r="RZA3" s="628"/>
      <c r="RZB3" s="628"/>
      <c r="RZC3" s="628"/>
      <c r="RZD3" s="628"/>
      <c r="RZE3" s="628"/>
      <c r="RZF3" s="628"/>
      <c r="RZG3" s="628"/>
      <c r="RZH3" s="628"/>
      <c r="RZI3" s="628"/>
      <c r="RZJ3" s="628"/>
      <c r="RZK3" s="628"/>
      <c r="RZL3" s="628"/>
      <c r="RZM3" s="628"/>
      <c r="RZN3" s="628"/>
      <c r="RZO3" s="628"/>
      <c r="RZP3" s="628"/>
      <c r="RZQ3" s="628"/>
      <c r="RZR3" s="628"/>
      <c r="RZS3" s="628"/>
      <c r="RZT3" s="628"/>
      <c r="RZU3" s="628"/>
      <c r="RZV3" s="628"/>
      <c r="RZW3" s="628"/>
      <c r="RZX3" s="628"/>
      <c r="RZY3" s="628"/>
      <c r="RZZ3" s="628"/>
      <c r="SAA3" s="628"/>
      <c r="SAB3" s="628"/>
      <c r="SAC3" s="628"/>
      <c r="SAD3" s="628"/>
      <c r="SAE3" s="628"/>
      <c r="SAF3" s="628"/>
      <c r="SAG3" s="628"/>
      <c r="SAH3" s="628"/>
      <c r="SAI3" s="628"/>
      <c r="SAJ3" s="628"/>
      <c r="SAK3" s="628"/>
      <c r="SAL3" s="628"/>
      <c r="SAM3" s="628"/>
      <c r="SAN3" s="628"/>
      <c r="SAO3" s="628"/>
      <c r="SAP3" s="628"/>
      <c r="SAQ3" s="628"/>
      <c r="SAR3" s="628"/>
      <c r="SAS3" s="628"/>
      <c r="SAT3" s="628"/>
      <c r="SAU3" s="628"/>
      <c r="SAV3" s="628"/>
      <c r="SAW3" s="628"/>
      <c r="SAX3" s="628"/>
      <c r="SAY3" s="628"/>
      <c r="SAZ3" s="628"/>
      <c r="SBA3" s="628"/>
      <c r="SBB3" s="628"/>
      <c r="SBC3" s="628"/>
      <c r="SBD3" s="628"/>
      <c r="SBE3" s="628"/>
      <c r="SBF3" s="628"/>
      <c r="SBG3" s="628"/>
      <c r="SBH3" s="628"/>
      <c r="SBI3" s="628"/>
      <c r="SBJ3" s="628"/>
      <c r="SBK3" s="628"/>
      <c r="SBL3" s="628"/>
      <c r="SBM3" s="628"/>
      <c r="SBN3" s="628"/>
      <c r="SBO3" s="628"/>
      <c r="SBP3" s="628"/>
      <c r="SBQ3" s="628"/>
      <c r="SBR3" s="628"/>
      <c r="SBS3" s="628"/>
      <c r="SBT3" s="628"/>
      <c r="SBU3" s="628"/>
      <c r="SBV3" s="628"/>
      <c r="SBW3" s="628"/>
      <c r="SBX3" s="628"/>
      <c r="SBY3" s="628"/>
      <c r="SBZ3" s="628"/>
      <c r="SCA3" s="628"/>
      <c r="SCB3" s="628"/>
      <c r="SCC3" s="628"/>
      <c r="SCD3" s="628"/>
      <c r="SCE3" s="628"/>
      <c r="SCF3" s="628"/>
      <c r="SCG3" s="628"/>
      <c r="SCH3" s="628"/>
      <c r="SCI3" s="628"/>
      <c r="SCJ3" s="628"/>
      <c r="SCK3" s="628"/>
      <c r="SCL3" s="628"/>
      <c r="SCM3" s="628"/>
      <c r="SCN3" s="628"/>
      <c r="SCO3" s="628"/>
      <c r="SCP3" s="628"/>
      <c r="SCQ3" s="628"/>
      <c r="SCR3" s="628"/>
      <c r="SCS3" s="628"/>
      <c r="SCT3" s="628"/>
      <c r="SCU3" s="628"/>
      <c r="SCV3" s="628"/>
      <c r="SCW3" s="628"/>
      <c r="SCX3" s="628"/>
      <c r="SCY3" s="628"/>
      <c r="SCZ3" s="628"/>
      <c r="SDA3" s="628"/>
      <c r="SDB3" s="628"/>
      <c r="SDC3" s="628"/>
      <c r="SDD3" s="628"/>
      <c r="SDE3" s="628"/>
      <c r="SDF3" s="628"/>
      <c r="SDG3" s="628"/>
      <c r="SDH3" s="628"/>
      <c r="SDI3" s="628"/>
      <c r="SDJ3" s="628"/>
      <c r="SDK3" s="628"/>
      <c r="SDL3" s="628"/>
      <c r="SDM3" s="628"/>
      <c r="SDN3" s="628"/>
      <c r="SDO3" s="628"/>
      <c r="SDP3" s="628"/>
      <c r="SDQ3" s="628"/>
      <c r="SDR3" s="628"/>
      <c r="SDS3" s="628"/>
      <c r="SDT3" s="628"/>
      <c r="SDU3" s="628"/>
      <c r="SDV3" s="628"/>
      <c r="SDW3" s="628"/>
      <c r="SDX3" s="628"/>
      <c r="SDY3" s="628"/>
      <c r="SDZ3" s="628"/>
      <c r="SEA3" s="628"/>
      <c r="SEB3" s="628"/>
      <c r="SEC3" s="628"/>
      <c r="SED3" s="628"/>
      <c r="SEE3" s="628"/>
      <c r="SEF3" s="628"/>
      <c r="SEG3" s="628"/>
      <c r="SEH3" s="628"/>
      <c r="SEI3" s="628"/>
      <c r="SEJ3" s="628"/>
      <c r="SEK3" s="628"/>
      <c r="SEL3" s="628"/>
      <c r="SEM3" s="628"/>
      <c r="SEN3" s="628"/>
      <c r="SEO3" s="628"/>
      <c r="SEP3" s="628"/>
      <c r="SEQ3" s="628"/>
      <c r="SER3" s="628"/>
      <c r="SES3" s="628"/>
      <c r="SET3" s="628"/>
      <c r="SEU3" s="628"/>
      <c r="SEV3" s="628"/>
      <c r="SEW3" s="628"/>
      <c r="SEX3" s="628"/>
      <c r="SEY3" s="628"/>
      <c r="SEZ3" s="628"/>
      <c r="SFA3" s="628"/>
      <c r="SFB3" s="628"/>
      <c r="SFC3" s="628"/>
      <c r="SFD3" s="628"/>
      <c r="SFE3" s="628"/>
      <c r="SFF3" s="628"/>
      <c r="SFG3" s="628"/>
      <c r="SFH3" s="628"/>
      <c r="SFI3" s="628"/>
      <c r="SFJ3" s="628"/>
      <c r="SFK3" s="628"/>
      <c r="SFL3" s="628"/>
      <c r="SFM3" s="628"/>
      <c r="SFN3" s="628"/>
      <c r="SFO3" s="628"/>
      <c r="SFP3" s="628"/>
      <c r="SFQ3" s="628"/>
      <c r="SFR3" s="628"/>
      <c r="SFS3" s="628"/>
      <c r="SFT3" s="628"/>
      <c r="SFU3" s="628"/>
      <c r="SFV3" s="628"/>
      <c r="SFW3" s="628"/>
      <c r="SFX3" s="628"/>
      <c r="SFY3" s="628"/>
      <c r="SFZ3" s="628"/>
      <c r="SGA3" s="628"/>
      <c r="SGB3" s="628"/>
      <c r="SGC3" s="628"/>
      <c r="SGD3" s="628"/>
      <c r="SGE3" s="628"/>
      <c r="SGF3" s="628"/>
      <c r="SGG3" s="628"/>
      <c r="SGH3" s="628"/>
      <c r="SGI3" s="628"/>
      <c r="SGJ3" s="628"/>
      <c r="SGK3" s="628"/>
      <c r="SGL3" s="628"/>
      <c r="SGM3" s="628"/>
      <c r="SGN3" s="628"/>
      <c r="SGO3" s="628"/>
      <c r="SGP3" s="628"/>
      <c r="SGQ3" s="628"/>
      <c r="SGR3" s="628"/>
      <c r="SGS3" s="628"/>
      <c r="SGT3" s="628"/>
      <c r="SGU3" s="628"/>
      <c r="SGV3" s="628"/>
      <c r="SGW3" s="628"/>
      <c r="SGX3" s="628"/>
      <c r="SGY3" s="628"/>
      <c r="SGZ3" s="628"/>
      <c r="SHA3" s="628"/>
      <c r="SHB3" s="628"/>
      <c r="SHC3" s="628"/>
      <c r="SHD3" s="628"/>
      <c r="SHE3" s="628"/>
      <c r="SHF3" s="628"/>
      <c r="SHG3" s="628"/>
      <c r="SHH3" s="628"/>
      <c r="SHI3" s="628"/>
      <c r="SHJ3" s="628"/>
      <c r="SHK3" s="628"/>
      <c r="SHL3" s="628"/>
      <c r="SHM3" s="628"/>
      <c r="SHN3" s="628"/>
      <c r="SHO3" s="628"/>
      <c r="SHP3" s="628"/>
      <c r="SHQ3" s="628"/>
      <c r="SHR3" s="628"/>
      <c r="SHS3" s="628"/>
      <c r="SHT3" s="628"/>
      <c r="SHU3" s="628"/>
      <c r="SHV3" s="628"/>
      <c r="SHW3" s="628"/>
      <c r="SHX3" s="628"/>
      <c r="SHY3" s="628"/>
      <c r="SHZ3" s="628"/>
      <c r="SIA3" s="628"/>
      <c r="SIB3" s="628"/>
      <c r="SIC3" s="628"/>
      <c r="SID3" s="628"/>
      <c r="SIE3" s="628"/>
      <c r="SIF3" s="628"/>
      <c r="SIG3" s="628"/>
      <c r="SIH3" s="628"/>
      <c r="SII3" s="628"/>
      <c r="SIJ3" s="628"/>
      <c r="SIK3" s="628"/>
      <c r="SIL3" s="628"/>
      <c r="SIM3" s="628"/>
      <c r="SIN3" s="628"/>
      <c r="SIO3" s="628"/>
      <c r="SIP3" s="628"/>
      <c r="SIQ3" s="628"/>
      <c r="SIR3" s="628"/>
      <c r="SIS3" s="628"/>
      <c r="SIT3" s="628"/>
      <c r="SIU3" s="628"/>
      <c r="SIV3" s="628"/>
      <c r="SIW3" s="628"/>
      <c r="SIX3" s="628"/>
      <c r="SIY3" s="628"/>
      <c r="SIZ3" s="628"/>
      <c r="SJA3" s="628"/>
      <c r="SJB3" s="628"/>
      <c r="SJC3" s="628"/>
      <c r="SJD3" s="628"/>
      <c r="SJE3" s="628"/>
      <c r="SJF3" s="628"/>
      <c r="SJG3" s="628"/>
      <c r="SJH3" s="628"/>
      <c r="SJI3" s="628"/>
      <c r="SJJ3" s="628"/>
      <c r="SJK3" s="628"/>
      <c r="SJL3" s="628"/>
      <c r="SJM3" s="628"/>
      <c r="SJN3" s="628"/>
      <c r="SJO3" s="628"/>
      <c r="SJP3" s="628"/>
      <c r="SJQ3" s="628"/>
      <c r="SJR3" s="628"/>
      <c r="SJS3" s="628"/>
      <c r="SJT3" s="628"/>
      <c r="SJU3" s="628"/>
      <c r="SJV3" s="628"/>
      <c r="SJW3" s="628"/>
      <c r="SJX3" s="628"/>
      <c r="SJY3" s="628"/>
      <c r="SJZ3" s="628"/>
      <c r="SKA3" s="628"/>
      <c r="SKB3" s="628"/>
      <c r="SKC3" s="628"/>
      <c r="SKD3" s="628"/>
      <c r="SKE3" s="628"/>
      <c r="SKF3" s="628"/>
      <c r="SKG3" s="628"/>
      <c r="SKH3" s="628"/>
      <c r="SKI3" s="628"/>
      <c r="SKJ3" s="628"/>
      <c r="SKK3" s="628"/>
      <c r="SKL3" s="628"/>
      <c r="SKM3" s="628"/>
      <c r="SKN3" s="628"/>
      <c r="SKO3" s="628"/>
      <c r="SKP3" s="628"/>
      <c r="SKQ3" s="628"/>
      <c r="SKR3" s="628"/>
      <c r="SKS3" s="628"/>
      <c r="SKT3" s="628"/>
      <c r="SKU3" s="628"/>
      <c r="SKV3" s="628"/>
      <c r="SKW3" s="628"/>
      <c r="SKX3" s="628"/>
      <c r="SKY3" s="628"/>
      <c r="SKZ3" s="628"/>
      <c r="SLA3" s="628"/>
      <c r="SLB3" s="628"/>
      <c r="SLC3" s="628"/>
      <c r="SLD3" s="628"/>
      <c r="SLE3" s="628"/>
      <c r="SLF3" s="628"/>
      <c r="SLG3" s="628"/>
      <c r="SLH3" s="628"/>
      <c r="SLI3" s="628"/>
      <c r="SLJ3" s="628"/>
      <c r="SLK3" s="628"/>
      <c r="SLL3" s="628"/>
      <c r="SLM3" s="628"/>
      <c r="SLN3" s="628"/>
      <c r="SLO3" s="628"/>
      <c r="SLP3" s="628"/>
      <c r="SLQ3" s="628"/>
      <c r="SLR3" s="628"/>
      <c r="SLS3" s="628"/>
      <c r="SLT3" s="628"/>
      <c r="SLU3" s="628"/>
      <c r="SLV3" s="628"/>
      <c r="SLW3" s="628"/>
      <c r="SLX3" s="628"/>
      <c r="SLY3" s="628"/>
      <c r="SLZ3" s="628"/>
      <c r="SMA3" s="628"/>
      <c r="SMB3" s="628"/>
      <c r="SMC3" s="628"/>
      <c r="SMD3" s="628"/>
      <c r="SME3" s="628"/>
      <c r="SMF3" s="628"/>
      <c r="SMG3" s="628"/>
      <c r="SMH3" s="628"/>
      <c r="SMI3" s="628"/>
      <c r="SMJ3" s="628"/>
      <c r="SMK3" s="628"/>
      <c r="SML3" s="628"/>
      <c r="SMM3" s="628"/>
      <c r="SMN3" s="628"/>
      <c r="SMO3" s="628"/>
      <c r="SMP3" s="628"/>
      <c r="SMQ3" s="628"/>
      <c r="SMR3" s="628"/>
      <c r="SMS3" s="628"/>
      <c r="SMT3" s="628"/>
      <c r="SMU3" s="628"/>
      <c r="SMV3" s="628"/>
      <c r="SMW3" s="628"/>
      <c r="SMX3" s="628"/>
      <c r="SMY3" s="628"/>
      <c r="SMZ3" s="628"/>
      <c r="SNA3" s="628"/>
      <c r="SNB3" s="628"/>
      <c r="SNC3" s="628"/>
      <c r="SND3" s="628"/>
      <c r="SNE3" s="628"/>
      <c r="SNF3" s="628"/>
      <c r="SNG3" s="628"/>
      <c r="SNH3" s="628"/>
      <c r="SNI3" s="628"/>
      <c r="SNJ3" s="628"/>
      <c r="SNK3" s="628"/>
      <c r="SNL3" s="628"/>
      <c r="SNM3" s="628"/>
      <c r="SNN3" s="628"/>
      <c r="SNO3" s="628"/>
      <c r="SNP3" s="628"/>
      <c r="SNQ3" s="628"/>
      <c r="SNR3" s="628"/>
      <c r="SNS3" s="628"/>
      <c r="SNT3" s="628"/>
      <c r="SNU3" s="628"/>
      <c r="SNV3" s="628"/>
      <c r="SNW3" s="628"/>
      <c r="SNX3" s="628"/>
      <c r="SNY3" s="628"/>
      <c r="SNZ3" s="628"/>
      <c r="SOA3" s="628"/>
      <c r="SOB3" s="628"/>
      <c r="SOC3" s="628"/>
      <c r="SOD3" s="628"/>
      <c r="SOE3" s="628"/>
      <c r="SOF3" s="628"/>
      <c r="SOG3" s="628"/>
      <c r="SOH3" s="628"/>
      <c r="SOI3" s="628"/>
      <c r="SOJ3" s="628"/>
      <c r="SOK3" s="628"/>
      <c r="SOL3" s="628"/>
      <c r="SOM3" s="628"/>
      <c r="SON3" s="628"/>
      <c r="SOO3" s="628"/>
      <c r="SOP3" s="628"/>
      <c r="SOQ3" s="628"/>
      <c r="SOR3" s="628"/>
      <c r="SOS3" s="628"/>
      <c r="SOT3" s="628"/>
      <c r="SOU3" s="628"/>
      <c r="SOV3" s="628"/>
      <c r="SOW3" s="628"/>
      <c r="SOX3" s="628"/>
      <c r="SOY3" s="628"/>
      <c r="SOZ3" s="628"/>
      <c r="SPA3" s="628"/>
      <c r="SPB3" s="628"/>
      <c r="SPC3" s="628"/>
      <c r="SPD3" s="628"/>
      <c r="SPE3" s="628"/>
      <c r="SPF3" s="628"/>
      <c r="SPG3" s="628"/>
      <c r="SPH3" s="628"/>
      <c r="SPI3" s="628"/>
      <c r="SPJ3" s="628"/>
      <c r="SPK3" s="628"/>
      <c r="SPL3" s="628"/>
      <c r="SPM3" s="628"/>
      <c r="SPN3" s="628"/>
      <c r="SPO3" s="628"/>
      <c r="SPP3" s="628"/>
      <c r="SPQ3" s="628"/>
      <c r="SPR3" s="628"/>
      <c r="SPS3" s="628"/>
      <c r="SPT3" s="628"/>
      <c r="SPU3" s="628"/>
      <c r="SPV3" s="628"/>
      <c r="SPW3" s="628"/>
      <c r="SPX3" s="628"/>
      <c r="SPY3" s="628"/>
      <c r="SPZ3" s="628"/>
      <c r="SQA3" s="628"/>
      <c r="SQB3" s="628"/>
      <c r="SQC3" s="628"/>
      <c r="SQD3" s="628"/>
      <c r="SQE3" s="628"/>
      <c r="SQF3" s="628"/>
      <c r="SQG3" s="628"/>
      <c r="SQH3" s="628"/>
      <c r="SQI3" s="628"/>
      <c r="SQJ3" s="628"/>
      <c r="SQK3" s="628"/>
      <c r="SQL3" s="628"/>
      <c r="SQM3" s="628"/>
      <c r="SQN3" s="628"/>
      <c r="SQO3" s="628"/>
      <c r="SQP3" s="628"/>
      <c r="SQQ3" s="628"/>
      <c r="SQR3" s="628"/>
      <c r="SQS3" s="628"/>
      <c r="SQT3" s="628"/>
      <c r="SQU3" s="628"/>
      <c r="SQV3" s="628"/>
      <c r="SQW3" s="628"/>
      <c r="SQX3" s="628"/>
      <c r="SQY3" s="628"/>
      <c r="SQZ3" s="628"/>
      <c r="SRA3" s="628"/>
      <c r="SRB3" s="628"/>
      <c r="SRC3" s="628"/>
      <c r="SRD3" s="628"/>
      <c r="SRE3" s="628"/>
      <c r="SRF3" s="628"/>
      <c r="SRG3" s="628"/>
      <c r="SRH3" s="628"/>
      <c r="SRI3" s="628"/>
      <c r="SRJ3" s="628"/>
      <c r="SRK3" s="628"/>
      <c r="SRL3" s="628"/>
      <c r="SRM3" s="628"/>
      <c r="SRN3" s="628"/>
      <c r="SRO3" s="628"/>
      <c r="SRP3" s="628"/>
      <c r="SRQ3" s="628"/>
      <c r="SRR3" s="628"/>
      <c r="SRS3" s="628"/>
      <c r="SRT3" s="628"/>
      <c r="SRU3" s="628"/>
      <c r="SRV3" s="628"/>
      <c r="SRW3" s="628"/>
      <c r="SRX3" s="628"/>
      <c r="SRY3" s="628"/>
      <c r="SRZ3" s="628"/>
      <c r="SSA3" s="628"/>
      <c r="SSB3" s="628"/>
      <c r="SSC3" s="628"/>
      <c r="SSD3" s="628"/>
      <c r="SSE3" s="628"/>
      <c r="SSF3" s="628"/>
      <c r="SSG3" s="628"/>
      <c r="SSH3" s="628"/>
      <c r="SSI3" s="628"/>
      <c r="SSJ3" s="628"/>
      <c r="SSK3" s="628"/>
      <c r="SSL3" s="628"/>
      <c r="SSM3" s="628"/>
      <c r="SSN3" s="628"/>
      <c r="SSO3" s="628"/>
      <c r="SSP3" s="628"/>
      <c r="SSQ3" s="628"/>
      <c r="SSR3" s="628"/>
      <c r="SSS3" s="628"/>
      <c r="SST3" s="628"/>
      <c r="SSU3" s="628"/>
      <c r="SSV3" s="628"/>
      <c r="SSW3" s="628"/>
      <c r="SSX3" s="628"/>
      <c r="SSY3" s="628"/>
      <c r="SSZ3" s="628"/>
      <c r="STA3" s="628"/>
      <c r="STB3" s="628"/>
      <c r="STC3" s="628"/>
      <c r="STD3" s="628"/>
      <c r="STE3" s="628"/>
      <c r="STF3" s="628"/>
      <c r="STG3" s="628"/>
      <c r="STH3" s="628"/>
      <c r="STI3" s="628"/>
      <c r="STJ3" s="628"/>
      <c r="STK3" s="628"/>
      <c r="STL3" s="628"/>
      <c r="STM3" s="628"/>
      <c r="STN3" s="628"/>
      <c r="STO3" s="628"/>
      <c r="STP3" s="628"/>
      <c r="STQ3" s="628"/>
      <c r="STR3" s="628"/>
      <c r="STS3" s="628"/>
      <c r="STT3" s="628"/>
      <c r="STU3" s="628"/>
      <c r="STV3" s="628"/>
      <c r="STW3" s="628"/>
      <c r="STX3" s="628"/>
      <c r="STY3" s="628"/>
      <c r="STZ3" s="628"/>
      <c r="SUA3" s="628"/>
      <c r="SUB3" s="628"/>
      <c r="SUC3" s="628"/>
      <c r="SUD3" s="628"/>
      <c r="SUE3" s="628"/>
      <c r="SUF3" s="628"/>
      <c r="SUG3" s="628"/>
      <c r="SUH3" s="628"/>
      <c r="SUI3" s="628"/>
      <c r="SUJ3" s="628"/>
      <c r="SUK3" s="628"/>
      <c r="SUL3" s="628"/>
      <c r="SUM3" s="628"/>
      <c r="SUN3" s="628"/>
      <c r="SUO3" s="628"/>
      <c r="SUP3" s="628"/>
      <c r="SUQ3" s="628"/>
      <c r="SUR3" s="628"/>
      <c r="SUS3" s="628"/>
      <c r="SUT3" s="628"/>
      <c r="SUU3" s="628"/>
      <c r="SUV3" s="628"/>
      <c r="SUW3" s="628"/>
      <c r="SUX3" s="628"/>
      <c r="SUY3" s="628"/>
      <c r="SUZ3" s="628"/>
      <c r="SVA3" s="628"/>
      <c r="SVB3" s="628"/>
      <c r="SVC3" s="628"/>
      <c r="SVD3" s="628"/>
      <c r="SVE3" s="628"/>
      <c r="SVF3" s="628"/>
      <c r="SVG3" s="628"/>
      <c r="SVH3" s="628"/>
      <c r="SVI3" s="628"/>
      <c r="SVJ3" s="628"/>
      <c r="SVK3" s="628"/>
      <c r="SVL3" s="628"/>
      <c r="SVM3" s="628"/>
      <c r="SVN3" s="628"/>
      <c r="SVO3" s="628"/>
      <c r="SVP3" s="628"/>
      <c r="SVQ3" s="628"/>
      <c r="SVR3" s="628"/>
      <c r="SVS3" s="628"/>
      <c r="SVT3" s="628"/>
      <c r="SVU3" s="628"/>
      <c r="SVV3" s="628"/>
      <c r="SVW3" s="628"/>
      <c r="SVX3" s="628"/>
      <c r="SVY3" s="628"/>
      <c r="SVZ3" s="628"/>
      <c r="SWA3" s="628"/>
      <c r="SWB3" s="628"/>
      <c r="SWC3" s="628"/>
      <c r="SWD3" s="628"/>
      <c r="SWE3" s="628"/>
      <c r="SWF3" s="628"/>
      <c r="SWG3" s="628"/>
      <c r="SWH3" s="628"/>
      <c r="SWI3" s="628"/>
      <c r="SWJ3" s="628"/>
      <c r="SWK3" s="628"/>
      <c r="SWL3" s="628"/>
      <c r="SWM3" s="628"/>
      <c r="SWN3" s="628"/>
      <c r="SWO3" s="628"/>
      <c r="SWP3" s="628"/>
      <c r="SWQ3" s="628"/>
      <c r="SWR3" s="628"/>
      <c r="SWS3" s="628"/>
      <c r="SWT3" s="628"/>
      <c r="SWU3" s="628"/>
      <c r="SWV3" s="628"/>
      <c r="SWW3" s="628"/>
      <c r="SWX3" s="628"/>
      <c r="SWY3" s="628"/>
      <c r="SWZ3" s="628"/>
      <c r="SXA3" s="628"/>
      <c r="SXB3" s="628"/>
      <c r="SXC3" s="628"/>
      <c r="SXD3" s="628"/>
      <c r="SXE3" s="628"/>
      <c r="SXF3" s="628"/>
      <c r="SXG3" s="628"/>
      <c r="SXH3" s="628"/>
      <c r="SXI3" s="628"/>
      <c r="SXJ3" s="628"/>
      <c r="SXK3" s="628"/>
      <c r="SXL3" s="628"/>
      <c r="SXM3" s="628"/>
      <c r="SXN3" s="628"/>
      <c r="SXO3" s="628"/>
      <c r="SXP3" s="628"/>
      <c r="SXQ3" s="628"/>
      <c r="SXR3" s="628"/>
      <c r="SXS3" s="628"/>
      <c r="SXT3" s="628"/>
      <c r="SXU3" s="628"/>
      <c r="SXV3" s="628"/>
      <c r="SXW3" s="628"/>
      <c r="SXX3" s="628"/>
      <c r="SXY3" s="628"/>
      <c r="SXZ3" s="628"/>
      <c r="SYA3" s="628"/>
      <c r="SYB3" s="628"/>
      <c r="SYC3" s="628"/>
      <c r="SYD3" s="628"/>
      <c r="SYE3" s="628"/>
      <c r="SYF3" s="628"/>
      <c r="SYG3" s="628"/>
      <c r="SYH3" s="628"/>
      <c r="SYI3" s="628"/>
      <c r="SYJ3" s="628"/>
      <c r="SYK3" s="628"/>
      <c r="SYL3" s="628"/>
      <c r="SYM3" s="628"/>
      <c r="SYN3" s="628"/>
      <c r="SYO3" s="628"/>
      <c r="SYP3" s="628"/>
      <c r="SYQ3" s="628"/>
      <c r="SYR3" s="628"/>
      <c r="SYS3" s="628"/>
      <c r="SYT3" s="628"/>
      <c r="SYU3" s="628"/>
      <c r="SYV3" s="628"/>
      <c r="SYW3" s="628"/>
      <c r="SYX3" s="628"/>
      <c r="SYY3" s="628"/>
      <c r="SYZ3" s="628"/>
      <c r="SZA3" s="628"/>
      <c r="SZB3" s="628"/>
      <c r="SZC3" s="628"/>
      <c r="SZD3" s="628"/>
      <c r="SZE3" s="628"/>
      <c r="SZF3" s="628"/>
      <c r="SZG3" s="628"/>
      <c r="SZH3" s="628"/>
      <c r="SZI3" s="628"/>
      <c r="SZJ3" s="628"/>
      <c r="SZK3" s="628"/>
      <c r="SZL3" s="628"/>
      <c r="SZM3" s="628"/>
      <c r="SZN3" s="628"/>
      <c r="SZO3" s="628"/>
      <c r="SZP3" s="628"/>
      <c r="SZQ3" s="628"/>
      <c r="SZR3" s="628"/>
      <c r="SZS3" s="628"/>
      <c r="SZT3" s="628"/>
      <c r="SZU3" s="628"/>
      <c r="SZV3" s="628"/>
      <c r="SZW3" s="628"/>
      <c r="SZX3" s="628"/>
      <c r="SZY3" s="628"/>
      <c r="SZZ3" s="628"/>
      <c r="TAA3" s="628"/>
      <c r="TAB3" s="628"/>
      <c r="TAC3" s="628"/>
      <c r="TAD3" s="628"/>
      <c r="TAE3" s="628"/>
      <c r="TAF3" s="628"/>
      <c r="TAG3" s="628"/>
      <c r="TAH3" s="628"/>
      <c r="TAI3" s="628"/>
      <c r="TAJ3" s="628"/>
      <c r="TAK3" s="628"/>
      <c r="TAL3" s="628"/>
      <c r="TAM3" s="628"/>
      <c r="TAN3" s="628"/>
      <c r="TAO3" s="628"/>
      <c r="TAP3" s="628"/>
      <c r="TAQ3" s="628"/>
      <c r="TAR3" s="628"/>
      <c r="TAS3" s="628"/>
      <c r="TAT3" s="628"/>
      <c r="TAU3" s="628"/>
      <c r="TAV3" s="628"/>
      <c r="TAW3" s="628"/>
      <c r="TAX3" s="628"/>
      <c r="TAY3" s="628"/>
      <c r="TAZ3" s="628"/>
      <c r="TBA3" s="628"/>
      <c r="TBB3" s="628"/>
      <c r="TBC3" s="628"/>
      <c r="TBD3" s="628"/>
      <c r="TBE3" s="628"/>
      <c r="TBF3" s="628"/>
      <c r="TBG3" s="628"/>
      <c r="TBH3" s="628"/>
      <c r="TBI3" s="628"/>
      <c r="TBJ3" s="628"/>
      <c r="TBK3" s="628"/>
      <c r="TBL3" s="628"/>
      <c r="TBM3" s="628"/>
      <c r="TBN3" s="628"/>
      <c r="TBO3" s="628"/>
      <c r="TBP3" s="628"/>
      <c r="TBQ3" s="628"/>
      <c r="TBR3" s="628"/>
      <c r="TBS3" s="628"/>
      <c r="TBT3" s="628"/>
      <c r="TBU3" s="628"/>
      <c r="TBV3" s="628"/>
      <c r="TBW3" s="628"/>
      <c r="TBX3" s="628"/>
      <c r="TBY3" s="628"/>
      <c r="TBZ3" s="628"/>
      <c r="TCA3" s="628"/>
      <c r="TCB3" s="628"/>
      <c r="TCC3" s="628"/>
      <c r="TCD3" s="628"/>
      <c r="TCE3" s="628"/>
      <c r="TCF3" s="628"/>
      <c r="TCG3" s="628"/>
      <c r="TCH3" s="628"/>
      <c r="TCI3" s="628"/>
      <c r="TCJ3" s="628"/>
      <c r="TCK3" s="628"/>
      <c r="TCL3" s="628"/>
      <c r="TCM3" s="628"/>
      <c r="TCN3" s="628"/>
      <c r="TCO3" s="628"/>
      <c r="TCP3" s="628"/>
      <c r="TCQ3" s="628"/>
      <c r="TCR3" s="628"/>
      <c r="TCS3" s="628"/>
      <c r="TCT3" s="628"/>
      <c r="TCU3" s="628"/>
      <c r="TCV3" s="628"/>
      <c r="TCW3" s="628"/>
      <c r="TCX3" s="628"/>
      <c r="TCY3" s="628"/>
      <c r="TCZ3" s="628"/>
      <c r="TDA3" s="628"/>
      <c r="TDB3" s="628"/>
      <c r="TDC3" s="628"/>
      <c r="TDD3" s="628"/>
      <c r="TDE3" s="628"/>
      <c r="TDF3" s="628"/>
      <c r="TDG3" s="628"/>
      <c r="TDH3" s="628"/>
      <c r="TDI3" s="628"/>
      <c r="TDJ3" s="628"/>
      <c r="TDK3" s="628"/>
      <c r="TDL3" s="628"/>
      <c r="TDM3" s="628"/>
      <c r="TDN3" s="628"/>
      <c r="TDO3" s="628"/>
      <c r="TDP3" s="628"/>
      <c r="TDQ3" s="628"/>
      <c r="TDR3" s="628"/>
      <c r="TDS3" s="628"/>
      <c r="TDT3" s="628"/>
      <c r="TDU3" s="628"/>
      <c r="TDV3" s="628"/>
      <c r="TDW3" s="628"/>
      <c r="TDX3" s="628"/>
      <c r="TDY3" s="628"/>
      <c r="TDZ3" s="628"/>
      <c r="TEA3" s="628"/>
      <c r="TEB3" s="628"/>
      <c r="TEC3" s="628"/>
      <c r="TED3" s="628"/>
      <c r="TEE3" s="628"/>
      <c r="TEF3" s="628"/>
      <c r="TEG3" s="628"/>
      <c r="TEH3" s="628"/>
      <c r="TEI3" s="628"/>
      <c r="TEJ3" s="628"/>
      <c r="TEK3" s="628"/>
      <c r="TEL3" s="628"/>
      <c r="TEM3" s="628"/>
      <c r="TEN3" s="628"/>
      <c r="TEO3" s="628"/>
      <c r="TEP3" s="628"/>
      <c r="TEQ3" s="628"/>
      <c r="TER3" s="628"/>
      <c r="TES3" s="628"/>
      <c r="TET3" s="628"/>
      <c r="TEU3" s="628"/>
      <c r="TEV3" s="628"/>
      <c r="TEW3" s="628"/>
      <c r="TEX3" s="628"/>
      <c r="TEY3" s="628"/>
      <c r="TEZ3" s="628"/>
      <c r="TFA3" s="628"/>
      <c r="TFB3" s="628"/>
      <c r="TFC3" s="628"/>
      <c r="TFD3" s="628"/>
      <c r="TFE3" s="628"/>
      <c r="TFF3" s="628"/>
      <c r="TFG3" s="628"/>
      <c r="TFH3" s="628"/>
      <c r="TFI3" s="628"/>
      <c r="TFJ3" s="628"/>
      <c r="TFK3" s="628"/>
      <c r="TFL3" s="628"/>
      <c r="TFM3" s="628"/>
      <c r="TFN3" s="628"/>
      <c r="TFO3" s="628"/>
      <c r="TFP3" s="628"/>
      <c r="TFQ3" s="628"/>
      <c r="TFR3" s="628"/>
      <c r="TFS3" s="628"/>
      <c r="TFT3" s="628"/>
      <c r="TFU3" s="628"/>
      <c r="TFV3" s="628"/>
      <c r="TFW3" s="628"/>
      <c r="TFX3" s="628"/>
      <c r="TFY3" s="628"/>
      <c r="TFZ3" s="628"/>
      <c r="TGA3" s="628"/>
      <c r="TGB3" s="628"/>
      <c r="TGC3" s="628"/>
      <c r="TGD3" s="628"/>
      <c r="TGE3" s="628"/>
      <c r="TGF3" s="628"/>
      <c r="TGG3" s="628"/>
      <c r="TGH3" s="628"/>
      <c r="TGI3" s="628"/>
      <c r="TGJ3" s="628"/>
      <c r="TGK3" s="628"/>
      <c r="TGL3" s="628"/>
      <c r="TGM3" s="628"/>
      <c r="TGN3" s="628"/>
      <c r="TGO3" s="628"/>
      <c r="TGP3" s="628"/>
      <c r="TGQ3" s="628"/>
      <c r="TGR3" s="628"/>
      <c r="TGS3" s="628"/>
      <c r="TGT3" s="628"/>
      <c r="TGU3" s="628"/>
      <c r="TGV3" s="628"/>
      <c r="TGW3" s="628"/>
      <c r="TGX3" s="628"/>
      <c r="TGY3" s="628"/>
      <c r="TGZ3" s="628"/>
      <c r="THA3" s="628"/>
      <c r="THB3" s="628"/>
      <c r="THC3" s="628"/>
      <c r="THD3" s="628"/>
      <c r="THE3" s="628"/>
      <c r="THF3" s="628"/>
      <c r="THG3" s="628"/>
      <c r="THH3" s="628"/>
      <c r="THI3" s="628"/>
      <c r="THJ3" s="628"/>
      <c r="THK3" s="628"/>
      <c r="THL3" s="628"/>
      <c r="THM3" s="628"/>
      <c r="THN3" s="628"/>
      <c r="THO3" s="628"/>
      <c r="THP3" s="628"/>
      <c r="THQ3" s="628"/>
      <c r="THR3" s="628"/>
      <c r="THS3" s="628"/>
      <c r="THT3" s="628"/>
      <c r="THU3" s="628"/>
      <c r="THV3" s="628"/>
      <c r="THW3" s="628"/>
      <c r="THX3" s="628"/>
      <c r="THY3" s="628"/>
      <c r="THZ3" s="628"/>
      <c r="TIA3" s="628"/>
      <c r="TIB3" s="628"/>
      <c r="TIC3" s="628"/>
      <c r="TID3" s="628"/>
      <c r="TIE3" s="628"/>
      <c r="TIF3" s="628"/>
      <c r="TIG3" s="628"/>
      <c r="TIH3" s="628"/>
      <c r="TII3" s="628"/>
      <c r="TIJ3" s="628"/>
      <c r="TIK3" s="628"/>
      <c r="TIL3" s="628"/>
      <c r="TIM3" s="628"/>
      <c r="TIN3" s="628"/>
      <c r="TIO3" s="628"/>
      <c r="TIP3" s="628"/>
      <c r="TIQ3" s="628"/>
      <c r="TIR3" s="628"/>
      <c r="TIS3" s="628"/>
      <c r="TIT3" s="628"/>
      <c r="TIU3" s="628"/>
      <c r="TIV3" s="628"/>
      <c r="TIW3" s="628"/>
      <c r="TIX3" s="628"/>
      <c r="TIY3" s="628"/>
      <c r="TIZ3" s="628"/>
      <c r="TJA3" s="628"/>
      <c r="TJB3" s="628"/>
      <c r="TJC3" s="628"/>
      <c r="TJD3" s="628"/>
      <c r="TJE3" s="628"/>
      <c r="TJF3" s="628"/>
      <c r="TJG3" s="628"/>
      <c r="TJH3" s="628"/>
      <c r="TJI3" s="628"/>
      <c r="TJJ3" s="628"/>
      <c r="TJK3" s="628"/>
      <c r="TJL3" s="628"/>
      <c r="TJM3" s="628"/>
      <c r="TJN3" s="628"/>
      <c r="TJO3" s="628"/>
      <c r="TJP3" s="628"/>
      <c r="TJQ3" s="628"/>
      <c r="TJR3" s="628"/>
      <c r="TJS3" s="628"/>
      <c r="TJT3" s="628"/>
      <c r="TJU3" s="628"/>
      <c r="TJV3" s="628"/>
      <c r="TJW3" s="628"/>
      <c r="TJX3" s="628"/>
      <c r="TJY3" s="628"/>
      <c r="TJZ3" s="628"/>
      <c r="TKA3" s="628"/>
      <c r="TKB3" s="628"/>
      <c r="TKC3" s="628"/>
      <c r="TKD3" s="628"/>
      <c r="TKE3" s="628"/>
      <c r="TKF3" s="628"/>
      <c r="TKG3" s="628"/>
      <c r="TKH3" s="628"/>
      <c r="TKI3" s="628"/>
      <c r="TKJ3" s="628"/>
      <c r="TKK3" s="628"/>
      <c r="TKL3" s="628"/>
      <c r="TKM3" s="628"/>
      <c r="TKN3" s="628"/>
      <c r="TKO3" s="628"/>
      <c r="TKP3" s="628"/>
      <c r="TKQ3" s="628"/>
      <c r="TKR3" s="628"/>
      <c r="TKS3" s="628"/>
      <c r="TKT3" s="628"/>
      <c r="TKU3" s="628"/>
      <c r="TKV3" s="628"/>
      <c r="TKW3" s="628"/>
      <c r="TKX3" s="628"/>
      <c r="TKY3" s="628"/>
      <c r="TKZ3" s="628"/>
      <c r="TLA3" s="628"/>
      <c r="TLB3" s="628"/>
      <c r="TLC3" s="628"/>
      <c r="TLD3" s="628"/>
      <c r="TLE3" s="628"/>
      <c r="TLF3" s="628"/>
      <c r="TLG3" s="628"/>
      <c r="TLH3" s="628"/>
      <c r="TLI3" s="628"/>
      <c r="TLJ3" s="628"/>
      <c r="TLK3" s="628"/>
      <c r="TLL3" s="628"/>
      <c r="TLM3" s="628"/>
      <c r="TLN3" s="628"/>
      <c r="TLO3" s="628"/>
      <c r="TLP3" s="628"/>
      <c r="TLQ3" s="628"/>
      <c r="TLR3" s="628"/>
      <c r="TLS3" s="628"/>
      <c r="TLT3" s="628"/>
      <c r="TLU3" s="628"/>
      <c r="TLV3" s="628"/>
      <c r="TLW3" s="628"/>
      <c r="TLX3" s="628"/>
      <c r="TLY3" s="628"/>
      <c r="TLZ3" s="628"/>
      <c r="TMA3" s="628"/>
      <c r="TMB3" s="628"/>
      <c r="TMC3" s="628"/>
      <c r="TMD3" s="628"/>
      <c r="TME3" s="628"/>
      <c r="TMF3" s="628"/>
      <c r="TMG3" s="628"/>
      <c r="TMH3" s="628"/>
      <c r="TMI3" s="628"/>
      <c r="TMJ3" s="628"/>
      <c r="TMK3" s="628"/>
      <c r="TML3" s="628"/>
      <c r="TMM3" s="628"/>
      <c r="TMN3" s="628"/>
      <c r="TMO3" s="628"/>
      <c r="TMP3" s="628"/>
      <c r="TMQ3" s="628"/>
      <c r="TMR3" s="628"/>
      <c r="TMS3" s="628"/>
      <c r="TMT3" s="628"/>
      <c r="TMU3" s="628"/>
      <c r="TMV3" s="628"/>
      <c r="TMW3" s="628"/>
      <c r="TMX3" s="628"/>
      <c r="TMY3" s="628"/>
      <c r="TMZ3" s="628"/>
      <c r="TNA3" s="628"/>
      <c r="TNB3" s="628"/>
      <c r="TNC3" s="628"/>
      <c r="TND3" s="628"/>
      <c r="TNE3" s="628"/>
      <c r="TNF3" s="628"/>
      <c r="TNG3" s="628"/>
      <c r="TNH3" s="628"/>
      <c r="TNI3" s="628"/>
      <c r="TNJ3" s="628"/>
      <c r="TNK3" s="628"/>
      <c r="TNL3" s="628"/>
      <c r="TNM3" s="628"/>
      <c r="TNN3" s="628"/>
      <c r="TNO3" s="628"/>
      <c r="TNP3" s="628"/>
      <c r="TNQ3" s="628"/>
      <c r="TNR3" s="628"/>
      <c r="TNS3" s="628"/>
      <c r="TNT3" s="628"/>
      <c r="TNU3" s="628"/>
      <c r="TNV3" s="628"/>
      <c r="TNW3" s="628"/>
      <c r="TNX3" s="628"/>
      <c r="TNY3" s="628"/>
      <c r="TNZ3" s="628"/>
      <c r="TOA3" s="628"/>
      <c r="TOB3" s="628"/>
      <c r="TOC3" s="628"/>
      <c r="TOD3" s="628"/>
      <c r="TOE3" s="628"/>
      <c r="TOF3" s="628"/>
      <c r="TOG3" s="628"/>
      <c r="TOH3" s="628"/>
      <c r="TOI3" s="628"/>
      <c r="TOJ3" s="628"/>
      <c r="TOK3" s="628"/>
      <c r="TOL3" s="628"/>
      <c r="TOM3" s="628"/>
      <c r="TON3" s="628"/>
      <c r="TOO3" s="628"/>
      <c r="TOP3" s="628"/>
      <c r="TOQ3" s="628"/>
      <c r="TOR3" s="628"/>
      <c r="TOS3" s="628"/>
      <c r="TOT3" s="628"/>
      <c r="TOU3" s="628"/>
      <c r="TOV3" s="628"/>
      <c r="TOW3" s="628"/>
      <c r="TOX3" s="628"/>
      <c r="TOY3" s="628"/>
      <c r="TOZ3" s="628"/>
      <c r="TPA3" s="628"/>
      <c r="TPB3" s="628"/>
      <c r="TPC3" s="628"/>
      <c r="TPD3" s="628"/>
      <c r="TPE3" s="628"/>
      <c r="TPF3" s="628"/>
      <c r="TPG3" s="628"/>
      <c r="TPH3" s="628"/>
      <c r="TPI3" s="628"/>
      <c r="TPJ3" s="628"/>
      <c r="TPK3" s="628"/>
      <c r="TPL3" s="628"/>
      <c r="TPM3" s="628"/>
      <c r="TPN3" s="628"/>
      <c r="TPO3" s="628"/>
      <c r="TPP3" s="628"/>
      <c r="TPQ3" s="628"/>
      <c r="TPR3" s="628"/>
      <c r="TPS3" s="628"/>
      <c r="TPT3" s="628"/>
      <c r="TPU3" s="628"/>
      <c r="TPV3" s="628"/>
      <c r="TPW3" s="628"/>
      <c r="TPX3" s="628"/>
      <c r="TPY3" s="628"/>
      <c r="TPZ3" s="628"/>
      <c r="TQA3" s="628"/>
      <c r="TQB3" s="628"/>
      <c r="TQC3" s="628"/>
      <c r="TQD3" s="628"/>
      <c r="TQE3" s="628"/>
      <c r="TQF3" s="628"/>
      <c r="TQG3" s="628"/>
      <c r="TQH3" s="628"/>
      <c r="TQI3" s="628"/>
      <c r="TQJ3" s="628"/>
      <c r="TQK3" s="628"/>
      <c r="TQL3" s="628"/>
      <c r="TQM3" s="628"/>
      <c r="TQN3" s="628"/>
      <c r="TQO3" s="628"/>
      <c r="TQP3" s="628"/>
      <c r="TQQ3" s="628"/>
      <c r="TQR3" s="628"/>
      <c r="TQS3" s="628"/>
      <c r="TQT3" s="628"/>
      <c r="TQU3" s="628"/>
      <c r="TQV3" s="628"/>
      <c r="TQW3" s="628"/>
      <c r="TQX3" s="628"/>
      <c r="TQY3" s="628"/>
      <c r="TQZ3" s="628"/>
      <c r="TRA3" s="628"/>
      <c r="TRB3" s="628"/>
      <c r="TRC3" s="628"/>
      <c r="TRD3" s="628"/>
      <c r="TRE3" s="628"/>
      <c r="TRF3" s="628"/>
      <c r="TRG3" s="628"/>
      <c r="TRH3" s="628"/>
      <c r="TRI3" s="628"/>
      <c r="TRJ3" s="628"/>
      <c r="TRK3" s="628"/>
      <c r="TRL3" s="628"/>
      <c r="TRM3" s="628"/>
      <c r="TRN3" s="628"/>
      <c r="TRO3" s="628"/>
      <c r="TRP3" s="628"/>
      <c r="TRQ3" s="628"/>
      <c r="TRR3" s="628"/>
      <c r="TRS3" s="628"/>
      <c r="TRT3" s="628"/>
      <c r="TRU3" s="628"/>
      <c r="TRV3" s="628"/>
      <c r="TRW3" s="628"/>
      <c r="TRX3" s="628"/>
      <c r="TRY3" s="628"/>
      <c r="TRZ3" s="628"/>
      <c r="TSA3" s="628"/>
      <c r="TSB3" s="628"/>
      <c r="TSC3" s="628"/>
      <c r="TSD3" s="628"/>
      <c r="TSE3" s="628"/>
      <c r="TSF3" s="628"/>
      <c r="TSG3" s="628"/>
      <c r="TSH3" s="628"/>
      <c r="TSI3" s="628"/>
      <c r="TSJ3" s="628"/>
      <c r="TSK3" s="628"/>
      <c r="TSL3" s="628"/>
      <c r="TSM3" s="628"/>
      <c r="TSN3" s="628"/>
      <c r="TSO3" s="628"/>
      <c r="TSP3" s="628"/>
      <c r="TSQ3" s="628"/>
      <c r="TSR3" s="628"/>
      <c r="TSS3" s="628"/>
      <c r="TST3" s="628"/>
      <c r="TSU3" s="628"/>
      <c r="TSV3" s="628"/>
      <c r="TSW3" s="628"/>
      <c r="TSX3" s="628"/>
      <c r="TSY3" s="628"/>
      <c r="TSZ3" s="628"/>
      <c r="TTA3" s="628"/>
      <c r="TTB3" s="628"/>
      <c r="TTC3" s="628"/>
      <c r="TTD3" s="628"/>
      <c r="TTE3" s="628"/>
      <c r="TTF3" s="628"/>
      <c r="TTG3" s="628"/>
      <c r="TTH3" s="628"/>
      <c r="TTI3" s="628"/>
      <c r="TTJ3" s="628"/>
      <c r="TTK3" s="628"/>
      <c r="TTL3" s="628"/>
      <c r="TTM3" s="628"/>
      <c r="TTN3" s="628"/>
      <c r="TTO3" s="628"/>
      <c r="TTP3" s="628"/>
      <c r="TTQ3" s="628"/>
      <c r="TTR3" s="628"/>
      <c r="TTS3" s="628"/>
      <c r="TTT3" s="628"/>
      <c r="TTU3" s="628"/>
      <c r="TTV3" s="628"/>
      <c r="TTW3" s="628"/>
      <c r="TTX3" s="628"/>
      <c r="TTY3" s="628"/>
      <c r="TTZ3" s="628"/>
      <c r="TUA3" s="628"/>
      <c r="TUB3" s="628"/>
      <c r="TUC3" s="628"/>
      <c r="TUD3" s="628"/>
      <c r="TUE3" s="628"/>
      <c r="TUF3" s="628"/>
      <c r="TUG3" s="628"/>
      <c r="TUH3" s="628"/>
      <c r="TUI3" s="628"/>
      <c r="TUJ3" s="628"/>
      <c r="TUK3" s="628"/>
      <c r="TUL3" s="628"/>
      <c r="TUM3" s="628"/>
      <c r="TUN3" s="628"/>
      <c r="TUO3" s="628"/>
      <c r="TUP3" s="628"/>
      <c r="TUQ3" s="628"/>
      <c r="TUR3" s="628"/>
      <c r="TUS3" s="628"/>
      <c r="TUT3" s="628"/>
      <c r="TUU3" s="628"/>
      <c r="TUV3" s="628"/>
      <c r="TUW3" s="628"/>
      <c r="TUX3" s="628"/>
      <c r="TUY3" s="628"/>
      <c r="TUZ3" s="628"/>
      <c r="TVA3" s="628"/>
      <c r="TVB3" s="628"/>
      <c r="TVC3" s="628"/>
      <c r="TVD3" s="628"/>
      <c r="TVE3" s="628"/>
      <c r="TVF3" s="628"/>
      <c r="TVG3" s="628"/>
      <c r="TVH3" s="628"/>
      <c r="TVI3" s="628"/>
      <c r="TVJ3" s="628"/>
      <c r="TVK3" s="628"/>
      <c r="TVL3" s="628"/>
      <c r="TVM3" s="628"/>
      <c r="TVN3" s="628"/>
      <c r="TVO3" s="628"/>
      <c r="TVP3" s="628"/>
      <c r="TVQ3" s="628"/>
      <c r="TVR3" s="628"/>
      <c r="TVS3" s="628"/>
      <c r="TVT3" s="628"/>
      <c r="TVU3" s="628"/>
      <c r="TVV3" s="628"/>
      <c r="TVW3" s="628"/>
      <c r="TVX3" s="628"/>
      <c r="TVY3" s="628"/>
      <c r="TVZ3" s="628"/>
      <c r="TWA3" s="628"/>
      <c r="TWB3" s="628"/>
      <c r="TWC3" s="628"/>
      <c r="TWD3" s="628"/>
      <c r="TWE3" s="628"/>
      <c r="TWF3" s="628"/>
      <c r="TWG3" s="628"/>
      <c r="TWH3" s="628"/>
      <c r="TWI3" s="628"/>
      <c r="TWJ3" s="628"/>
      <c r="TWK3" s="628"/>
      <c r="TWL3" s="628"/>
      <c r="TWM3" s="628"/>
      <c r="TWN3" s="628"/>
      <c r="TWO3" s="628"/>
      <c r="TWP3" s="628"/>
      <c r="TWQ3" s="628"/>
      <c r="TWR3" s="628"/>
      <c r="TWS3" s="628"/>
      <c r="TWT3" s="628"/>
      <c r="TWU3" s="628"/>
      <c r="TWV3" s="628"/>
      <c r="TWW3" s="628"/>
      <c r="TWX3" s="628"/>
      <c r="TWY3" s="628"/>
      <c r="TWZ3" s="628"/>
      <c r="TXA3" s="628"/>
      <c r="TXB3" s="628"/>
      <c r="TXC3" s="628"/>
      <c r="TXD3" s="628"/>
      <c r="TXE3" s="628"/>
      <c r="TXF3" s="628"/>
      <c r="TXG3" s="628"/>
      <c r="TXH3" s="628"/>
      <c r="TXI3" s="628"/>
      <c r="TXJ3" s="628"/>
      <c r="TXK3" s="628"/>
      <c r="TXL3" s="628"/>
      <c r="TXM3" s="628"/>
      <c r="TXN3" s="628"/>
      <c r="TXO3" s="628"/>
      <c r="TXP3" s="628"/>
      <c r="TXQ3" s="628"/>
      <c r="TXR3" s="628"/>
      <c r="TXS3" s="628"/>
      <c r="TXT3" s="628"/>
      <c r="TXU3" s="628"/>
      <c r="TXV3" s="628"/>
      <c r="TXW3" s="628"/>
      <c r="TXX3" s="628"/>
      <c r="TXY3" s="628"/>
      <c r="TXZ3" s="628"/>
      <c r="TYA3" s="628"/>
      <c r="TYB3" s="628"/>
      <c r="TYC3" s="628"/>
      <c r="TYD3" s="628"/>
      <c r="TYE3" s="628"/>
      <c r="TYF3" s="628"/>
      <c r="TYG3" s="628"/>
      <c r="TYH3" s="628"/>
      <c r="TYI3" s="628"/>
      <c r="TYJ3" s="628"/>
      <c r="TYK3" s="628"/>
      <c r="TYL3" s="628"/>
      <c r="TYM3" s="628"/>
      <c r="TYN3" s="628"/>
      <c r="TYO3" s="628"/>
      <c r="TYP3" s="628"/>
      <c r="TYQ3" s="628"/>
      <c r="TYR3" s="628"/>
      <c r="TYS3" s="628"/>
      <c r="TYT3" s="628"/>
      <c r="TYU3" s="628"/>
      <c r="TYV3" s="628"/>
      <c r="TYW3" s="628"/>
      <c r="TYX3" s="628"/>
      <c r="TYY3" s="628"/>
      <c r="TYZ3" s="628"/>
      <c r="TZA3" s="628"/>
      <c r="TZB3" s="628"/>
      <c r="TZC3" s="628"/>
      <c r="TZD3" s="628"/>
      <c r="TZE3" s="628"/>
      <c r="TZF3" s="628"/>
      <c r="TZG3" s="628"/>
      <c r="TZH3" s="628"/>
      <c r="TZI3" s="628"/>
      <c r="TZJ3" s="628"/>
      <c r="TZK3" s="628"/>
      <c r="TZL3" s="628"/>
      <c r="TZM3" s="628"/>
      <c r="TZN3" s="628"/>
      <c r="TZO3" s="628"/>
      <c r="TZP3" s="628"/>
      <c r="TZQ3" s="628"/>
      <c r="TZR3" s="628"/>
      <c r="TZS3" s="628"/>
      <c r="TZT3" s="628"/>
      <c r="TZU3" s="628"/>
      <c r="TZV3" s="628"/>
      <c r="TZW3" s="628"/>
      <c r="TZX3" s="628"/>
      <c r="TZY3" s="628"/>
      <c r="TZZ3" s="628"/>
      <c r="UAA3" s="628"/>
      <c r="UAB3" s="628"/>
      <c r="UAC3" s="628"/>
      <c r="UAD3" s="628"/>
      <c r="UAE3" s="628"/>
      <c r="UAF3" s="628"/>
      <c r="UAG3" s="628"/>
      <c r="UAH3" s="628"/>
      <c r="UAI3" s="628"/>
      <c r="UAJ3" s="628"/>
      <c r="UAK3" s="628"/>
      <c r="UAL3" s="628"/>
      <c r="UAM3" s="628"/>
      <c r="UAN3" s="628"/>
      <c r="UAO3" s="628"/>
      <c r="UAP3" s="628"/>
      <c r="UAQ3" s="628"/>
      <c r="UAR3" s="628"/>
      <c r="UAS3" s="628"/>
      <c r="UAT3" s="628"/>
      <c r="UAU3" s="628"/>
      <c r="UAV3" s="628"/>
      <c r="UAW3" s="628"/>
      <c r="UAX3" s="628"/>
      <c r="UAY3" s="628"/>
      <c r="UAZ3" s="628"/>
      <c r="UBA3" s="628"/>
      <c r="UBB3" s="628"/>
      <c r="UBC3" s="628"/>
      <c r="UBD3" s="628"/>
      <c r="UBE3" s="628"/>
      <c r="UBF3" s="628"/>
      <c r="UBG3" s="628"/>
      <c r="UBH3" s="628"/>
      <c r="UBI3" s="628"/>
      <c r="UBJ3" s="628"/>
      <c r="UBK3" s="628"/>
      <c r="UBL3" s="628"/>
      <c r="UBM3" s="628"/>
      <c r="UBN3" s="628"/>
      <c r="UBO3" s="628"/>
      <c r="UBP3" s="628"/>
      <c r="UBQ3" s="628"/>
      <c r="UBR3" s="628"/>
      <c r="UBS3" s="628"/>
      <c r="UBT3" s="628"/>
      <c r="UBU3" s="628"/>
      <c r="UBV3" s="628"/>
      <c r="UBW3" s="628"/>
      <c r="UBX3" s="628"/>
      <c r="UBY3" s="628"/>
      <c r="UBZ3" s="628"/>
      <c r="UCA3" s="628"/>
      <c r="UCB3" s="628"/>
      <c r="UCC3" s="628"/>
      <c r="UCD3" s="628"/>
      <c r="UCE3" s="628"/>
      <c r="UCF3" s="628"/>
      <c r="UCG3" s="628"/>
      <c r="UCH3" s="628"/>
      <c r="UCI3" s="628"/>
      <c r="UCJ3" s="628"/>
      <c r="UCK3" s="628"/>
      <c r="UCL3" s="628"/>
      <c r="UCM3" s="628"/>
      <c r="UCN3" s="628"/>
      <c r="UCO3" s="628"/>
      <c r="UCP3" s="628"/>
      <c r="UCQ3" s="628"/>
      <c r="UCR3" s="628"/>
      <c r="UCS3" s="628"/>
      <c r="UCT3" s="628"/>
      <c r="UCU3" s="628"/>
      <c r="UCV3" s="628"/>
      <c r="UCW3" s="628"/>
      <c r="UCX3" s="628"/>
      <c r="UCY3" s="628"/>
      <c r="UCZ3" s="628"/>
      <c r="UDA3" s="628"/>
      <c r="UDB3" s="628"/>
      <c r="UDC3" s="628"/>
      <c r="UDD3" s="628"/>
      <c r="UDE3" s="628"/>
      <c r="UDF3" s="628"/>
      <c r="UDG3" s="628"/>
      <c r="UDH3" s="628"/>
      <c r="UDI3" s="628"/>
      <c r="UDJ3" s="628"/>
      <c r="UDK3" s="628"/>
      <c r="UDL3" s="628"/>
      <c r="UDM3" s="628"/>
      <c r="UDN3" s="628"/>
      <c r="UDO3" s="628"/>
      <c r="UDP3" s="628"/>
      <c r="UDQ3" s="628"/>
      <c r="UDR3" s="628"/>
      <c r="UDS3" s="628"/>
      <c r="UDT3" s="628"/>
      <c r="UDU3" s="628"/>
      <c r="UDV3" s="628"/>
      <c r="UDW3" s="628"/>
      <c r="UDX3" s="628"/>
      <c r="UDY3" s="628"/>
      <c r="UDZ3" s="628"/>
      <c r="UEA3" s="628"/>
      <c r="UEB3" s="628"/>
      <c r="UEC3" s="628"/>
      <c r="UED3" s="628"/>
      <c r="UEE3" s="628"/>
      <c r="UEF3" s="628"/>
      <c r="UEG3" s="628"/>
      <c r="UEH3" s="628"/>
      <c r="UEI3" s="628"/>
      <c r="UEJ3" s="628"/>
      <c r="UEK3" s="628"/>
      <c r="UEL3" s="628"/>
      <c r="UEM3" s="628"/>
      <c r="UEN3" s="628"/>
      <c r="UEO3" s="628"/>
      <c r="UEP3" s="628"/>
      <c r="UEQ3" s="628"/>
      <c r="UER3" s="628"/>
      <c r="UES3" s="628"/>
      <c r="UET3" s="628"/>
      <c r="UEU3" s="628"/>
      <c r="UEV3" s="628"/>
      <c r="UEW3" s="628"/>
      <c r="UEX3" s="628"/>
      <c r="UEY3" s="628"/>
      <c r="UEZ3" s="628"/>
      <c r="UFA3" s="628"/>
      <c r="UFB3" s="628"/>
      <c r="UFC3" s="628"/>
      <c r="UFD3" s="628"/>
      <c r="UFE3" s="628"/>
      <c r="UFF3" s="628"/>
      <c r="UFG3" s="628"/>
      <c r="UFH3" s="628"/>
      <c r="UFI3" s="628"/>
      <c r="UFJ3" s="628"/>
      <c r="UFK3" s="628"/>
      <c r="UFL3" s="628"/>
      <c r="UFM3" s="628"/>
      <c r="UFN3" s="628"/>
      <c r="UFO3" s="628"/>
      <c r="UFP3" s="628"/>
      <c r="UFQ3" s="628"/>
      <c r="UFR3" s="628"/>
      <c r="UFS3" s="628"/>
      <c r="UFT3" s="628"/>
      <c r="UFU3" s="628"/>
      <c r="UFV3" s="628"/>
      <c r="UFW3" s="628"/>
      <c r="UFX3" s="628"/>
      <c r="UFY3" s="628"/>
      <c r="UFZ3" s="628"/>
      <c r="UGA3" s="628"/>
      <c r="UGB3" s="628"/>
      <c r="UGC3" s="628"/>
      <c r="UGD3" s="628"/>
      <c r="UGE3" s="628"/>
      <c r="UGF3" s="628"/>
      <c r="UGG3" s="628"/>
      <c r="UGH3" s="628"/>
      <c r="UGI3" s="628"/>
      <c r="UGJ3" s="628"/>
      <c r="UGK3" s="628"/>
      <c r="UGL3" s="628"/>
      <c r="UGM3" s="628"/>
      <c r="UGN3" s="628"/>
      <c r="UGO3" s="628"/>
      <c r="UGP3" s="628"/>
      <c r="UGQ3" s="628"/>
      <c r="UGR3" s="628"/>
      <c r="UGS3" s="628"/>
      <c r="UGT3" s="628"/>
      <c r="UGU3" s="628"/>
      <c r="UGV3" s="628"/>
      <c r="UGW3" s="628"/>
      <c r="UGX3" s="628"/>
      <c r="UGY3" s="628"/>
      <c r="UGZ3" s="628"/>
      <c r="UHA3" s="628"/>
      <c r="UHB3" s="628"/>
      <c r="UHC3" s="628"/>
      <c r="UHD3" s="628"/>
      <c r="UHE3" s="628"/>
      <c r="UHF3" s="628"/>
      <c r="UHG3" s="628"/>
      <c r="UHH3" s="628"/>
      <c r="UHI3" s="628"/>
      <c r="UHJ3" s="628"/>
      <c r="UHK3" s="628"/>
      <c r="UHL3" s="628"/>
      <c r="UHM3" s="628"/>
      <c r="UHN3" s="628"/>
      <c r="UHO3" s="628"/>
      <c r="UHP3" s="628"/>
      <c r="UHQ3" s="628"/>
      <c r="UHR3" s="628"/>
      <c r="UHS3" s="628"/>
      <c r="UHT3" s="628"/>
      <c r="UHU3" s="628"/>
      <c r="UHV3" s="628"/>
      <c r="UHW3" s="628"/>
      <c r="UHX3" s="628"/>
      <c r="UHY3" s="628"/>
      <c r="UHZ3" s="628"/>
      <c r="UIA3" s="628"/>
      <c r="UIB3" s="628"/>
      <c r="UIC3" s="628"/>
      <c r="UID3" s="628"/>
      <c r="UIE3" s="628"/>
      <c r="UIF3" s="628"/>
      <c r="UIG3" s="628"/>
      <c r="UIH3" s="628"/>
      <c r="UII3" s="628"/>
      <c r="UIJ3" s="628"/>
      <c r="UIK3" s="628"/>
      <c r="UIL3" s="628"/>
      <c r="UIM3" s="628"/>
      <c r="UIN3" s="628"/>
      <c r="UIO3" s="628"/>
      <c r="UIP3" s="628"/>
      <c r="UIQ3" s="628"/>
      <c r="UIR3" s="628"/>
      <c r="UIS3" s="628"/>
      <c r="UIT3" s="628"/>
      <c r="UIU3" s="628"/>
      <c r="UIV3" s="628"/>
      <c r="UIW3" s="628"/>
      <c r="UIX3" s="628"/>
      <c r="UIY3" s="628"/>
      <c r="UIZ3" s="628"/>
      <c r="UJA3" s="628"/>
      <c r="UJB3" s="628"/>
      <c r="UJC3" s="628"/>
      <c r="UJD3" s="628"/>
      <c r="UJE3" s="628"/>
      <c r="UJF3" s="628"/>
      <c r="UJG3" s="628"/>
      <c r="UJH3" s="628"/>
      <c r="UJI3" s="628"/>
      <c r="UJJ3" s="628"/>
      <c r="UJK3" s="628"/>
      <c r="UJL3" s="628"/>
      <c r="UJM3" s="628"/>
      <c r="UJN3" s="628"/>
      <c r="UJO3" s="628"/>
      <c r="UJP3" s="628"/>
      <c r="UJQ3" s="628"/>
      <c r="UJR3" s="628"/>
      <c r="UJS3" s="628"/>
      <c r="UJT3" s="628"/>
      <c r="UJU3" s="628"/>
      <c r="UJV3" s="628"/>
      <c r="UJW3" s="628"/>
      <c r="UJX3" s="628"/>
      <c r="UJY3" s="628"/>
      <c r="UJZ3" s="628"/>
      <c r="UKA3" s="628"/>
      <c r="UKB3" s="628"/>
      <c r="UKC3" s="628"/>
      <c r="UKD3" s="628"/>
      <c r="UKE3" s="628"/>
      <c r="UKF3" s="628"/>
      <c r="UKG3" s="628"/>
      <c r="UKH3" s="628"/>
      <c r="UKI3" s="628"/>
      <c r="UKJ3" s="628"/>
      <c r="UKK3" s="628"/>
      <c r="UKL3" s="628"/>
      <c r="UKM3" s="628"/>
      <c r="UKN3" s="628"/>
      <c r="UKO3" s="628"/>
      <c r="UKP3" s="628"/>
      <c r="UKQ3" s="628"/>
      <c r="UKR3" s="628"/>
      <c r="UKS3" s="628"/>
      <c r="UKT3" s="628"/>
      <c r="UKU3" s="628"/>
      <c r="UKV3" s="628"/>
      <c r="UKW3" s="628"/>
      <c r="UKX3" s="628"/>
      <c r="UKY3" s="628"/>
      <c r="UKZ3" s="628"/>
      <c r="ULA3" s="628"/>
      <c r="ULB3" s="628"/>
      <c r="ULC3" s="628"/>
      <c r="ULD3" s="628"/>
      <c r="ULE3" s="628"/>
      <c r="ULF3" s="628"/>
      <c r="ULG3" s="628"/>
      <c r="ULH3" s="628"/>
      <c r="ULI3" s="628"/>
      <c r="ULJ3" s="628"/>
      <c r="ULK3" s="628"/>
      <c r="ULL3" s="628"/>
      <c r="ULM3" s="628"/>
      <c r="ULN3" s="628"/>
      <c r="ULO3" s="628"/>
      <c r="ULP3" s="628"/>
      <c r="ULQ3" s="628"/>
      <c r="ULR3" s="628"/>
      <c r="ULS3" s="628"/>
      <c r="ULT3" s="628"/>
      <c r="ULU3" s="628"/>
      <c r="ULV3" s="628"/>
      <c r="ULW3" s="628"/>
      <c r="ULX3" s="628"/>
      <c r="ULY3" s="628"/>
      <c r="ULZ3" s="628"/>
      <c r="UMA3" s="628"/>
      <c r="UMB3" s="628"/>
      <c r="UMC3" s="628"/>
      <c r="UMD3" s="628"/>
      <c r="UME3" s="628"/>
      <c r="UMF3" s="628"/>
      <c r="UMG3" s="628"/>
      <c r="UMH3" s="628"/>
      <c r="UMI3" s="628"/>
      <c r="UMJ3" s="628"/>
      <c r="UMK3" s="628"/>
      <c r="UML3" s="628"/>
      <c r="UMM3" s="628"/>
      <c r="UMN3" s="628"/>
      <c r="UMO3" s="628"/>
      <c r="UMP3" s="628"/>
      <c r="UMQ3" s="628"/>
      <c r="UMR3" s="628"/>
      <c r="UMS3" s="628"/>
      <c r="UMT3" s="628"/>
      <c r="UMU3" s="628"/>
      <c r="UMV3" s="628"/>
      <c r="UMW3" s="628"/>
      <c r="UMX3" s="628"/>
      <c r="UMY3" s="628"/>
      <c r="UMZ3" s="628"/>
      <c r="UNA3" s="628"/>
      <c r="UNB3" s="628"/>
      <c r="UNC3" s="628"/>
      <c r="UND3" s="628"/>
      <c r="UNE3" s="628"/>
      <c r="UNF3" s="628"/>
      <c r="UNG3" s="628"/>
      <c r="UNH3" s="628"/>
      <c r="UNI3" s="628"/>
      <c r="UNJ3" s="628"/>
      <c r="UNK3" s="628"/>
      <c r="UNL3" s="628"/>
      <c r="UNM3" s="628"/>
      <c r="UNN3" s="628"/>
      <c r="UNO3" s="628"/>
      <c r="UNP3" s="628"/>
      <c r="UNQ3" s="628"/>
      <c r="UNR3" s="628"/>
      <c r="UNS3" s="628"/>
      <c r="UNT3" s="628"/>
      <c r="UNU3" s="628"/>
      <c r="UNV3" s="628"/>
      <c r="UNW3" s="628"/>
      <c r="UNX3" s="628"/>
      <c r="UNY3" s="628"/>
      <c r="UNZ3" s="628"/>
      <c r="UOA3" s="628"/>
      <c r="UOB3" s="628"/>
      <c r="UOC3" s="628"/>
      <c r="UOD3" s="628"/>
      <c r="UOE3" s="628"/>
      <c r="UOF3" s="628"/>
      <c r="UOG3" s="628"/>
      <c r="UOH3" s="628"/>
      <c r="UOI3" s="628"/>
      <c r="UOJ3" s="628"/>
      <c r="UOK3" s="628"/>
      <c r="UOL3" s="628"/>
      <c r="UOM3" s="628"/>
      <c r="UON3" s="628"/>
      <c r="UOO3" s="628"/>
      <c r="UOP3" s="628"/>
      <c r="UOQ3" s="628"/>
      <c r="UOR3" s="628"/>
      <c r="UOS3" s="628"/>
      <c r="UOT3" s="628"/>
      <c r="UOU3" s="628"/>
      <c r="UOV3" s="628"/>
      <c r="UOW3" s="628"/>
      <c r="UOX3" s="628"/>
      <c r="UOY3" s="628"/>
      <c r="UOZ3" s="628"/>
      <c r="UPA3" s="628"/>
      <c r="UPB3" s="628"/>
      <c r="UPC3" s="628"/>
      <c r="UPD3" s="628"/>
      <c r="UPE3" s="628"/>
      <c r="UPF3" s="628"/>
      <c r="UPG3" s="628"/>
      <c r="UPH3" s="628"/>
      <c r="UPI3" s="628"/>
      <c r="UPJ3" s="628"/>
      <c r="UPK3" s="628"/>
      <c r="UPL3" s="628"/>
      <c r="UPM3" s="628"/>
      <c r="UPN3" s="628"/>
      <c r="UPO3" s="628"/>
      <c r="UPP3" s="628"/>
      <c r="UPQ3" s="628"/>
      <c r="UPR3" s="628"/>
      <c r="UPS3" s="628"/>
      <c r="UPT3" s="628"/>
      <c r="UPU3" s="628"/>
      <c r="UPV3" s="628"/>
      <c r="UPW3" s="628"/>
      <c r="UPX3" s="628"/>
      <c r="UPY3" s="628"/>
      <c r="UPZ3" s="628"/>
      <c r="UQA3" s="628"/>
      <c r="UQB3" s="628"/>
      <c r="UQC3" s="628"/>
      <c r="UQD3" s="628"/>
      <c r="UQE3" s="628"/>
      <c r="UQF3" s="628"/>
      <c r="UQG3" s="628"/>
      <c r="UQH3" s="628"/>
      <c r="UQI3" s="628"/>
      <c r="UQJ3" s="628"/>
      <c r="UQK3" s="628"/>
      <c r="UQL3" s="628"/>
      <c r="UQM3" s="628"/>
      <c r="UQN3" s="628"/>
      <c r="UQO3" s="628"/>
      <c r="UQP3" s="628"/>
      <c r="UQQ3" s="628"/>
      <c r="UQR3" s="628"/>
      <c r="UQS3" s="628"/>
      <c r="UQT3" s="628"/>
      <c r="UQU3" s="628"/>
      <c r="UQV3" s="628"/>
      <c r="UQW3" s="628"/>
      <c r="UQX3" s="628"/>
      <c r="UQY3" s="628"/>
      <c r="UQZ3" s="628"/>
      <c r="URA3" s="628"/>
      <c r="URB3" s="628"/>
      <c r="URC3" s="628"/>
      <c r="URD3" s="628"/>
      <c r="URE3" s="628"/>
      <c r="URF3" s="628"/>
      <c r="URG3" s="628"/>
      <c r="URH3" s="628"/>
      <c r="URI3" s="628"/>
      <c r="URJ3" s="628"/>
      <c r="URK3" s="628"/>
      <c r="URL3" s="628"/>
      <c r="URM3" s="628"/>
      <c r="URN3" s="628"/>
      <c r="URO3" s="628"/>
      <c r="URP3" s="628"/>
      <c r="URQ3" s="628"/>
      <c r="URR3" s="628"/>
      <c r="URS3" s="628"/>
      <c r="URT3" s="628"/>
      <c r="URU3" s="628"/>
      <c r="URV3" s="628"/>
      <c r="URW3" s="628"/>
      <c r="URX3" s="628"/>
      <c r="URY3" s="628"/>
      <c r="URZ3" s="628"/>
      <c r="USA3" s="628"/>
      <c r="USB3" s="628"/>
      <c r="USC3" s="628"/>
      <c r="USD3" s="628"/>
      <c r="USE3" s="628"/>
      <c r="USF3" s="628"/>
      <c r="USG3" s="628"/>
      <c r="USH3" s="628"/>
      <c r="USI3" s="628"/>
      <c r="USJ3" s="628"/>
      <c r="USK3" s="628"/>
      <c r="USL3" s="628"/>
      <c r="USM3" s="628"/>
      <c r="USN3" s="628"/>
      <c r="USO3" s="628"/>
      <c r="USP3" s="628"/>
      <c r="USQ3" s="628"/>
      <c r="USR3" s="628"/>
      <c r="USS3" s="628"/>
      <c r="UST3" s="628"/>
      <c r="USU3" s="628"/>
      <c r="USV3" s="628"/>
      <c r="USW3" s="628"/>
      <c r="USX3" s="628"/>
      <c r="USY3" s="628"/>
      <c r="USZ3" s="628"/>
      <c r="UTA3" s="628"/>
      <c r="UTB3" s="628"/>
      <c r="UTC3" s="628"/>
      <c r="UTD3" s="628"/>
      <c r="UTE3" s="628"/>
      <c r="UTF3" s="628"/>
      <c r="UTG3" s="628"/>
      <c r="UTH3" s="628"/>
      <c r="UTI3" s="628"/>
      <c r="UTJ3" s="628"/>
      <c r="UTK3" s="628"/>
      <c r="UTL3" s="628"/>
      <c r="UTM3" s="628"/>
      <c r="UTN3" s="628"/>
      <c r="UTO3" s="628"/>
      <c r="UTP3" s="628"/>
      <c r="UTQ3" s="628"/>
      <c r="UTR3" s="628"/>
      <c r="UTS3" s="628"/>
      <c r="UTT3" s="628"/>
      <c r="UTU3" s="628"/>
      <c r="UTV3" s="628"/>
      <c r="UTW3" s="628"/>
      <c r="UTX3" s="628"/>
      <c r="UTY3" s="628"/>
      <c r="UTZ3" s="628"/>
      <c r="UUA3" s="628"/>
      <c r="UUB3" s="628"/>
      <c r="UUC3" s="628"/>
      <c r="UUD3" s="628"/>
      <c r="UUE3" s="628"/>
      <c r="UUF3" s="628"/>
      <c r="UUG3" s="628"/>
      <c r="UUH3" s="628"/>
      <c r="UUI3" s="628"/>
      <c r="UUJ3" s="628"/>
      <c r="UUK3" s="628"/>
      <c r="UUL3" s="628"/>
      <c r="UUM3" s="628"/>
      <c r="UUN3" s="628"/>
      <c r="UUO3" s="628"/>
      <c r="UUP3" s="628"/>
      <c r="UUQ3" s="628"/>
      <c r="UUR3" s="628"/>
      <c r="UUS3" s="628"/>
      <c r="UUT3" s="628"/>
      <c r="UUU3" s="628"/>
      <c r="UUV3" s="628"/>
      <c r="UUW3" s="628"/>
      <c r="UUX3" s="628"/>
      <c r="UUY3" s="628"/>
      <c r="UUZ3" s="628"/>
      <c r="UVA3" s="628"/>
      <c r="UVB3" s="628"/>
      <c r="UVC3" s="628"/>
      <c r="UVD3" s="628"/>
      <c r="UVE3" s="628"/>
      <c r="UVF3" s="628"/>
      <c r="UVG3" s="628"/>
      <c r="UVH3" s="628"/>
      <c r="UVI3" s="628"/>
      <c r="UVJ3" s="628"/>
      <c r="UVK3" s="628"/>
      <c r="UVL3" s="628"/>
      <c r="UVM3" s="628"/>
      <c r="UVN3" s="628"/>
      <c r="UVO3" s="628"/>
      <c r="UVP3" s="628"/>
      <c r="UVQ3" s="628"/>
      <c r="UVR3" s="628"/>
      <c r="UVS3" s="628"/>
      <c r="UVT3" s="628"/>
      <c r="UVU3" s="628"/>
      <c r="UVV3" s="628"/>
      <c r="UVW3" s="628"/>
      <c r="UVX3" s="628"/>
      <c r="UVY3" s="628"/>
      <c r="UVZ3" s="628"/>
      <c r="UWA3" s="628"/>
      <c r="UWB3" s="628"/>
      <c r="UWC3" s="628"/>
      <c r="UWD3" s="628"/>
      <c r="UWE3" s="628"/>
      <c r="UWF3" s="628"/>
      <c r="UWG3" s="628"/>
      <c r="UWH3" s="628"/>
      <c r="UWI3" s="628"/>
      <c r="UWJ3" s="628"/>
      <c r="UWK3" s="628"/>
      <c r="UWL3" s="628"/>
      <c r="UWM3" s="628"/>
      <c r="UWN3" s="628"/>
      <c r="UWO3" s="628"/>
      <c r="UWP3" s="628"/>
      <c r="UWQ3" s="628"/>
      <c r="UWR3" s="628"/>
      <c r="UWS3" s="628"/>
      <c r="UWT3" s="628"/>
      <c r="UWU3" s="628"/>
      <c r="UWV3" s="628"/>
      <c r="UWW3" s="628"/>
      <c r="UWX3" s="628"/>
      <c r="UWY3" s="628"/>
      <c r="UWZ3" s="628"/>
      <c r="UXA3" s="628"/>
      <c r="UXB3" s="628"/>
      <c r="UXC3" s="628"/>
      <c r="UXD3" s="628"/>
      <c r="UXE3" s="628"/>
      <c r="UXF3" s="628"/>
      <c r="UXG3" s="628"/>
      <c r="UXH3" s="628"/>
      <c r="UXI3" s="628"/>
      <c r="UXJ3" s="628"/>
      <c r="UXK3" s="628"/>
      <c r="UXL3" s="628"/>
      <c r="UXM3" s="628"/>
      <c r="UXN3" s="628"/>
      <c r="UXO3" s="628"/>
      <c r="UXP3" s="628"/>
      <c r="UXQ3" s="628"/>
      <c r="UXR3" s="628"/>
      <c r="UXS3" s="628"/>
      <c r="UXT3" s="628"/>
      <c r="UXU3" s="628"/>
      <c r="UXV3" s="628"/>
      <c r="UXW3" s="628"/>
      <c r="UXX3" s="628"/>
      <c r="UXY3" s="628"/>
      <c r="UXZ3" s="628"/>
      <c r="UYA3" s="628"/>
      <c r="UYB3" s="628"/>
      <c r="UYC3" s="628"/>
      <c r="UYD3" s="628"/>
      <c r="UYE3" s="628"/>
      <c r="UYF3" s="628"/>
      <c r="UYG3" s="628"/>
      <c r="UYH3" s="628"/>
      <c r="UYI3" s="628"/>
      <c r="UYJ3" s="628"/>
      <c r="UYK3" s="628"/>
      <c r="UYL3" s="628"/>
      <c r="UYM3" s="628"/>
      <c r="UYN3" s="628"/>
      <c r="UYO3" s="628"/>
      <c r="UYP3" s="628"/>
      <c r="UYQ3" s="628"/>
      <c r="UYR3" s="628"/>
      <c r="UYS3" s="628"/>
      <c r="UYT3" s="628"/>
      <c r="UYU3" s="628"/>
      <c r="UYV3" s="628"/>
      <c r="UYW3" s="628"/>
      <c r="UYX3" s="628"/>
      <c r="UYY3" s="628"/>
      <c r="UYZ3" s="628"/>
      <c r="UZA3" s="628"/>
      <c r="UZB3" s="628"/>
      <c r="UZC3" s="628"/>
      <c r="UZD3" s="628"/>
      <c r="UZE3" s="628"/>
      <c r="UZF3" s="628"/>
      <c r="UZG3" s="628"/>
      <c r="UZH3" s="628"/>
      <c r="UZI3" s="628"/>
      <c r="UZJ3" s="628"/>
      <c r="UZK3" s="628"/>
      <c r="UZL3" s="628"/>
      <c r="UZM3" s="628"/>
      <c r="UZN3" s="628"/>
      <c r="UZO3" s="628"/>
      <c r="UZP3" s="628"/>
      <c r="UZQ3" s="628"/>
      <c r="UZR3" s="628"/>
      <c r="UZS3" s="628"/>
      <c r="UZT3" s="628"/>
      <c r="UZU3" s="628"/>
      <c r="UZV3" s="628"/>
      <c r="UZW3" s="628"/>
      <c r="UZX3" s="628"/>
      <c r="UZY3" s="628"/>
      <c r="UZZ3" s="628"/>
      <c r="VAA3" s="628"/>
      <c r="VAB3" s="628"/>
      <c r="VAC3" s="628"/>
      <c r="VAD3" s="628"/>
      <c r="VAE3" s="628"/>
      <c r="VAF3" s="628"/>
      <c r="VAG3" s="628"/>
      <c r="VAH3" s="628"/>
      <c r="VAI3" s="628"/>
      <c r="VAJ3" s="628"/>
      <c r="VAK3" s="628"/>
      <c r="VAL3" s="628"/>
      <c r="VAM3" s="628"/>
      <c r="VAN3" s="628"/>
      <c r="VAO3" s="628"/>
      <c r="VAP3" s="628"/>
      <c r="VAQ3" s="628"/>
      <c r="VAR3" s="628"/>
      <c r="VAS3" s="628"/>
      <c r="VAT3" s="628"/>
      <c r="VAU3" s="628"/>
      <c r="VAV3" s="628"/>
      <c r="VAW3" s="628"/>
      <c r="VAX3" s="628"/>
      <c r="VAY3" s="628"/>
      <c r="VAZ3" s="628"/>
      <c r="VBA3" s="628"/>
      <c r="VBB3" s="628"/>
      <c r="VBC3" s="628"/>
      <c r="VBD3" s="628"/>
      <c r="VBE3" s="628"/>
      <c r="VBF3" s="628"/>
      <c r="VBG3" s="628"/>
      <c r="VBH3" s="628"/>
      <c r="VBI3" s="628"/>
      <c r="VBJ3" s="628"/>
      <c r="VBK3" s="628"/>
      <c r="VBL3" s="628"/>
      <c r="VBM3" s="628"/>
      <c r="VBN3" s="628"/>
      <c r="VBO3" s="628"/>
      <c r="VBP3" s="628"/>
      <c r="VBQ3" s="628"/>
      <c r="VBR3" s="628"/>
      <c r="VBS3" s="628"/>
      <c r="VBT3" s="628"/>
      <c r="VBU3" s="628"/>
      <c r="VBV3" s="628"/>
      <c r="VBW3" s="628"/>
      <c r="VBX3" s="628"/>
      <c r="VBY3" s="628"/>
      <c r="VBZ3" s="628"/>
      <c r="VCA3" s="628"/>
      <c r="VCB3" s="628"/>
      <c r="VCC3" s="628"/>
      <c r="VCD3" s="628"/>
      <c r="VCE3" s="628"/>
      <c r="VCF3" s="628"/>
      <c r="VCG3" s="628"/>
      <c r="VCH3" s="628"/>
      <c r="VCI3" s="628"/>
      <c r="VCJ3" s="628"/>
      <c r="VCK3" s="628"/>
      <c r="VCL3" s="628"/>
      <c r="VCM3" s="628"/>
      <c r="VCN3" s="628"/>
      <c r="VCO3" s="628"/>
      <c r="VCP3" s="628"/>
      <c r="VCQ3" s="628"/>
      <c r="VCR3" s="628"/>
      <c r="VCS3" s="628"/>
      <c r="VCT3" s="628"/>
      <c r="VCU3" s="628"/>
      <c r="VCV3" s="628"/>
      <c r="VCW3" s="628"/>
      <c r="VCX3" s="628"/>
      <c r="VCY3" s="628"/>
      <c r="VCZ3" s="628"/>
      <c r="VDA3" s="628"/>
      <c r="VDB3" s="628"/>
      <c r="VDC3" s="628"/>
      <c r="VDD3" s="628"/>
      <c r="VDE3" s="628"/>
      <c r="VDF3" s="628"/>
      <c r="VDG3" s="628"/>
      <c r="VDH3" s="628"/>
      <c r="VDI3" s="628"/>
      <c r="VDJ3" s="628"/>
      <c r="VDK3" s="628"/>
      <c r="VDL3" s="628"/>
      <c r="VDM3" s="628"/>
      <c r="VDN3" s="628"/>
      <c r="VDO3" s="628"/>
      <c r="VDP3" s="628"/>
      <c r="VDQ3" s="628"/>
      <c r="VDR3" s="628"/>
      <c r="VDS3" s="628"/>
      <c r="VDT3" s="628"/>
      <c r="VDU3" s="628"/>
      <c r="VDV3" s="628"/>
      <c r="VDW3" s="628"/>
      <c r="VDX3" s="628"/>
      <c r="VDY3" s="628"/>
      <c r="VDZ3" s="628"/>
      <c r="VEA3" s="628"/>
      <c r="VEB3" s="628"/>
      <c r="VEC3" s="628"/>
      <c r="VED3" s="628"/>
      <c r="VEE3" s="628"/>
      <c r="VEF3" s="628"/>
      <c r="VEG3" s="628"/>
      <c r="VEH3" s="628"/>
      <c r="VEI3" s="628"/>
      <c r="VEJ3" s="628"/>
      <c r="VEK3" s="628"/>
      <c r="VEL3" s="628"/>
      <c r="VEM3" s="628"/>
      <c r="VEN3" s="628"/>
      <c r="VEO3" s="628"/>
      <c r="VEP3" s="628"/>
      <c r="VEQ3" s="628"/>
      <c r="VER3" s="628"/>
      <c r="VES3" s="628"/>
      <c r="VET3" s="628"/>
      <c r="VEU3" s="628"/>
      <c r="VEV3" s="628"/>
      <c r="VEW3" s="628"/>
      <c r="VEX3" s="628"/>
      <c r="VEY3" s="628"/>
      <c r="VEZ3" s="628"/>
      <c r="VFA3" s="628"/>
      <c r="VFB3" s="628"/>
      <c r="VFC3" s="628"/>
      <c r="VFD3" s="628"/>
      <c r="VFE3" s="628"/>
      <c r="VFF3" s="628"/>
      <c r="VFG3" s="628"/>
      <c r="VFH3" s="628"/>
      <c r="VFI3" s="628"/>
      <c r="VFJ3" s="628"/>
      <c r="VFK3" s="628"/>
      <c r="VFL3" s="628"/>
      <c r="VFM3" s="628"/>
      <c r="VFN3" s="628"/>
      <c r="VFO3" s="628"/>
      <c r="VFP3" s="628"/>
      <c r="VFQ3" s="628"/>
      <c r="VFR3" s="628"/>
      <c r="VFS3" s="628"/>
      <c r="VFT3" s="628"/>
      <c r="VFU3" s="628"/>
      <c r="VFV3" s="628"/>
      <c r="VFW3" s="628"/>
      <c r="VFX3" s="628"/>
      <c r="VFY3" s="628"/>
      <c r="VFZ3" s="628"/>
      <c r="VGA3" s="628"/>
      <c r="VGB3" s="628"/>
      <c r="VGC3" s="628"/>
      <c r="VGD3" s="628"/>
      <c r="VGE3" s="628"/>
      <c r="VGF3" s="628"/>
      <c r="VGG3" s="628"/>
      <c r="VGH3" s="628"/>
      <c r="VGI3" s="628"/>
      <c r="VGJ3" s="628"/>
      <c r="VGK3" s="628"/>
      <c r="VGL3" s="628"/>
      <c r="VGM3" s="628"/>
      <c r="VGN3" s="628"/>
      <c r="VGO3" s="628"/>
      <c r="VGP3" s="628"/>
      <c r="VGQ3" s="628"/>
      <c r="VGR3" s="628"/>
      <c r="VGS3" s="628"/>
      <c r="VGT3" s="628"/>
      <c r="VGU3" s="628"/>
      <c r="VGV3" s="628"/>
      <c r="VGW3" s="628"/>
      <c r="VGX3" s="628"/>
      <c r="VGY3" s="628"/>
      <c r="VGZ3" s="628"/>
      <c r="VHA3" s="628"/>
      <c r="VHB3" s="628"/>
      <c r="VHC3" s="628"/>
      <c r="VHD3" s="628"/>
      <c r="VHE3" s="628"/>
      <c r="VHF3" s="628"/>
      <c r="VHG3" s="628"/>
      <c r="VHH3" s="628"/>
      <c r="VHI3" s="628"/>
      <c r="VHJ3" s="628"/>
      <c r="VHK3" s="628"/>
      <c r="VHL3" s="628"/>
      <c r="VHM3" s="628"/>
      <c r="VHN3" s="628"/>
      <c r="VHO3" s="628"/>
      <c r="VHP3" s="628"/>
      <c r="VHQ3" s="628"/>
      <c r="VHR3" s="628"/>
      <c r="VHS3" s="628"/>
      <c r="VHT3" s="628"/>
      <c r="VHU3" s="628"/>
      <c r="VHV3" s="628"/>
      <c r="VHW3" s="628"/>
      <c r="VHX3" s="628"/>
      <c r="VHY3" s="628"/>
      <c r="VHZ3" s="628"/>
      <c r="VIA3" s="628"/>
      <c r="VIB3" s="628"/>
      <c r="VIC3" s="628"/>
      <c r="VID3" s="628"/>
      <c r="VIE3" s="628"/>
      <c r="VIF3" s="628"/>
      <c r="VIG3" s="628"/>
      <c r="VIH3" s="628"/>
      <c r="VII3" s="628"/>
      <c r="VIJ3" s="628"/>
      <c r="VIK3" s="628"/>
      <c r="VIL3" s="628"/>
      <c r="VIM3" s="628"/>
      <c r="VIN3" s="628"/>
      <c r="VIO3" s="628"/>
      <c r="VIP3" s="628"/>
      <c r="VIQ3" s="628"/>
      <c r="VIR3" s="628"/>
      <c r="VIS3" s="628"/>
      <c r="VIT3" s="628"/>
      <c r="VIU3" s="628"/>
      <c r="VIV3" s="628"/>
      <c r="VIW3" s="628"/>
      <c r="VIX3" s="628"/>
      <c r="VIY3" s="628"/>
      <c r="VIZ3" s="628"/>
      <c r="VJA3" s="628"/>
      <c r="VJB3" s="628"/>
      <c r="VJC3" s="628"/>
      <c r="VJD3" s="628"/>
      <c r="VJE3" s="628"/>
      <c r="VJF3" s="628"/>
      <c r="VJG3" s="628"/>
      <c r="VJH3" s="628"/>
      <c r="VJI3" s="628"/>
      <c r="VJJ3" s="628"/>
      <c r="VJK3" s="628"/>
      <c r="VJL3" s="628"/>
      <c r="VJM3" s="628"/>
      <c r="VJN3" s="628"/>
      <c r="VJO3" s="628"/>
      <c r="VJP3" s="628"/>
      <c r="VJQ3" s="628"/>
      <c r="VJR3" s="628"/>
      <c r="VJS3" s="628"/>
      <c r="VJT3" s="628"/>
      <c r="VJU3" s="628"/>
      <c r="VJV3" s="628"/>
      <c r="VJW3" s="628"/>
      <c r="VJX3" s="628"/>
      <c r="VJY3" s="628"/>
      <c r="VJZ3" s="628"/>
      <c r="VKA3" s="628"/>
      <c r="VKB3" s="628"/>
      <c r="VKC3" s="628"/>
      <c r="VKD3" s="628"/>
      <c r="VKE3" s="628"/>
      <c r="VKF3" s="628"/>
      <c r="VKG3" s="628"/>
      <c r="VKH3" s="628"/>
      <c r="VKI3" s="628"/>
      <c r="VKJ3" s="628"/>
      <c r="VKK3" s="628"/>
      <c r="VKL3" s="628"/>
      <c r="VKM3" s="628"/>
      <c r="VKN3" s="628"/>
      <c r="VKO3" s="628"/>
      <c r="VKP3" s="628"/>
      <c r="VKQ3" s="628"/>
      <c r="VKR3" s="628"/>
      <c r="VKS3" s="628"/>
      <c r="VKT3" s="628"/>
      <c r="VKU3" s="628"/>
      <c r="VKV3" s="628"/>
      <c r="VKW3" s="628"/>
      <c r="VKX3" s="628"/>
      <c r="VKY3" s="628"/>
      <c r="VKZ3" s="628"/>
      <c r="VLA3" s="628"/>
      <c r="VLB3" s="628"/>
      <c r="VLC3" s="628"/>
      <c r="VLD3" s="628"/>
      <c r="VLE3" s="628"/>
      <c r="VLF3" s="628"/>
      <c r="VLG3" s="628"/>
      <c r="VLH3" s="628"/>
      <c r="VLI3" s="628"/>
      <c r="VLJ3" s="628"/>
      <c r="VLK3" s="628"/>
      <c r="VLL3" s="628"/>
      <c r="VLM3" s="628"/>
      <c r="VLN3" s="628"/>
      <c r="VLO3" s="628"/>
      <c r="VLP3" s="628"/>
      <c r="VLQ3" s="628"/>
      <c r="VLR3" s="628"/>
      <c r="VLS3" s="628"/>
      <c r="VLT3" s="628"/>
      <c r="VLU3" s="628"/>
      <c r="VLV3" s="628"/>
      <c r="VLW3" s="628"/>
      <c r="VLX3" s="628"/>
      <c r="VLY3" s="628"/>
      <c r="VLZ3" s="628"/>
      <c r="VMA3" s="628"/>
      <c r="VMB3" s="628"/>
      <c r="VMC3" s="628"/>
      <c r="VMD3" s="628"/>
      <c r="VME3" s="628"/>
      <c r="VMF3" s="628"/>
      <c r="VMG3" s="628"/>
      <c r="VMH3" s="628"/>
      <c r="VMI3" s="628"/>
      <c r="VMJ3" s="628"/>
      <c r="VMK3" s="628"/>
      <c r="VML3" s="628"/>
      <c r="VMM3" s="628"/>
      <c r="VMN3" s="628"/>
      <c r="VMO3" s="628"/>
      <c r="VMP3" s="628"/>
      <c r="VMQ3" s="628"/>
      <c r="VMR3" s="628"/>
      <c r="VMS3" s="628"/>
      <c r="VMT3" s="628"/>
      <c r="VMU3" s="628"/>
      <c r="VMV3" s="628"/>
      <c r="VMW3" s="628"/>
      <c r="VMX3" s="628"/>
      <c r="VMY3" s="628"/>
      <c r="VMZ3" s="628"/>
      <c r="VNA3" s="628"/>
      <c r="VNB3" s="628"/>
      <c r="VNC3" s="628"/>
      <c r="VND3" s="628"/>
      <c r="VNE3" s="628"/>
      <c r="VNF3" s="628"/>
      <c r="VNG3" s="628"/>
      <c r="VNH3" s="628"/>
      <c r="VNI3" s="628"/>
      <c r="VNJ3" s="628"/>
      <c r="VNK3" s="628"/>
      <c r="VNL3" s="628"/>
      <c r="VNM3" s="628"/>
      <c r="VNN3" s="628"/>
      <c r="VNO3" s="628"/>
      <c r="VNP3" s="628"/>
      <c r="VNQ3" s="628"/>
      <c r="VNR3" s="628"/>
      <c r="VNS3" s="628"/>
      <c r="VNT3" s="628"/>
      <c r="VNU3" s="628"/>
      <c r="VNV3" s="628"/>
      <c r="VNW3" s="628"/>
      <c r="VNX3" s="628"/>
      <c r="VNY3" s="628"/>
      <c r="VNZ3" s="628"/>
      <c r="VOA3" s="628"/>
      <c r="VOB3" s="628"/>
      <c r="VOC3" s="628"/>
      <c r="VOD3" s="628"/>
      <c r="VOE3" s="628"/>
      <c r="VOF3" s="628"/>
      <c r="VOG3" s="628"/>
      <c r="VOH3" s="628"/>
      <c r="VOI3" s="628"/>
      <c r="VOJ3" s="628"/>
      <c r="VOK3" s="628"/>
      <c r="VOL3" s="628"/>
      <c r="VOM3" s="628"/>
      <c r="VON3" s="628"/>
      <c r="VOO3" s="628"/>
      <c r="VOP3" s="628"/>
      <c r="VOQ3" s="628"/>
      <c r="VOR3" s="628"/>
      <c r="VOS3" s="628"/>
      <c r="VOT3" s="628"/>
      <c r="VOU3" s="628"/>
      <c r="VOV3" s="628"/>
      <c r="VOW3" s="628"/>
      <c r="VOX3" s="628"/>
      <c r="VOY3" s="628"/>
      <c r="VOZ3" s="628"/>
      <c r="VPA3" s="628"/>
      <c r="VPB3" s="628"/>
      <c r="VPC3" s="628"/>
      <c r="VPD3" s="628"/>
      <c r="VPE3" s="628"/>
      <c r="VPF3" s="628"/>
      <c r="VPG3" s="628"/>
      <c r="VPH3" s="628"/>
      <c r="VPI3" s="628"/>
      <c r="VPJ3" s="628"/>
      <c r="VPK3" s="628"/>
      <c r="VPL3" s="628"/>
      <c r="VPM3" s="628"/>
      <c r="VPN3" s="628"/>
      <c r="VPO3" s="628"/>
      <c r="VPP3" s="628"/>
      <c r="VPQ3" s="628"/>
      <c r="VPR3" s="628"/>
      <c r="VPS3" s="628"/>
      <c r="VPT3" s="628"/>
      <c r="VPU3" s="628"/>
      <c r="VPV3" s="628"/>
      <c r="VPW3" s="628"/>
      <c r="VPX3" s="628"/>
      <c r="VPY3" s="628"/>
      <c r="VPZ3" s="628"/>
      <c r="VQA3" s="628"/>
      <c r="VQB3" s="628"/>
      <c r="VQC3" s="628"/>
      <c r="VQD3" s="628"/>
      <c r="VQE3" s="628"/>
      <c r="VQF3" s="628"/>
      <c r="VQG3" s="628"/>
      <c r="VQH3" s="628"/>
      <c r="VQI3" s="628"/>
      <c r="VQJ3" s="628"/>
      <c r="VQK3" s="628"/>
      <c r="VQL3" s="628"/>
      <c r="VQM3" s="628"/>
      <c r="VQN3" s="628"/>
      <c r="VQO3" s="628"/>
      <c r="VQP3" s="628"/>
      <c r="VQQ3" s="628"/>
      <c r="VQR3" s="628"/>
      <c r="VQS3" s="628"/>
      <c r="VQT3" s="628"/>
      <c r="VQU3" s="628"/>
      <c r="VQV3" s="628"/>
      <c r="VQW3" s="628"/>
      <c r="VQX3" s="628"/>
      <c r="VQY3" s="628"/>
      <c r="VQZ3" s="628"/>
      <c r="VRA3" s="628"/>
      <c r="VRB3" s="628"/>
      <c r="VRC3" s="628"/>
      <c r="VRD3" s="628"/>
      <c r="VRE3" s="628"/>
      <c r="VRF3" s="628"/>
      <c r="VRG3" s="628"/>
      <c r="VRH3" s="628"/>
      <c r="VRI3" s="628"/>
      <c r="VRJ3" s="628"/>
      <c r="VRK3" s="628"/>
      <c r="VRL3" s="628"/>
      <c r="VRM3" s="628"/>
      <c r="VRN3" s="628"/>
      <c r="VRO3" s="628"/>
      <c r="VRP3" s="628"/>
      <c r="VRQ3" s="628"/>
      <c r="VRR3" s="628"/>
      <c r="VRS3" s="628"/>
      <c r="VRT3" s="628"/>
      <c r="VRU3" s="628"/>
      <c r="VRV3" s="628"/>
      <c r="VRW3" s="628"/>
      <c r="VRX3" s="628"/>
      <c r="VRY3" s="628"/>
      <c r="VRZ3" s="628"/>
      <c r="VSA3" s="628"/>
      <c r="VSB3" s="628"/>
      <c r="VSC3" s="628"/>
      <c r="VSD3" s="628"/>
      <c r="VSE3" s="628"/>
      <c r="VSF3" s="628"/>
      <c r="VSG3" s="628"/>
      <c r="VSH3" s="628"/>
      <c r="VSI3" s="628"/>
      <c r="VSJ3" s="628"/>
      <c r="VSK3" s="628"/>
      <c r="VSL3" s="628"/>
      <c r="VSM3" s="628"/>
      <c r="VSN3" s="628"/>
      <c r="VSO3" s="628"/>
      <c r="VSP3" s="628"/>
      <c r="VSQ3" s="628"/>
      <c r="VSR3" s="628"/>
      <c r="VSS3" s="628"/>
      <c r="VST3" s="628"/>
      <c r="VSU3" s="628"/>
      <c r="VSV3" s="628"/>
      <c r="VSW3" s="628"/>
      <c r="VSX3" s="628"/>
      <c r="VSY3" s="628"/>
      <c r="VSZ3" s="628"/>
      <c r="VTA3" s="628"/>
      <c r="VTB3" s="628"/>
      <c r="VTC3" s="628"/>
      <c r="VTD3" s="628"/>
      <c r="VTE3" s="628"/>
      <c r="VTF3" s="628"/>
      <c r="VTG3" s="628"/>
      <c r="VTH3" s="628"/>
      <c r="VTI3" s="628"/>
      <c r="VTJ3" s="628"/>
      <c r="VTK3" s="628"/>
      <c r="VTL3" s="628"/>
      <c r="VTM3" s="628"/>
      <c r="VTN3" s="628"/>
      <c r="VTO3" s="628"/>
      <c r="VTP3" s="628"/>
      <c r="VTQ3" s="628"/>
      <c r="VTR3" s="628"/>
      <c r="VTS3" s="628"/>
      <c r="VTT3" s="628"/>
      <c r="VTU3" s="628"/>
      <c r="VTV3" s="628"/>
      <c r="VTW3" s="628"/>
      <c r="VTX3" s="628"/>
      <c r="VTY3" s="628"/>
      <c r="VTZ3" s="628"/>
      <c r="VUA3" s="628"/>
      <c r="VUB3" s="628"/>
      <c r="VUC3" s="628"/>
      <c r="VUD3" s="628"/>
      <c r="VUE3" s="628"/>
      <c r="VUF3" s="628"/>
      <c r="VUG3" s="628"/>
      <c r="VUH3" s="628"/>
      <c r="VUI3" s="628"/>
      <c r="VUJ3" s="628"/>
      <c r="VUK3" s="628"/>
      <c r="VUL3" s="628"/>
      <c r="VUM3" s="628"/>
      <c r="VUN3" s="628"/>
      <c r="VUO3" s="628"/>
      <c r="VUP3" s="628"/>
      <c r="VUQ3" s="628"/>
      <c r="VUR3" s="628"/>
      <c r="VUS3" s="628"/>
      <c r="VUT3" s="628"/>
      <c r="VUU3" s="628"/>
      <c r="VUV3" s="628"/>
      <c r="VUW3" s="628"/>
      <c r="VUX3" s="628"/>
      <c r="VUY3" s="628"/>
      <c r="VUZ3" s="628"/>
      <c r="VVA3" s="628"/>
      <c r="VVB3" s="628"/>
      <c r="VVC3" s="628"/>
      <c r="VVD3" s="628"/>
      <c r="VVE3" s="628"/>
      <c r="VVF3" s="628"/>
      <c r="VVG3" s="628"/>
      <c r="VVH3" s="628"/>
      <c r="VVI3" s="628"/>
      <c r="VVJ3" s="628"/>
      <c r="VVK3" s="628"/>
      <c r="VVL3" s="628"/>
      <c r="VVM3" s="628"/>
      <c r="VVN3" s="628"/>
      <c r="VVO3" s="628"/>
      <c r="VVP3" s="628"/>
      <c r="VVQ3" s="628"/>
      <c r="VVR3" s="628"/>
      <c r="VVS3" s="628"/>
      <c r="VVT3" s="628"/>
      <c r="VVU3" s="628"/>
      <c r="VVV3" s="628"/>
      <c r="VVW3" s="628"/>
      <c r="VVX3" s="628"/>
      <c r="VVY3" s="628"/>
      <c r="VVZ3" s="628"/>
      <c r="VWA3" s="628"/>
      <c r="VWB3" s="628"/>
      <c r="VWC3" s="628"/>
      <c r="VWD3" s="628"/>
      <c r="VWE3" s="628"/>
      <c r="VWF3" s="628"/>
      <c r="VWG3" s="628"/>
      <c r="VWH3" s="628"/>
      <c r="VWI3" s="628"/>
      <c r="VWJ3" s="628"/>
      <c r="VWK3" s="628"/>
      <c r="VWL3" s="628"/>
      <c r="VWM3" s="628"/>
      <c r="VWN3" s="628"/>
      <c r="VWO3" s="628"/>
      <c r="VWP3" s="628"/>
      <c r="VWQ3" s="628"/>
      <c r="VWR3" s="628"/>
      <c r="VWS3" s="628"/>
      <c r="VWT3" s="628"/>
      <c r="VWU3" s="628"/>
      <c r="VWV3" s="628"/>
      <c r="VWW3" s="628"/>
      <c r="VWX3" s="628"/>
      <c r="VWY3" s="628"/>
      <c r="VWZ3" s="628"/>
      <c r="VXA3" s="628"/>
      <c r="VXB3" s="628"/>
      <c r="VXC3" s="628"/>
      <c r="VXD3" s="628"/>
      <c r="VXE3" s="628"/>
      <c r="VXF3" s="628"/>
      <c r="VXG3" s="628"/>
      <c r="VXH3" s="628"/>
      <c r="VXI3" s="628"/>
      <c r="VXJ3" s="628"/>
      <c r="VXK3" s="628"/>
      <c r="VXL3" s="628"/>
      <c r="VXM3" s="628"/>
      <c r="VXN3" s="628"/>
      <c r="VXO3" s="628"/>
      <c r="VXP3" s="628"/>
      <c r="VXQ3" s="628"/>
      <c r="VXR3" s="628"/>
      <c r="VXS3" s="628"/>
      <c r="VXT3" s="628"/>
      <c r="VXU3" s="628"/>
      <c r="VXV3" s="628"/>
      <c r="VXW3" s="628"/>
      <c r="VXX3" s="628"/>
      <c r="VXY3" s="628"/>
      <c r="VXZ3" s="628"/>
      <c r="VYA3" s="628"/>
      <c r="VYB3" s="628"/>
      <c r="VYC3" s="628"/>
      <c r="VYD3" s="628"/>
      <c r="VYE3" s="628"/>
      <c r="VYF3" s="628"/>
      <c r="VYG3" s="628"/>
      <c r="VYH3" s="628"/>
      <c r="VYI3" s="628"/>
      <c r="VYJ3" s="628"/>
      <c r="VYK3" s="628"/>
      <c r="VYL3" s="628"/>
      <c r="VYM3" s="628"/>
      <c r="VYN3" s="628"/>
      <c r="VYO3" s="628"/>
      <c r="VYP3" s="628"/>
      <c r="VYQ3" s="628"/>
      <c r="VYR3" s="628"/>
      <c r="VYS3" s="628"/>
      <c r="VYT3" s="628"/>
      <c r="VYU3" s="628"/>
      <c r="VYV3" s="628"/>
      <c r="VYW3" s="628"/>
      <c r="VYX3" s="628"/>
      <c r="VYY3" s="628"/>
      <c r="VYZ3" s="628"/>
      <c r="VZA3" s="628"/>
      <c r="VZB3" s="628"/>
      <c r="VZC3" s="628"/>
      <c r="VZD3" s="628"/>
      <c r="VZE3" s="628"/>
      <c r="VZF3" s="628"/>
      <c r="VZG3" s="628"/>
      <c r="VZH3" s="628"/>
      <c r="VZI3" s="628"/>
      <c r="VZJ3" s="628"/>
      <c r="VZK3" s="628"/>
      <c r="VZL3" s="628"/>
      <c r="VZM3" s="628"/>
      <c r="VZN3" s="628"/>
      <c r="VZO3" s="628"/>
      <c r="VZP3" s="628"/>
      <c r="VZQ3" s="628"/>
      <c r="VZR3" s="628"/>
      <c r="VZS3" s="628"/>
      <c r="VZT3" s="628"/>
      <c r="VZU3" s="628"/>
      <c r="VZV3" s="628"/>
      <c r="VZW3" s="628"/>
      <c r="VZX3" s="628"/>
      <c r="VZY3" s="628"/>
      <c r="VZZ3" s="628"/>
      <c r="WAA3" s="628"/>
      <c r="WAB3" s="628"/>
      <c r="WAC3" s="628"/>
      <c r="WAD3" s="628"/>
      <c r="WAE3" s="628"/>
      <c r="WAF3" s="628"/>
      <c r="WAG3" s="628"/>
      <c r="WAH3" s="628"/>
      <c r="WAI3" s="628"/>
      <c r="WAJ3" s="628"/>
      <c r="WAK3" s="628"/>
      <c r="WAL3" s="628"/>
      <c r="WAM3" s="628"/>
      <c r="WAN3" s="628"/>
      <c r="WAO3" s="628"/>
      <c r="WAP3" s="628"/>
      <c r="WAQ3" s="628"/>
      <c r="WAR3" s="628"/>
      <c r="WAS3" s="628"/>
      <c r="WAT3" s="628"/>
      <c r="WAU3" s="628"/>
      <c r="WAV3" s="628"/>
      <c r="WAW3" s="628"/>
      <c r="WAX3" s="628"/>
      <c r="WAY3" s="628"/>
      <c r="WAZ3" s="628"/>
      <c r="WBA3" s="628"/>
      <c r="WBB3" s="628"/>
      <c r="WBC3" s="628"/>
      <c r="WBD3" s="628"/>
      <c r="WBE3" s="628"/>
      <c r="WBF3" s="628"/>
      <c r="WBG3" s="628"/>
      <c r="WBH3" s="628"/>
      <c r="WBI3" s="628"/>
      <c r="WBJ3" s="628"/>
      <c r="WBK3" s="628"/>
      <c r="WBL3" s="628"/>
      <c r="WBM3" s="628"/>
      <c r="WBN3" s="628"/>
      <c r="WBO3" s="628"/>
      <c r="WBP3" s="628"/>
      <c r="WBQ3" s="628"/>
      <c r="WBR3" s="628"/>
      <c r="WBS3" s="628"/>
      <c r="WBT3" s="628"/>
      <c r="WBU3" s="628"/>
      <c r="WBV3" s="628"/>
      <c r="WBW3" s="628"/>
      <c r="WBX3" s="628"/>
      <c r="WBY3" s="628"/>
      <c r="WBZ3" s="628"/>
      <c r="WCA3" s="628"/>
      <c r="WCB3" s="628"/>
      <c r="WCC3" s="628"/>
      <c r="WCD3" s="628"/>
      <c r="WCE3" s="628"/>
      <c r="WCF3" s="628"/>
      <c r="WCG3" s="628"/>
      <c r="WCH3" s="628"/>
      <c r="WCI3" s="628"/>
      <c r="WCJ3" s="628"/>
      <c r="WCK3" s="628"/>
      <c r="WCL3" s="628"/>
      <c r="WCM3" s="628"/>
      <c r="WCN3" s="628"/>
      <c r="WCO3" s="628"/>
      <c r="WCP3" s="628"/>
      <c r="WCQ3" s="628"/>
      <c r="WCR3" s="628"/>
      <c r="WCS3" s="628"/>
      <c r="WCT3" s="628"/>
      <c r="WCU3" s="628"/>
      <c r="WCV3" s="628"/>
      <c r="WCW3" s="628"/>
      <c r="WCX3" s="628"/>
      <c r="WCY3" s="628"/>
      <c r="WCZ3" s="628"/>
      <c r="WDA3" s="628"/>
      <c r="WDB3" s="628"/>
      <c r="WDC3" s="628"/>
      <c r="WDD3" s="628"/>
      <c r="WDE3" s="628"/>
      <c r="WDF3" s="628"/>
      <c r="WDG3" s="628"/>
      <c r="WDH3" s="628"/>
      <c r="WDI3" s="628"/>
      <c r="WDJ3" s="628"/>
      <c r="WDK3" s="628"/>
      <c r="WDL3" s="628"/>
      <c r="WDM3" s="628"/>
      <c r="WDN3" s="628"/>
      <c r="WDO3" s="628"/>
      <c r="WDP3" s="628"/>
      <c r="WDQ3" s="628"/>
      <c r="WDR3" s="628"/>
      <c r="WDS3" s="628"/>
      <c r="WDT3" s="628"/>
      <c r="WDU3" s="628"/>
      <c r="WDV3" s="628"/>
      <c r="WDW3" s="628"/>
      <c r="WDX3" s="628"/>
      <c r="WDY3" s="628"/>
      <c r="WDZ3" s="628"/>
      <c r="WEA3" s="628"/>
      <c r="WEB3" s="628"/>
      <c r="WEC3" s="628"/>
      <c r="WED3" s="628"/>
      <c r="WEE3" s="628"/>
      <c r="WEF3" s="628"/>
      <c r="WEG3" s="628"/>
      <c r="WEH3" s="628"/>
      <c r="WEI3" s="628"/>
      <c r="WEJ3" s="628"/>
      <c r="WEK3" s="628"/>
      <c r="WEL3" s="628"/>
      <c r="WEM3" s="628"/>
      <c r="WEN3" s="628"/>
      <c r="WEO3" s="628"/>
      <c r="WEP3" s="628"/>
      <c r="WEQ3" s="628"/>
      <c r="WER3" s="628"/>
      <c r="WES3" s="628"/>
      <c r="WET3" s="628"/>
      <c r="WEU3" s="628"/>
      <c r="WEV3" s="628"/>
      <c r="WEW3" s="628"/>
      <c r="WEX3" s="628"/>
      <c r="WEY3" s="628"/>
      <c r="WEZ3" s="628"/>
      <c r="WFA3" s="628"/>
      <c r="WFB3" s="628"/>
      <c r="WFC3" s="628"/>
      <c r="WFD3" s="628"/>
      <c r="WFE3" s="628"/>
      <c r="WFF3" s="628"/>
      <c r="WFG3" s="628"/>
      <c r="WFH3" s="628"/>
      <c r="WFI3" s="628"/>
      <c r="WFJ3" s="628"/>
      <c r="WFK3" s="628"/>
      <c r="WFL3" s="628"/>
      <c r="WFM3" s="628"/>
      <c r="WFN3" s="628"/>
      <c r="WFO3" s="628"/>
      <c r="WFP3" s="628"/>
      <c r="WFQ3" s="628"/>
      <c r="WFR3" s="628"/>
      <c r="WFS3" s="628"/>
      <c r="WFT3" s="628"/>
      <c r="WFU3" s="628"/>
      <c r="WFV3" s="628"/>
      <c r="WFW3" s="628"/>
      <c r="WFX3" s="628"/>
      <c r="WFY3" s="628"/>
      <c r="WFZ3" s="628"/>
      <c r="WGA3" s="628"/>
      <c r="WGB3" s="628"/>
      <c r="WGC3" s="628"/>
      <c r="WGD3" s="628"/>
      <c r="WGE3" s="628"/>
      <c r="WGF3" s="628"/>
      <c r="WGG3" s="628"/>
      <c r="WGH3" s="628"/>
      <c r="WGI3" s="628"/>
      <c r="WGJ3" s="628"/>
      <c r="WGK3" s="628"/>
      <c r="WGL3" s="628"/>
      <c r="WGM3" s="628"/>
      <c r="WGN3" s="628"/>
      <c r="WGO3" s="628"/>
      <c r="WGP3" s="628"/>
      <c r="WGQ3" s="628"/>
      <c r="WGR3" s="628"/>
      <c r="WGS3" s="628"/>
      <c r="WGT3" s="628"/>
      <c r="WGU3" s="628"/>
      <c r="WGV3" s="628"/>
      <c r="WGW3" s="628"/>
      <c r="WGX3" s="628"/>
      <c r="WGY3" s="628"/>
      <c r="WGZ3" s="628"/>
      <c r="WHA3" s="628"/>
      <c r="WHB3" s="628"/>
      <c r="WHC3" s="628"/>
      <c r="WHD3" s="628"/>
      <c r="WHE3" s="628"/>
      <c r="WHF3" s="628"/>
      <c r="WHG3" s="628"/>
      <c r="WHH3" s="628"/>
      <c r="WHI3" s="628"/>
      <c r="WHJ3" s="628"/>
      <c r="WHK3" s="628"/>
      <c r="WHL3" s="628"/>
      <c r="WHM3" s="628"/>
      <c r="WHN3" s="628"/>
      <c r="WHO3" s="628"/>
      <c r="WHP3" s="628"/>
      <c r="WHQ3" s="628"/>
      <c r="WHR3" s="628"/>
      <c r="WHS3" s="628"/>
      <c r="WHT3" s="628"/>
      <c r="WHU3" s="628"/>
      <c r="WHV3" s="628"/>
      <c r="WHW3" s="628"/>
      <c r="WHX3" s="628"/>
      <c r="WHY3" s="628"/>
      <c r="WHZ3" s="628"/>
      <c r="WIA3" s="628"/>
      <c r="WIB3" s="628"/>
      <c r="WIC3" s="628"/>
      <c r="WID3" s="628"/>
      <c r="WIE3" s="628"/>
      <c r="WIF3" s="628"/>
      <c r="WIG3" s="628"/>
      <c r="WIH3" s="628"/>
      <c r="WII3" s="628"/>
      <c r="WIJ3" s="628"/>
      <c r="WIK3" s="628"/>
      <c r="WIL3" s="628"/>
      <c r="WIM3" s="628"/>
      <c r="WIN3" s="628"/>
      <c r="WIO3" s="628"/>
      <c r="WIP3" s="628"/>
      <c r="WIQ3" s="628"/>
      <c r="WIR3" s="628"/>
      <c r="WIS3" s="628"/>
      <c r="WIT3" s="628"/>
      <c r="WIU3" s="628"/>
      <c r="WIV3" s="628"/>
      <c r="WIW3" s="628"/>
      <c r="WIX3" s="628"/>
      <c r="WIY3" s="628"/>
      <c r="WIZ3" s="628"/>
      <c r="WJA3" s="628"/>
      <c r="WJB3" s="628"/>
      <c r="WJC3" s="628"/>
      <c r="WJD3" s="628"/>
      <c r="WJE3" s="628"/>
      <c r="WJF3" s="628"/>
      <c r="WJG3" s="628"/>
      <c r="WJH3" s="628"/>
      <c r="WJI3" s="628"/>
      <c r="WJJ3" s="628"/>
      <c r="WJK3" s="628"/>
      <c r="WJL3" s="628"/>
      <c r="WJM3" s="628"/>
      <c r="WJN3" s="628"/>
      <c r="WJO3" s="628"/>
      <c r="WJP3" s="628"/>
      <c r="WJQ3" s="628"/>
      <c r="WJR3" s="628"/>
      <c r="WJS3" s="628"/>
      <c r="WJT3" s="628"/>
      <c r="WJU3" s="628"/>
      <c r="WJV3" s="628"/>
      <c r="WJW3" s="628"/>
      <c r="WJX3" s="628"/>
      <c r="WJY3" s="628"/>
      <c r="WJZ3" s="628"/>
      <c r="WKA3" s="628"/>
      <c r="WKB3" s="628"/>
      <c r="WKC3" s="628"/>
      <c r="WKD3" s="628"/>
      <c r="WKE3" s="628"/>
      <c r="WKF3" s="628"/>
      <c r="WKG3" s="628"/>
      <c r="WKH3" s="628"/>
      <c r="WKI3" s="628"/>
      <c r="WKJ3" s="628"/>
      <c r="WKK3" s="628"/>
      <c r="WKL3" s="628"/>
      <c r="WKM3" s="628"/>
      <c r="WKN3" s="628"/>
      <c r="WKO3" s="628"/>
      <c r="WKP3" s="628"/>
      <c r="WKQ3" s="628"/>
      <c r="WKR3" s="628"/>
      <c r="WKS3" s="628"/>
      <c r="WKT3" s="628"/>
      <c r="WKU3" s="628"/>
      <c r="WKV3" s="628"/>
      <c r="WKW3" s="628"/>
      <c r="WKX3" s="628"/>
      <c r="WKY3" s="628"/>
      <c r="WKZ3" s="628"/>
      <c r="WLA3" s="628"/>
      <c r="WLB3" s="628"/>
      <c r="WLC3" s="628"/>
      <c r="WLD3" s="628"/>
      <c r="WLE3" s="628"/>
      <c r="WLF3" s="628"/>
      <c r="WLG3" s="628"/>
      <c r="WLH3" s="628"/>
      <c r="WLI3" s="628"/>
      <c r="WLJ3" s="628"/>
      <c r="WLK3" s="628"/>
      <c r="WLL3" s="628"/>
      <c r="WLM3" s="628"/>
      <c r="WLN3" s="628"/>
      <c r="WLO3" s="628"/>
      <c r="WLP3" s="628"/>
      <c r="WLQ3" s="628"/>
      <c r="WLR3" s="628"/>
      <c r="WLS3" s="628"/>
      <c r="WLT3" s="628"/>
      <c r="WLU3" s="628"/>
      <c r="WLV3" s="628"/>
      <c r="WLW3" s="628"/>
      <c r="WLX3" s="628"/>
      <c r="WLY3" s="628"/>
      <c r="WLZ3" s="628"/>
      <c r="WMA3" s="628"/>
      <c r="WMB3" s="628"/>
      <c r="WMC3" s="628"/>
      <c r="WMD3" s="628"/>
      <c r="WME3" s="628"/>
      <c r="WMF3" s="628"/>
      <c r="WMG3" s="628"/>
      <c r="WMH3" s="628"/>
      <c r="WMI3" s="628"/>
      <c r="WMJ3" s="628"/>
      <c r="WMK3" s="628"/>
      <c r="WML3" s="628"/>
      <c r="WMM3" s="628"/>
      <c r="WMN3" s="628"/>
      <c r="WMO3" s="628"/>
      <c r="WMP3" s="628"/>
      <c r="WMQ3" s="628"/>
      <c r="WMR3" s="628"/>
      <c r="WMS3" s="628"/>
      <c r="WMT3" s="628"/>
      <c r="WMU3" s="628"/>
      <c r="WMV3" s="628"/>
      <c r="WMW3" s="628"/>
      <c r="WMX3" s="628"/>
      <c r="WMY3" s="628"/>
      <c r="WMZ3" s="628"/>
      <c r="WNA3" s="628"/>
      <c r="WNB3" s="628"/>
      <c r="WNC3" s="628"/>
      <c r="WND3" s="628"/>
      <c r="WNE3" s="628"/>
      <c r="WNF3" s="628"/>
      <c r="WNG3" s="628"/>
      <c r="WNH3" s="628"/>
      <c r="WNI3" s="628"/>
      <c r="WNJ3" s="628"/>
      <c r="WNK3" s="628"/>
      <c r="WNL3" s="628"/>
      <c r="WNM3" s="628"/>
      <c r="WNN3" s="628"/>
      <c r="WNO3" s="628"/>
      <c r="WNP3" s="628"/>
      <c r="WNQ3" s="628"/>
      <c r="WNR3" s="628"/>
      <c r="WNS3" s="628"/>
      <c r="WNT3" s="628"/>
      <c r="WNU3" s="628"/>
      <c r="WNV3" s="628"/>
      <c r="WNW3" s="628"/>
      <c r="WNX3" s="628"/>
      <c r="WNY3" s="628"/>
      <c r="WNZ3" s="628"/>
      <c r="WOA3" s="628"/>
      <c r="WOB3" s="628"/>
      <c r="WOC3" s="628"/>
      <c r="WOD3" s="628"/>
      <c r="WOE3" s="628"/>
      <c r="WOF3" s="628"/>
      <c r="WOG3" s="628"/>
      <c r="WOH3" s="628"/>
      <c r="WOI3" s="628"/>
      <c r="WOJ3" s="628"/>
      <c r="WOK3" s="628"/>
      <c r="WOL3" s="628"/>
      <c r="WOM3" s="628"/>
      <c r="WON3" s="628"/>
      <c r="WOO3" s="628"/>
      <c r="WOP3" s="628"/>
      <c r="WOQ3" s="628"/>
      <c r="WOR3" s="628"/>
      <c r="WOS3" s="628"/>
      <c r="WOT3" s="628"/>
      <c r="WOU3" s="628"/>
      <c r="WOV3" s="628"/>
      <c r="WOW3" s="628"/>
      <c r="WOX3" s="628"/>
      <c r="WOY3" s="628"/>
      <c r="WOZ3" s="628"/>
      <c r="WPA3" s="628"/>
      <c r="WPB3" s="628"/>
      <c r="WPC3" s="628"/>
      <c r="WPD3" s="628"/>
      <c r="WPE3" s="628"/>
      <c r="WPF3" s="628"/>
      <c r="WPG3" s="628"/>
      <c r="WPH3" s="628"/>
      <c r="WPI3" s="628"/>
      <c r="WPJ3" s="628"/>
      <c r="WPK3" s="628"/>
      <c r="WPL3" s="628"/>
      <c r="WPM3" s="628"/>
      <c r="WPN3" s="628"/>
      <c r="WPO3" s="628"/>
      <c r="WPP3" s="628"/>
      <c r="WPQ3" s="628"/>
      <c r="WPR3" s="628"/>
      <c r="WPS3" s="628"/>
      <c r="WPT3" s="628"/>
      <c r="WPU3" s="628"/>
      <c r="WPV3" s="628"/>
      <c r="WPW3" s="628"/>
      <c r="WPX3" s="628"/>
      <c r="WPY3" s="628"/>
      <c r="WPZ3" s="628"/>
      <c r="WQA3" s="628"/>
      <c r="WQB3" s="628"/>
      <c r="WQC3" s="628"/>
      <c r="WQD3" s="628"/>
      <c r="WQE3" s="628"/>
      <c r="WQF3" s="628"/>
      <c r="WQG3" s="628"/>
      <c r="WQH3" s="628"/>
      <c r="WQI3" s="628"/>
      <c r="WQJ3" s="628"/>
      <c r="WQK3" s="628"/>
      <c r="WQL3" s="628"/>
      <c r="WQM3" s="628"/>
      <c r="WQN3" s="628"/>
      <c r="WQO3" s="628"/>
      <c r="WQP3" s="628"/>
      <c r="WQQ3" s="628"/>
      <c r="WQR3" s="628"/>
      <c r="WQS3" s="628"/>
      <c r="WQT3" s="628"/>
      <c r="WQU3" s="628"/>
      <c r="WQV3" s="628"/>
      <c r="WQW3" s="628"/>
      <c r="WQX3" s="628"/>
      <c r="WQY3" s="628"/>
      <c r="WQZ3" s="628"/>
      <c r="WRA3" s="628"/>
      <c r="WRB3" s="628"/>
      <c r="WRC3" s="628"/>
      <c r="WRD3" s="628"/>
      <c r="WRE3" s="628"/>
      <c r="WRF3" s="628"/>
      <c r="WRG3" s="628"/>
      <c r="WRH3" s="628"/>
      <c r="WRI3" s="628"/>
      <c r="WRJ3" s="628"/>
      <c r="WRK3" s="628"/>
      <c r="WRL3" s="628"/>
      <c r="WRM3" s="628"/>
      <c r="WRN3" s="628"/>
      <c r="WRO3" s="628"/>
      <c r="WRP3" s="628"/>
      <c r="WRQ3" s="628"/>
      <c r="WRR3" s="628"/>
      <c r="WRS3" s="628"/>
      <c r="WRT3" s="628"/>
      <c r="WRU3" s="628"/>
      <c r="WRV3" s="628"/>
      <c r="WRW3" s="628"/>
      <c r="WRX3" s="628"/>
      <c r="WRY3" s="628"/>
      <c r="WRZ3" s="628"/>
      <c r="WSA3" s="628"/>
      <c r="WSB3" s="628"/>
      <c r="WSC3" s="628"/>
      <c r="WSD3" s="628"/>
      <c r="WSE3" s="628"/>
      <c r="WSF3" s="628"/>
      <c r="WSG3" s="628"/>
      <c r="WSH3" s="628"/>
      <c r="WSI3" s="628"/>
      <c r="WSJ3" s="628"/>
      <c r="WSK3" s="628"/>
      <c r="WSL3" s="628"/>
      <c r="WSM3" s="628"/>
      <c r="WSN3" s="628"/>
      <c r="WSO3" s="628"/>
      <c r="WSP3" s="628"/>
      <c r="WSQ3" s="628"/>
      <c r="WSR3" s="628"/>
      <c r="WSS3" s="628"/>
      <c r="WST3" s="628"/>
      <c r="WSU3" s="628"/>
      <c r="WSV3" s="628"/>
      <c r="WSW3" s="628"/>
      <c r="WSX3" s="628"/>
      <c r="WSY3" s="628"/>
      <c r="WSZ3" s="628"/>
      <c r="WTA3" s="628"/>
      <c r="WTB3" s="628"/>
      <c r="WTC3" s="628"/>
      <c r="WTD3" s="628"/>
      <c r="WTE3" s="628"/>
      <c r="WTF3" s="628"/>
      <c r="WTG3" s="628"/>
      <c r="WTH3" s="628"/>
      <c r="WTI3" s="628"/>
      <c r="WTJ3" s="628"/>
      <c r="WTK3" s="628"/>
      <c r="WTL3" s="628"/>
      <c r="WTM3" s="628"/>
      <c r="WTN3" s="628"/>
      <c r="WTO3" s="628"/>
      <c r="WTP3" s="628"/>
      <c r="WTQ3" s="628"/>
      <c r="WTR3" s="628"/>
      <c r="WTS3" s="628"/>
      <c r="WTT3" s="628"/>
      <c r="WTU3" s="628"/>
      <c r="WTV3" s="628"/>
      <c r="WTW3" s="628"/>
      <c r="WTX3" s="628"/>
      <c r="WTY3" s="628"/>
      <c r="WTZ3" s="628"/>
      <c r="WUA3" s="628"/>
      <c r="WUB3" s="628"/>
      <c r="WUC3" s="628"/>
      <c r="WUD3" s="628"/>
      <c r="WUE3" s="628"/>
      <c r="WUF3" s="628"/>
      <c r="WUG3" s="628"/>
      <c r="WUH3" s="628"/>
      <c r="WUI3" s="628"/>
      <c r="WUJ3" s="628"/>
      <c r="WUK3" s="628"/>
      <c r="WUL3" s="628"/>
      <c r="WUM3" s="628"/>
      <c r="WUN3" s="628"/>
      <c r="WUO3" s="628"/>
      <c r="WUP3" s="628"/>
      <c r="WUQ3" s="628"/>
      <c r="WUR3" s="628"/>
      <c r="WUS3" s="628"/>
      <c r="WUT3" s="628"/>
      <c r="WUU3" s="628"/>
      <c r="WUV3" s="628"/>
      <c r="WUW3" s="628"/>
      <c r="WUX3" s="628"/>
      <c r="WUY3" s="628"/>
      <c r="WUZ3" s="628"/>
      <c r="WVA3" s="628"/>
      <c r="WVB3" s="628"/>
      <c r="WVC3" s="628"/>
      <c r="WVD3" s="628"/>
      <c r="WVE3" s="628"/>
      <c r="WVF3" s="628"/>
      <c r="WVG3" s="628"/>
      <c r="WVH3" s="628"/>
      <c r="WVI3" s="628"/>
      <c r="WVJ3" s="628"/>
      <c r="WVK3" s="628"/>
      <c r="WVL3" s="628"/>
      <c r="WVM3" s="628"/>
      <c r="WVN3" s="628"/>
      <c r="WVO3" s="628"/>
      <c r="WVP3" s="628"/>
      <c r="WVQ3" s="628"/>
      <c r="WVR3" s="628"/>
      <c r="WVS3" s="628"/>
      <c r="WVT3" s="628"/>
      <c r="WVU3" s="628"/>
      <c r="WVV3" s="628"/>
      <c r="WVW3" s="628"/>
      <c r="WVX3" s="628"/>
      <c r="WVY3" s="628"/>
      <c r="WVZ3" s="628"/>
      <c r="WWA3" s="628"/>
      <c r="WWB3" s="628"/>
      <c r="WWC3" s="628"/>
      <c r="WWD3" s="628"/>
      <c r="WWE3" s="628"/>
      <c r="WWF3" s="628"/>
      <c r="WWG3" s="628"/>
      <c r="WWH3" s="628"/>
      <c r="WWI3" s="628"/>
      <c r="WWJ3" s="628"/>
      <c r="WWK3" s="628"/>
      <c r="WWL3" s="628"/>
      <c r="WWM3" s="628"/>
      <c r="WWN3" s="628"/>
      <c r="WWO3" s="628"/>
      <c r="WWP3" s="628"/>
      <c r="WWQ3" s="628"/>
      <c r="WWR3" s="628"/>
      <c r="WWS3" s="628"/>
      <c r="WWT3" s="628"/>
      <c r="WWU3" s="628"/>
      <c r="WWV3" s="628"/>
      <c r="WWW3" s="628"/>
      <c r="WWX3" s="628"/>
      <c r="WWY3" s="628"/>
      <c r="WWZ3" s="628"/>
      <c r="WXA3" s="628"/>
      <c r="WXB3" s="628"/>
      <c r="WXC3" s="628"/>
      <c r="WXD3" s="628"/>
      <c r="WXE3" s="628"/>
      <c r="WXF3" s="628"/>
      <c r="WXG3" s="628"/>
      <c r="WXH3" s="628"/>
      <c r="WXI3" s="628"/>
      <c r="WXJ3" s="628"/>
      <c r="WXK3" s="628"/>
      <c r="WXL3" s="628"/>
      <c r="WXM3" s="628"/>
      <c r="WXN3" s="628"/>
      <c r="WXO3" s="628"/>
      <c r="WXP3" s="628"/>
      <c r="WXQ3" s="628"/>
      <c r="WXR3" s="628"/>
      <c r="WXS3" s="628"/>
      <c r="WXT3" s="628"/>
      <c r="WXU3" s="628"/>
      <c r="WXV3" s="628"/>
      <c r="WXW3" s="628"/>
      <c r="WXX3" s="628"/>
      <c r="WXY3" s="628"/>
      <c r="WXZ3" s="628"/>
      <c r="WYA3" s="628"/>
      <c r="WYB3" s="628"/>
      <c r="WYC3" s="628"/>
      <c r="WYD3" s="628"/>
      <c r="WYE3" s="628"/>
      <c r="WYF3" s="628"/>
      <c r="WYG3" s="628"/>
      <c r="WYH3" s="628"/>
      <c r="WYI3" s="628"/>
      <c r="WYJ3" s="628"/>
      <c r="WYK3" s="628"/>
      <c r="WYL3" s="628"/>
      <c r="WYM3" s="628"/>
      <c r="WYN3" s="628"/>
      <c r="WYO3" s="628"/>
      <c r="WYP3" s="628"/>
      <c r="WYQ3" s="628"/>
      <c r="WYR3" s="628"/>
      <c r="WYS3" s="628"/>
      <c r="WYT3" s="628"/>
      <c r="WYU3" s="628"/>
      <c r="WYV3" s="628"/>
      <c r="WYW3" s="628"/>
      <c r="WYX3" s="628"/>
      <c r="WYY3" s="628"/>
      <c r="WYZ3" s="628"/>
      <c r="WZA3" s="628"/>
      <c r="WZB3" s="628"/>
      <c r="WZC3" s="628"/>
      <c r="WZD3" s="628"/>
      <c r="WZE3" s="628"/>
      <c r="WZF3" s="628"/>
      <c r="WZG3" s="628"/>
      <c r="WZH3" s="628"/>
      <c r="WZI3" s="628"/>
      <c r="WZJ3" s="628"/>
      <c r="WZK3" s="628"/>
      <c r="WZL3" s="628"/>
      <c r="WZM3" s="628"/>
      <c r="WZN3" s="628"/>
      <c r="WZO3" s="628"/>
      <c r="WZP3" s="628"/>
      <c r="WZQ3" s="628"/>
      <c r="WZR3" s="628"/>
      <c r="WZS3" s="628"/>
      <c r="WZT3" s="628"/>
      <c r="WZU3" s="628"/>
      <c r="WZV3" s="628"/>
      <c r="WZW3" s="628"/>
      <c r="WZX3" s="628"/>
      <c r="WZY3" s="628"/>
      <c r="WZZ3" s="628"/>
      <c r="XAA3" s="628"/>
      <c r="XAB3" s="628"/>
      <c r="XAC3" s="628"/>
      <c r="XAD3" s="628"/>
      <c r="XAE3" s="628"/>
      <c r="XAF3" s="628"/>
      <c r="XAG3" s="628"/>
      <c r="XAH3" s="628"/>
      <c r="XAI3" s="628"/>
      <c r="XAJ3" s="628"/>
      <c r="XAK3" s="628"/>
      <c r="XAL3" s="628"/>
      <c r="XAM3" s="628"/>
      <c r="XAN3" s="628"/>
      <c r="XAO3" s="628"/>
      <c r="XAP3" s="628"/>
      <c r="XAQ3" s="628"/>
      <c r="XAR3" s="628"/>
      <c r="XAS3" s="628"/>
      <c r="XAT3" s="628"/>
      <c r="XAU3" s="628"/>
      <c r="XAV3" s="628"/>
      <c r="XAW3" s="628"/>
      <c r="XAX3" s="628"/>
      <c r="XAY3" s="628"/>
      <c r="XAZ3" s="628"/>
      <c r="XBA3" s="628"/>
      <c r="XBB3" s="628"/>
      <c r="XBC3" s="628"/>
      <c r="XBD3" s="628"/>
      <c r="XBE3" s="628"/>
      <c r="XBF3" s="628"/>
      <c r="XBG3" s="628"/>
      <c r="XBH3" s="628"/>
      <c r="XBI3" s="628"/>
      <c r="XBJ3" s="628"/>
      <c r="XBK3" s="628"/>
      <c r="XBL3" s="628"/>
      <c r="XBM3" s="628"/>
      <c r="XBN3" s="628"/>
      <c r="XBO3" s="628"/>
      <c r="XBP3" s="628"/>
      <c r="XBQ3" s="628"/>
      <c r="XBR3" s="628"/>
      <c r="XBS3" s="628"/>
      <c r="XBT3" s="628"/>
      <c r="XBU3" s="628"/>
      <c r="XBV3" s="628"/>
      <c r="XBW3" s="628"/>
      <c r="XBX3" s="628"/>
      <c r="XBY3" s="628"/>
      <c r="XBZ3" s="628"/>
      <c r="XCA3" s="628"/>
      <c r="XCB3" s="628"/>
      <c r="XCC3" s="628"/>
      <c r="XCD3" s="628"/>
      <c r="XCE3" s="628"/>
      <c r="XCF3" s="628"/>
      <c r="XCG3" s="628"/>
      <c r="XCH3" s="628"/>
      <c r="XCI3" s="628"/>
      <c r="XCJ3" s="628"/>
      <c r="XCK3" s="628"/>
      <c r="XCL3" s="628"/>
      <c r="XCM3" s="628"/>
      <c r="XCN3" s="628"/>
      <c r="XCO3" s="628"/>
      <c r="XCP3" s="628"/>
      <c r="XCQ3" s="628"/>
      <c r="XCR3" s="628"/>
      <c r="XCS3" s="628"/>
      <c r="XCT3" s="628"/>
      <c r="XCU3" s="628"/>
      <c r="XCV3" s="628"/>
      <c r="XCW3" s="628"/>
      <c r="XCX3" s="628"/>
      <c r="XCY3" s="628"/>
      <c r="XCZ3" s="628"/>
      <c r="XDA3" s="628"/>
      <c r="XDB3" s="628"/>
      <c r="XDC3" s="628"/>
      <c r="XDD3" s="628"/>
      <c r="XDE3" s="628"/>
      <c r="XDF3" s="628"/>
      <c r="XDG3" s="628"/>
      <c r="XDH3" s="628"/>
      <c r="XDI3" s="628"/>
      <c r="XDJ3" s="628"/>
      <c r="XDK3" s="628"/>
      <c r="XDL3" s="628"/>
      <c r="XDM3" s="628"/>
      <c r="XDN3" s="628"/>
      <c r="XDO3" s="628"/>
      <c r="XDP3" s="628"/>
      <c r="XDQ3" s="628"/>
      <c r="XDR3" s="628"/>
      <c r="XDS3" s="628"/>
      <c r="XDT3" s="628"/>
      <c r="XDU3" s="628"/>
      <c r="XDV3" s="628"/>
      <c r="XDW3" s="628"/>
      <c r="XDX3" s="628"/>
      <c r="XDY3" s="628"/>
      <c r="XDZ3" s="628"/>
      <c r="XEA3" s="628"/>
      <c r="XEB3" s="628"/>
      <c r="XEC3" s="628"/>
      <c r="XED3" s="628"/>
      <c r="XEE3" s="628"/>
      <c r="XEF3" s="628"/>
      <c r="XEG3" s="628"/>
      <c r="XEH3" s="628"/>
      <c r="XEI3" s="628"/>
      <c r="XEJ3" s="628"/>
      <c r="XEK3" s="628"/>
      <c r="XEL3" s="628"/>
      <c r="XEM3" s="628"/>
      <c r="XEN3" s="628"/>
      <c r="XEO3" s="628"/>
      <c r="XEP3" s="628"/>
      <c r="XEQ3" s="628"/>
      <c r="XER3" s="628"/>
      <c r="XES3" s="628"/>
      <c r="XET3" s="628"/>
      <c r="XEU3" s="628"/>
      <c r="XEV3" s="628"/>
    </row>
    <row r="4" spans="1:16376" ht="15.75" x14ac:dyDescent="0.25">
      <c r="A4" s="629" t="s">
        <v>48</v>
      </c>
      <c r="B4" s="629"/>
      <c r="C4" s="629"/>
      <c r="D4" s="629"/>
      <c r="E4" s="629"/>
      <c r="F4" s="629"/>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row>
    <row r="5" spans="1:16376" ht="9.75" customHeight="1" thickBot="1" x14ac:dyDescent="0.3">
      <c r="A5" s="4"/>
      <c r="B5" s="4"/>
      <c r="C5" s="60"/>
      <c r="D5" s="60"/>
      <c r="E5" s="60"/>
      <c r="F5" s="60"/>
    </row>
    <row r="6" spans="1:16376" ht="53.25" customHeight="1" thickBot="1" x14ac:dyDescent="0.3">
      <c r="A6" s="50" t="s">
        <v>49</v>
      </c>
      <c r="B6" s="51" t="s">
        <v>50</v>
      </c>
      <c r="C6" s="61" t="s">
        <v>51</v>
      </c>
      <c r="D6" s="73" t="s">
        <v>739</v>
      </c>
      <c r="E6" s="73" t="s">
        <v>52</v>
      </c>
      <c r="F6" s="109" t="s">
        <v>53</v>
      </c>
    </row>
    <row r="7" spans="1:16376" ht="15.75" thickBot="1" x14ac:dyDescent="0.3">
      <c r="A7" s="5">
        <v>0</v>
      </c>
      <c r="B7" s="6" t="s">
        <v>54</v>
      </c>
      <c r="C7" s="63">
        <f>SUM(D7:E7)</f>
        <v>22293620.459999997</v>
      </c>
      <c r="D7" s="63">
        <f>D9+D14+D18+D26+D33</f>
        <v>8281607.0599999996</v>
      </c>
      <c r="E7" s="108">
        <f>E9+E14+E18+E26+E33</f>
        <v>14012013.399999999</v>
      </c>
      <c r="F7" s="108">
        <f>F9+F14+F18+F26+F33</f>
        <v>0</v>
      </c>
    </row>
    <row r="8" spans="1:16376" x14ac:dyDescent="0.25">
      <c r="A8" s="7"/>
      <c r="B8" s="8"/>
      <c r="C8" s="62"/>
      <c r="D8" s="62"/>
      <c r="E8" s="62"/>
      <c r="F8" s="62"/>
    </row>
    <row r="9" spans="1:16376" x14ac:dyDescent="0.25">
      <c r="A9" s="9" t="s">
        <v>55</v>
      </c>
      <c r="B9" s="10" t="s">
        <v>56</v>
      </c>
      <c r="C9" s="60">
        <f>+D9+E9</f>
        <v>4949387.0699999994</v>
      </c>
      <c r="D9" s="60">
        <f>SUM(D11:D12)</f>
        <v>729951.64</v>
      </c>
      <c r="E9" s="60">
        <f>SUM(E11:E12)</f>
        <v>4219435.43</v>
      </c>
      <c r="F9" s="60">
        <f>SUM(F11:F12)</f>
        <v>0</v>
      </c>
    </row>
    <row r="10" spans="1:16376" x14ac:dyDescent="0.25">
      <c r="A10" s="7"/>
      <c r="B10" s="7"/>
      <c r="C10" s="62"/>
      <c r="D10" s="62"/>
      <c r="E10" s="62"/>
      <c r="F10" s="62"/>
    </row>
    <row r="11" spans="1:16376" s="20" customFormat="1" x14ac:dyDescent="0.2">
      <c r="A11" s="19" t="s">
        <v>38</v>
      </c>
      <c r="B11" s="14" t="s">
        <v>39</v>
      </c>
      <c r="C11" s="59">
        <f>+D11+E11</f>
        <v>4949387.0699999994</v>
      </c>
      <c r="D11" s="59">
        <f>IFERROR(IF($H11=1,VLOOKUP($A11,'Detalle Rebajos'!$A:$K,4,FALSE),0),0)</f>
        <v>729951.64</v>
      </c>
      <c r="E11" s="59">
        <f>+'Detalle Rebajos'!D19</f>
        <v>4219435.43</v>
      </c>
      <c r="F11" s="59">
        <v>0</v>
      </c>
      <c r="H11" s="59">
        <v>1</v>
      </c>
    </row>
    <row r="12" spans="1:16376" hidden="1" x14ac:dyDescent="0.25">
      <c r="A12" s="13" t="s">
        <v>13</v>
      </c>
      <c r="B12" s="14" t="s">
        <v>14</v>
      </c>
      <c r="C12" s="59">
        <f>SUM(D12:E12)</f>
        <v>0</v>
      </c>
      <c r="D12" s="59">
        <f>IFERROR(IF($H12=1,VLOOKUP($A12,'Detalle Rebajos'!$A:$K,4,FALSE),0),0)</f>
        <v>0</v>
      </c>
      <c r="E12" s="59">
        <f>IFERROR(IF($H12=2,VLOOKUP($A12,'Detalle Rebajos'!$A:$K,4,FALSE),0),0)</f>
        <v>0</v>
      </c>
      <c r="F12" s="144"/>
      <c r="G12" s="20"/>
      <c r="H12" s="144">
        <f>IFERROR(VLOOKUP(A12,'Detalle Rebajos'!A:K,9,FALSE),0)</f>
        <v>0</v>
      </c>
    </row>
    <row r="13" spans="1:16376" x14ac:dyDescent="0.25">
      <c r="A13" s="7"/>
      <c r="B13" s="7"/>
      <c r="C13" s="62"/>
      <c r="D13" s="68"/>
      <c r="E13" s="68"/>
      <c r="F13" s="68"/>
      <c r="G13" s="20"/>
      <c r="H13" s="68">
        <f>IFERROR(VLOOKUP(A13,'Detalle Rebajos'!A:K,9,FALSE),0)</f>
        <v>0</v>
      </c>
    </row>
    <row r="14" spans="1:16376" s="17" customFormat="1" hidden="1" x14ac:dyDescent="0.25">
      <c r="A14" s="7">
        <v>0.02</v>
      </c>
      <c r="B14" s="16" t="s">
        <v>57</v>
      </c>
      <c r="C14" s="60">
        <f>SUM(D14:E14)</f>
        <v>0</v>
      </c>
      <c r="D14" s="68">
        <f>IFERROR(IF($H14=1,VLOOKUP($A14,'Detalle Rebajos'!$A:$K,4,FALSE),0),0)</f>
        <v>0</v>
      </c>
      <c r="E14" s="68">
        <f>IFERROR(IF($H14=2,VLOOKUP($A14,'Detalle Rebajos'!$A:$K,4,FALSE),0),0)</f>
        <v>0</v>
      </c>
      <c r="F14" s="68"/>
      <c r="G14" s="20"/>
      <c r="H14" s="68">
        <f>IFERROR(VLOOKUP(A14,'Detalle Rebajos'!A:K,9,FALSE),0)</f>
        <v>0</v>
      </c>
    </row>
    <row r="15" spans="1:16376" hidden="1" x14ac:dyDescent="0.25">
      <c r="A15" s="7"/>
      <c r="B15" s="7"/>
      <c r="C15" s="62"/>
      <c r="D15" s="68"/>
      <c r="E15" s="68"/>
      <c r="F15" s="68"/>
      <c r="G15" s="20"/>
      <c r="H15" s="68">
        <f>IFERROR(VLOOKUP(A15,'Detalle Rebajos'!A:K,9,FALSE),0)</f>
        <v>0</v>
      </c>
    </row>
    <row r="16" spans="1:16376" hidden="1" x14ac:dyDescent="0.25">
      <c r="A16" s="13" t="s">
        <v>58</v>
      </c>
      <c r="B16" s="14" t="s">
        <v>59</v>
      </c>
      <c r="C16" s="59">
        <f>SUM(D16:E16)</f>
        <v>0</v>
      </c>
      <c r="D16" s="59">
        <f>IFERROR(IF($H16=1,VLOOKUP($A16,'Detalle Rebajos'!$A:$K,4,FALSE),0),0)</f>
        <v>0</v>
      </c>
      <c r="E16" s="59">
        <f>IFERROR(IF($H16=2,VLOOKUP($A16,'Detalle Rebajos'!$A:$K,4,FALSE),0),0)</f>
        <v>0</v>
      </c>
      <c r="F16" s="143"/>
      <c r="G16" s="20"/>
      <c r="H16" s="143">
        <f>IFERROR(VLOOKUP(A16,'Detalle Rebajos'!A:K,9,FALSE),0)</f>
        <v>0</v>
      </c>
    </row>
    <row r="17" spans="1:8" ht="17.25" hidden="1" customHeight="1" x14ac:dyDescent="0.25">
      <c r="A17" s="7"/>
      <c r="B17" s="7"/>
      <c r="C17" s="62"/>
      <c r="D17" s="68"/>
      <c r="E17" s="68"/>
      <c r="F17" s="145"/>
      <c r="G17" s="20"/>
      <c r="H17" s="59">
        <f>IFERROR(VLOOKUP(A17,'Detalle Rebajos'!A:K,9,FALSE),0)</f>
        <v>0</v>
      </c>
    </row>
    <row r="18" spans="1:8" x14ac:dyDescent="0.25">
      <c r="A18" s="9" t="s">
        <v>60</v>
      </c>
      <c r="B18" s="8" t="s">
        <v>61</v>
      </c>
      <c r="C18" s="60">
        <f>SUM(D18:E18)</f>
        <v>915922.74</v>
      </c>
      <c r="D18" s="148">
        <f>SUM(D20:D24)</f>
        <v>127412.81</v>
      </c>
      <c r="E18" s="148">
        <f>SUM(E20:E24)</f>
        <v>788509.92999999993</v>
      </c>
      <c r="F18" s="145"/>
      <c r="G18" s="20"/>
      <c r="H18" s="59">
        <f>IFERROR(VLOOKUP(A18,'Detalle Rebajos'!A:K,9,FALSE),0)</f>
        <v>0</v>
      </c>
    </row>
    <row r="19" spans="1:8" ht="9.75" customHeight="1" x14ac:dyDescent="0.25">
      <c r="A19" s="7"/>
      <c r="B19" s="7"/>
      <c r="C19" s="62"/>
      <c r="D19" s="68"/>
      <c r="E19" s="68"/>
      <c r="G19" s="20"/>
      <c r="H19" s="59">
        <f>IFERROR(VLOOKUP(A19,'Detalle Rebajos'!A:K,9,FALSE),0)</f>
        <v>0</v>
      </c>
    </row>
    <row r="20" spans="1:8" s="20" customFormat="1" x14ac:dyDescent="0.2">
      <c r="A20" s="19" t="s">
        <v>15</v>
      </c>
      <c r="B20" s="14" t="s">
        <v>16</v>
      </c>
      <c r="C20" s="146">
        <f>SUM(D20:E20)</f>
        <v>99647.22</v>
      </c>
      <c r="D20" s="59">
        <f>IFERROR(IF($H20=1,VLOOKUP($A20,'Detalle Rebajos'!$A:$K,4,FALSE),0),0)</f>
        <v>99647.22</v>
      </c>
      <c r="E20" s="59" t="s">
        <v>109</v>
      </c>
      <c r="F20" s="145"/>
      <c r="H20" s="59">
        <v>1</v>
      </c>
    </row>
    <row r="21" spans="1:8" s="20" customFormat="1" x14ac:dyDescent="0.2">
      <c r="A21" s="19" t="s">
        <v>17</v>
      </c>
      <c r="B21" s="21" t="s">
        <v>18</v>
      </c>
      <c r="C21" s="59">
        <f>SUM(D21:E21)</f>
        <v>24169.72</v>
      </c>
      <c r="D21" s="59">
        <f>IFERROR(IF($H21=1,VLOOKUP($A21,'Detalle Rebajos'!$A:$K,4,FALSE),0),0)</f>
        <v>24169.72</v>
      </c>
      <c r="E21" s="59">
        <f>IFERROR(IF($H21=2,VLOOKUP($A21,'Detalle Rebajos'!$A:$K,4,FALSE),0),0)</f>
        <v>0</v>
      </c>
      <c r="F21" s="59"/>
      <c r="H21" s="59">
        <v>1</v>
      </c>
    </row>
    <row r="22" spans="1:8" x14ac:dyDescent="0.25">
      <c r="A22" s="11" t="s">
        <v>19</v>
      </c>
      <c r="B22" s="12" t="s">
        <v>62</v>
      </c>
      <c r="C22" s="64">
        <f>SUM(D22:E22)</f>
        <v>619986.23</v>
      </c>
      <c r="D22" s="59">
        <f>IFERROR(IF($H22=1,VLOOKUP($A22,'Detalle Rebajos'!$A:$K,4,FALSE),0),0)</f>
        <v>0</v>
      </c>
      <c r="E22" s="59">
        <f>IFERROR(IF($H22=2,VLOOKUP($A22,'Detalle Rebajos'!$A:$K,4,FALSE),0),0)</f>
        <v>619986.23</v>
      </c>
      <c r="F22" s="59"/>
      <c r="G22" s="20"/>
      <c r="H22" s="59">
        <v>2</v>
      </c>
    </row>
    <row r="23" spans="1:8" s="20" customFormat="1" hidden="1" x14ac:dyDescent="0.2">
      <c r="A23" s="19" t="s">
        <v>20</v>
      </c>
      <c r="B23" s="14" t="s">
        <v>21</v>
      </c>
      <c r="C23" s="59">
        <f>SUM(D23:E23)</f>
        <v>0</v>
      </c>
      <c r="D23" s="59">
        <f>IFERROR(IF($H23=1,VLOOKUP($A23,'Detalle Rebajos'!$A:$K,4,FALSE),0),0)</f>
        <v>0</v>
      </c>
      <c r="E23" s="59"/>
      <c r="F23" s="59"/>
      <c r="H23" s="59">
        <v>1</v>
      </c>
    </row>
    <row r="24" spans="1:8" x14ac:dyDescent="0.25">
      <c r="A24" s="11" t="s">
        <v>63</v>
      </c>
      <c r="B24" s="12" t="s">
        <v>64</v>
      </c>
      <c r="C24" s="64">
        <f>SUM(D24:E24)</f>
        <v>172119.57</v>
      </c>
      <c r="D24" s="59">
        <f>IFERROR(IF($H24=1,VLOOKUP($A24,'Detalle Rebajos'!$A:$K,4,FALSE),0),0)</f>
        <v>3595.87</v>
      </c>
      <c r="E24" s="59">
        <f>+'Detalle Rebajos'!D21</f>
        <v>168523.7</v>
      </c>
      <c r="F24" s="144"/>
      <c r="G24" s="20"/>
      <c r="H24" s="144">
        <v>1</v>
      </c>
    </row>
    <row r="25" spans="1:8" x14ac:dyDescent="0.25">
      <c r="A25" s="7"/>
      <c r="B25" s="7"/>
      <c r="C25" s="62"/>
      <c r="D25" s="68"/>
      <c r="E25" s="68"/>
      <c r="F25" s="68"/>
      <c r="G25" s="20"/>
      <c r="H25" s="68">
        <f>IFERROR(VLOOKUP(A25,'Detalle Rebajos'!A:K,9,FALSE),0)</f>
        <v>0</v>
      </c>
    </row>
    <row r="26" spans="1:8" ht="30" x14ac:dyDescent="0.25">
      <c r="A26" s="24" t="s">
        <v>65</v>
      </c>
      <c r="B26" s="25" t="s">
        <v>66</v>
      </c>
      <c r="C26" s="66">
        <f>+D26+E26</f>
        <v>8254648.9299999997</v>
      </c>
      <c r="D26" s="148">
        <f>SUM(D28:D31)</f>
        <v>3563571.6</v>
      </c>
      <c r="E26" s="148">
        <f t="shared" ref="E26:H26" si="0">SUM(E28:E31)</f>
        <v>4691077.33</v>
      </c>
      <c r="F26" s="148">
        <f>SUM(F28:F31)</f>
        <v>0</v>
      </c>
      <c r="G26" s="148">
        <f t="shared" si="0"/>
        <v>0</v>
      </c>
      <c r="H26" s="148">
        <f t="shared" si="0"/>
        <v>4</v>
      </c>
    </row>
    <row r="27" spans="1:8" ht="8.25" customHeight="1" x14ac:dyDescent="0.25">
      <c r="A27" s="7"/>
      <c r="B27" s="7"/>
      <c r="C27" s="62"/>
      <c r="D27" s="68"/>
      <c r="E27" s="68"/>
      <c r="F27" s="145"/>
      <c r="G27" s="20"/>
      <c r="H27" s="59">
        <f>IFERROR(VLOOKUP(A27,'Detalle Rebajos'!A:K,9,FALSE),0)</f>
        <v>0</v>
      </c>
    </row>
    <row r="28" spans="1:8" ht="30" x14ac:dyDescent="0.25">
      <c r="A28" s="26" t="s">
        <v>22</v>
      </c>
      <c r="B28" s="27" t="s">
        <v>67</v>
      </c>
      <c r="C28" s="59">
        <f>+D28+E28</f>
        <v>4698801.05</v>
      </c>
      <c r="D28" s="59">
        <f>IFERROR(IF($H28=1,VLOOKUP($A28,'Detalle Rebajos'!$A:$K,4,FALSE),0),0)</f>
        <v>2028494.8</v>
      </c>
      <c r="E28" s="59">
        <f>+'Detalle Rebajos'!D22</f>
        <v>2670306.25</v>
      </c>
      <c r="F28" s="145"/>
      <c r="G28" s="20"/>
      <c r="H28" s="59">
        <v>1</v>
      </c>
    </row>
    <row r="29" spans="1:8" ht="30" x14ac:dyDescent="0.25">
      <c r="A29" s="26" t="s">
        <v>68</v>
      </c>
      <c r="B29" s="28" t="s">
        <v>69</v>
      </c>
      <c r="C29" s="59">
        <f>+D29+E29</f>
        <v>761967.45</v>
      </c>
      <c r="D29" s="59">
        <f>IFERROR(IF($H29=1,VLOOKUP($A29,'Detalle Rebajos'!$A:$K,4,FALSE),0),0)</f>
        <v>328945.01</v>
      </c>
      <c r="E29" s="59">
        <f>+'Detalle Rebajos'!D23</f>
        <v>433022.44</v>
      </c>
      <c r="F29" s="59"/>
      <c r="G29" s="20"/>
      <c r="H29" s="59">
        <v>1</v>
      </c>
    </row>
    <row r="30" spans="1:8" ht="30" x14ac:dyDescent="0.25">
      <c r="A30" s="26" t="s">
        <v>23</v>
      </c>
      <c r="B30" s="27" t="s">
        <v>70</v>
      </c>
      <c r="C30" s="59">
        <f>+D30+E30</f>
        <v>2539891.2999999998</v>
      </c>
      <c r="D30" s="59">
        <f>IFERROR(IF($H30=1,VLOOKUP($A30,'Detalle Rebajos'!$A:$K,4,FALSE),0),0)</f>
        <v>1096483.51</v>
      </c>
      <c r="E30" s="59">
        <f>+'Detalle Rebajos'!D24</f>
        <v>1443407.79</v>
      </c>
      <c r="F30" s="59"/>
      <c r="G30" s="20"/>
      <c r="H30" s="59">
        <v>1</v>
      </c>
    </row>
    <row r="31" spans="1:8" ht="30" x14ac:dyDescent="0.25">
      <c r="A31" s="26" t="s">
        <v>71</v>
      </c>
      <c r="B31" s="28" t="s">
        <v>72</v>
      </c>
      <c r="C31" s="59">
        <f>+D31+E31</f>
        <v>253989.13</v>
      </c>
      <c r="D31" s="59">
        <f>IFERROR(IF($H31=1,VLOOKUP($A31,'Detalle Rebajos'!$A:$K,4,FALSE),0),0)</f>
        <v>109648.28</v>
      </c>
      <c r="E31" s="59">
        <f>+'Detalle Rebajos'!D25</f>
        <v>144340.85</v>
      </c>
      <c r="F31" s="59"/>
      <c r="G31" s="20"/>
      <c r="H31" s="59">
        <v>1</v>
      </c>
    </row>
    <row r="32" spans="1:8" x14ac:dyDescent="0.25">
      <c r="A32" s="7"/>
      <c r="B32" s="7"/>
      <c r="C32" s="62"/>
      <c r="D32" s="68"/>
      <c r="E32" s="68"/>
      <c r="F32" s="145"/>
      <c r="G32" s="20"/>
      <c r="H32" s="59">
        <f>IFERROR(VLOOKUP(A32,'Detalle Rebajos'!A:K,9,FALSE),0)</f>
        <v>0</v>
      </c>
    </row>
    <row r="33" spans="1:8" ht="30" x14ac:dyDescent="0.25">
      <c r="A33" s="24" t="s">
        <v>73</v>
      </c>
      <c r="B33" s="25" t="s">
        <v>74</v>
      </c>
      <c r="C33" s="66">
        <f>+D33+E33</f>
        <v>8173661.7199999997</v>
      </c>
      <c r="D33" s="148">
        <f>SUM(D35:D38)</f>
        <v>3860671.01</v>
      </c>
      <c r="E33" s="148">
        <f>SUM(E35:E38)</f>
        <v>4312990.71</v>
      </c>
      <c r="F33" s="145"/>
      <c r="G33" s="20"/>
      <c r="H33" s="59">
        <f>IFERROR(VLOOKUP(A33,'Detalle Rebajos'!A:K,9,FALSE),0)</f>
        <v>0</v>
      </c>
    </row>
    <row r="34" spans="1:8" x14ac:dyDescent="0.25">
      <c r="A34" s="7"/>
      <c r="B34" s="7"/>
      <c r="C34" s="62"/>
      <c r="D34" s="68"/>
      <c r="E34" s="68"/>
      <c r="F34" s="145"/>
      <c r="G34" s="20"/>
      <c r="H34" s="59">
        <f>IFERROR(VLOOKUP(A34,'Detalle Rebajos'!A:K,9,FALSE),0)</f>
        <v>0</v>
      </c>
    </row>
    <row r="35" spans="1:8" ht="30" x14ac:dyDescent="0.25">
      <c r="A35" s="29" t="s">
        <v>75</v>
      </c>
      <c r="B35" s="21" t="s">
        <v>76</v>
      </c>
      <c r="C35" s="59">
        <f>+D35+E35</f>
        <v>2753243.0599999996</v>
      </c>
      <c r="D35" s="59">
        <f>+'Detalle Rebajos'!D15</f>
        <v>1188588.43</v>
      </c>
      <c r="E35" s="59">
        <f>+'Detalle Rebajos'!D26</f>
        <v>1564654.63</v>
      </c>
      <c r="F35" s="59"/>
      <c r="G35" s="20"/>
      <c r="H35" s="59">
        <v>1</v>
      </c>
    </row>
    <row r="36" spans="1:8" ht="30" x14ac:dyDescent="0.25">
      <c r="A36" s="26" t="s">
        <v>25</v>
      </c>
      <c r="B36" s="21" t="s">
        <v>77</v>
      </c>
      <c r="C36" s="59">
        <f>+D36+E36</f>
        <v>1523934.58</v>
      </c>
      <c r="D36" s="59">
        <f>IFERROR(IF($H36=1,VLOOKUP($A36,'Detalle Rebajos'!$A:$K,4,FALSE),0),0)</f>
        <v>657890.03</v>
      </c>
      <c r="E36" s="59">
        <f>+'Detalle Rebajos'!D27</f>
        <v>866044.55</v>
      </c>
      <c r="F36" s="59"/>
      <c r="G36" s="20"/>
      <c r="H36" s="59">
        <v>1</v>
      </c>
    </row>
    <row r="37" spans="1:8" x14ac:dyDescent="0.25">
      <c r="A37" s="26" t="s">
        <v>78</v>
      </c>
      <c r="B37" s="30" t="s">
        <v>79</v>
      </c>
      <c r="C37" s="59">
        <f>+D37+E37</f>
        <v>761967.45</v>
      </c>
      <c r="D37" s="59">
        <f>IFERROR(IF($H37=1,VLOOKUP($A37,'Detalle Rebajos'!$A:$K,4,FALSE),0),0)</f>
        <v>328945.01</v>
      </c>
      <c r="E37" s="59">
        <f>+'Detalle Rebajos'!D28</f>
        <v>433022.44</v>
      </c>
      <c r="F37" s="59"/>
      <c r="G37" s="20"/>
      <c r="H37" s="59">
        <v>1</v>
      </c>
    </row>
    <row r="38" spans="1:8" ht="30" x14ac:dyDescent="0.25">
      <c r="A38" s="26" t="s">
        <v>80</v>
      </c>
      <c r="B38" s="28" t="s">
        <v>81</v>
      </c>
      <c r="C38" s="59">
        <f>+D38+E38</f>
        <v>3134516.63</v>
      </c>
      <c r="D38" s="59">
        <f>IFERROR(IF($H38=1,VLOOKUP($A38,'Detalle Rebajos'!$A:$K,4,FALSE),0),0)</f>
        <v>1685247.54</v>
      </c>
      <c r="E38" s="59">
        <f>+'Detalle Rebajos'!D29</f>
        <v>1449269.09</v>
      </c>
      <c r="F38" s="59"/>
      <c r="G38" s="20"/>
      <c r="H38" s="59">
        <v>1</v>
      </c>
    </row>
    <row r="39" spans="1:8" hidden="1" x14ac:dyDescent="0.25">
      <c r="B39" s="8"/>
    </row>
    <row r="40" spans="1:8" ht="15.75" thickBot="1" x14ac:dyDescent="0.3">
      <c r="A40" s="7"/>
      <c r="B40" s="7"/>
      <c r="C40" s="62"/>
      <c r="D40" s="62"/>
      <c r="E40" s="62"/>
      <c r="F40" s="62"/>
    </row>
    <row r="41" spans="1:8" ht="15.75" thickBot="1" x14ac:dyDescent="0.3">
      <c r="A41" s="5">
        <v>1</v>
      </c>
      <c r="B41" s="6" t="s">
        <v>82</v>
      </c>
      <c r="C41" s="63">
        <f>+D41+E41</f>
        <v>879053.26</v>
      </c>
      <c r="D41" s="63">
        <f>+D43+D47+D55+D63+D73+D80+D85+D90+D99+D103</f>
        <v>0</v>
      </c>
      <c r="E41" s="108">
        <f>+E43+E47+E55+E63+E73+E80+E85+E90+E99+E103</f>
        <v>879053.26</v>
      </c>
      <c r="F41" s="108">
        <f>+F43+F47+F55+F63+F73+F80+F85+F90+F99+F103</f>
        <v>0</v>
      </c>
    </row>
    <row r="42" spans="1:8" x14ac:dyDescent="0.25">
      <c r="A42" s="7"/>
      <c r="B42" s="8"/>
      <c r="C42" s="62"/>
      <c r="D42" s="62"/>
      <c r="E42" s="62"/>
      <c r="F42" s="62"/>
    </row>
    <row r="43" spans="1:8" hidden="1" x14ac:dyDescent="0.25">
      <c r="A43" s="7">
        <v>1.01</v>
      </c>
      <c r="B43" s="8" t="s">
        <v>83</v>
      </c>
      <c r="C43" s="62">
        <f>SUM(D43:E43)</f>
        <v>0</v>
      </c>
      <c r="D43" s="62">
        <f>+D45</f>
        <v>0</v>
      </c>
      <c r="E43" s="62">
        <f>+E45</f>
        <v>0</v>
      </c>
      <c r="F43" s="62"/>
    </row>
    <row r="44" spans="1:8" hidden="1" x14ac:dyDescent="0.25">
      <c r="A44" s="7"/>
      <c r="B44" s="8"/>
      <c r="C44" s="62"/>
      <c r="D44" s="62"/>
      <c r="E44" s="62"/>
      <c r="F44" s="62"/>
    </row>
    <row r="45" spans="1:8" hidden="1" x14ac:dyDescent="0.25">
      <c r="A45" s="31" t="s">
        <v>84</v>
      </c>
      <c r="B45" s="14" t="s">
        <v>85</v>
      </c>
      <c r="C45" s="59">
        <f>+D45+E45</f>
        <v>0</v>
      </c>
      <c r="D45" s="59">
        <v>0</v>
      </c>
      <c r="E45" s="59"/>
      <c r="F45" s="59">
        <v>0</v>
      </c>
    </row>
    <row r="46" spans="1:8" hidden="1" x14ac:dyDescent="0.25">
      <c r="A46" s="7"/>
      <c r="B46" s="8"/>
      <c r="C46" s="62"/>
      <c r="D46" s="62"/>
      <c r="E46" s="62"/>
      <c r="F46" s="62"/>
    </row>
    <row r="47" spans="1:8" hidden="1" x14ac:dyDescent="0.25">
      <c r="A47" s="9" t="s">
        <v>86</v>
      </c>
      <c r="B47" s="8" t="s">
        <v>87</v>
      </c>
      <c r="C47" s="60">
        <f>+D47+E47</f>
        <v>0</v>
      </c>
      <c r="D47" s="60">
        <f>SUM(D49:D53)</f>
        <v>0</v>
      </c>
      <c r="E47" s="60">
        <f>SUM(E49:E53)</f>
        <v>0</v>
      </c>
      <c r="F47" s="60">
        <f>SUM(F49:F53)</f>
        <v>0</v>
      </c>
    </row>
    <row r="48" spans="1:8" ht="8.25" hidden="1" customHeight="1" x14ac:dyDescent="0.25"/>
    <row r="49" spans="1:8" hidden="1" x14ac:dyDescent="0.25">
      <c r="A49" s="32" t="s">
        <v>88</v>
      </c>
      <c r="B49" s="27" t="s">
        <v>89</v>
      </c>
      <c r="C49" s="64">
        <f>SUM(D49:E49)</f>
        <v>0</v>
      </c>
      <c r="D49" s="59">
        <f>IFERROR(IF($H49=1,VLOOKUP($A49,'Detalle Rebajos'!$A:$K,4,FALSE),0),0)</f>
        <v>0</v>
      </c>
      <c r="E49" s="59">
        <f>IFERROR(IF($H49=2,VLOOKUP($A49,'Detalle Rebajos'!$A:$K,4,FALSE),0),0)</f>
        <v>0</v>
      </c>
      <c r="F49" s="59">
        <v>0</v>
      </c>
      <c r="G49" s="20"/>
      <c r="H49" s="59">
        <f>IFERROR(VLOOKUP(A49,'Detalle Rebajos'!A:K,9,FALSE),0)</f>
        <v>0</v>
      </c>
    </row>
    <row r="50" spans="1:8" s="20" customFormat="1" hidden="1" x14ac:dyDescent="0.2">
      <c r="A50" s="26" t="s">
        <v>90</v>
      </c>
      <c r="B50" s="21" t="s">
        <v>91</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x14ac:dyDescent="0.25">
      <c r="A51" s="33" t="s">
        <v>92</v>
      </c>
      <c r="B51" s="21" t="s">
        <v>93</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hidden="1" x14ac:dyDescent="0.2">
      <c r="A52" s="33" t="s">
        <v>26</v>
      </c>
      <c r="B52" s="35" t="s">
        <v>94</v>
      </c>
      <c r="C52" s="59">
        <f>SUM(D52:E52)</f>
        <v>0</v>
      </c>
      <c r="D52" s="59">
        <f>IFERROR(IF($H52=1,VLOOKUP($A52,'Detalle Rebajos'!$A:$K,4,FALSE),0),0)</f>
        <v>0</v>
      </c>
      <c r="E52" s="59"/>
      <c r="F52" s="59">
        <v>0</v>
      </c>
      <c r="G52" s="20"/>
      <c r="H52" s="59">
        <f>IFERROR(VLOOKUP(A52,'Detalle Rebajos'!A:K,9,FALSE),0)</f>
        <v>0</v>
      </c>
    </row>
    <row r="53" spans="1:8" hidden="1" x14ac:dyDescent="0.25">
      <c r="A53" s="32" t="s">
        <v>95</v>
      </c>
      <c r="B53" s="12" t="s">
        <v>96</v>
      </c>
      <c r="C53" s="64">
        <f>SUM(D53:E53)</f>
        <v>0</v>
      </c>
      <c r="D53" s="59">
        <f>IFERROR(IF($H53=1,VLOOKUP($A53,'Detalle Rebajos'!$A:$K,4,FALSE),0),0)</f>
        <v>0</v>
      </c>
      <c r="E53" s="59">
        <f>IFERROR(IF($H53=2,VLOOKUP($A53,'Detalle Rebajos'!$A:$K,4,FALSE),0),0)</f>
        <v>0</v>
      </c>
      <c r="F53" s="59">
        <v>0</v>
      </c>
      <c r="G53" s="20"/>
      <c r="H53" s="59">
        <f>IFERROR(VLOOKUP(A53,'Detalle Rebajos'!A:K,9,FALSE),0)</f>
        <v>0</v>
      </c>
    </row>
    <row r="54" spans="1:8" hidden="1" x14ac:dyDescent="0.25">
      <c r="B54" s="8"/>
    </row>
    <row r="55" spans="1:8" x14ac:dyDescent="0.25">
      <c r="A55" s="24" t="s">
        <v>97</v>
      </c>
      <c r="B55" s="36" t="s">
        <v>98</v>
      </c>
      <c r="C55" s="66">
        <f>+D55+E55</f>
        <v>69555</v>
      </c>
      <c r="D55" s="66">
        <f>SUM(D57:D61)</f>
        <v>0</v>
      </c>
      <c r="E55" s="66">
        <f>SUM(E57:E61)</f>
        <v>69555</v>
      </c>
      <c r="F55" s="66">
        <f>SUM(F57:F61)</f>
        <v>0</v>
      </c>
    </row>
    <row r="57" spans="1:8" hidden="1" x14ac:dyDescent="0.25">
      <c r="A57" s="26" t="s">
        <v>99</v>
      </c>
      <c r="B57" s="14" t="s">
        <v>100</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x14ac:dyDescent="0.25">
      <c r="A58" s="29" t="s">
        <v>101</v>
      </c>
      <c r="B58" s="21" t="s">
        <v>102</v>
      </c>
      <c r="C58" s="59">
        <f>SUM(D58:E58)</f>
        <v>0</v>
      </c>
      <c r="D58" s="59">
        <f>IFERROR(IF($H58=1,VLOOKUP($A58,'Detalle Rebajos'!$A:$K,4,FALSE),0),0)</f>
        <v>0</v>
      </c>
      <c r="E58" s="59">
        <f>IFERROR(IF($H58=2,VLOOKUP($A58,'Detalle Rebajos'!$A:$K,4,FALSE),0),0)</f>
        <v>0</v>
      </c>
      <c r="F58" s="59">
        <v>0</v>
      </c>
      <c r="G58" s="20"/>
      <c r="H58" s="59">
        <f>IFERROR(VLOOKUP(A58,'Detalle Rebajos'!A:K,9,FALSE),0)</f>
        <v>0</v>
      </c>
    </row>
    <row r="59" spans="1:8" x14ac:dyDescent="0.25">
      <c r="A59" s="26" t="s">
        <v>103</v>
      </c>
      <c r="B59" s="14" t="s">
        <v>104</v>
      </c>
      <c r="C59" s="59">
        <f>SUM(D59:E59)</f>
        <v>69555</v>
      </c>
      <c r="D59" s="59">
        <f>IFERROR(IF($H59=1,VLOOKUP($A59,'Detalle Rebajos'!$A:$K,4,FALSE),0),0)</f>
        <v>0</v>
      </c>
      <c r="E59" s="59">
        <f>IFERROR(IF($H59=2,VLOOKUP($A59,'Detalle Rebajos'!$A:$K,4,FALSE),0),0)</f>
        <v>69555</v>
      </c>
      <c r="F59" s="59">
        <v>0</v>
      </c>
      <c r="G59" s="20"/>
      <c r="H59" s="59">
        <f>IFERROR(VLOOKUP(A59,'Detalle Rebajos'!A:K,9,FALSE),0)</f>
        <v>2</v>
      </c>
    </row>
    <row r="60" spans="1:8" ht="30" hidden="1" x14ac:dyDescent="0.25">
      <c r="A60" s="31" t="s">
        <v>105</v>
      </c>
      <c r="B60" s="21" t="s">
        <v>106</v>
      </c>
      <c r="C60" s="59">
        <f>SUM(D60:E60)</f>
        <v>0</v>
      </c>
      <c r="D60" s="59">
        <f>IFERROR(IF($H60=1,VLOOKUP($A60,'Detalle Rebajos'!$A:$K,4,FALSE),0),0)</f>
        <v>0</v>
      </c>
      <c r="E60" s="59">
        <f>IFERROR(IF($H60=2,VLOOKUP($A60,'Detalle Rebajos'!$A:$K,4,FALSE),0),0)</f>
        <v>0</v>
      </c>
      <c r="F60" s="59">
        <v>0</v>
      </c>
      <c r="G60" s="20"/>
      <c r="H60" s="59">
        <f>IFERROR(VLOOKUP(A60,'Detalle Rebajos'!A:K,9,FALSE),0)</f>
        <v>0</v>
      </c>
    </row>
    <row r="61" spans="1:8" ht="30" hidden="1" x14ac:dyDescent="0.25">
      <c r="A61" s="37" t="s">
        <v>107</v>
      </c>
      <c r="B61" s="38" t="s">
        <v>108</v>
      </c>
      <c r="C61" s="59">
        <f>SUM(D61:E61)</f>
        <v>0</v>
      </c>
      <c r="D61" s="59">
        <f>IFERROR(IF($H61=1,VLOOKUP($A61,'Detalle Rebajos'!$A:$K,4,FALSE),0),0)</f>
        <v>0</v>
      </c>
      <c r="E61" s="59">
        <f>IFERROR(IF($H61=2,VLOOKUP($A61,'Detalle Rebajos'!$A:$K,4,FALSE),0),0)</f>
        <v>0</v>
      </c>
      <c r="F61" s="59">
        <v>0</v>
      </c>
      <c r="G61" s="20"/>
      <c r="H61" s="59">
        <f>IFERROR(VLOOKUP(A61,'Detalle Rebajos'!A:K,9,FALSE),0)</f>
        <v>0</v>
      </c>
    </row>
    <row r="62" spans="1:8" hidden="1" x14ac:dyDescent="0.25">
      <c r="A62" s="7" t="s">
        <v>109</v>
      </c>
      <c r="B62" s="7" t="s">
        <v>109</v>
      </c>
      <c r="C62" s="62"/>
      <c r="D62" s="62"/>
      <c r="E62" s="62"/>
      <c r="F62" s="62"/>
    </row>
    <row r="63" spans="1:8" s="20" customFormat="1" hidden="1" x14ac:dyDescent="0.2">
      <c r="A63" s="24" t="s">
        <v>110</v>
      </c>
      <c r="B63" s="25" t="s">
        <v>111</v>
      </c>
      <c r="C63" s="66">
        <f>SUM(D63:E63)</f>
        <v>0</v>
      </c>
      <c r="D63" s="66">
        <f>SUM(D65:D71)</f>
        <v>0</v>
      </c>
      <c r="E63" s="66">
        <f>SUM(E65:E71)</f>
        <v>0</v>
      </c>
      <c r="F63" s="66">
        <f>SUM(F65:F71)</f>
        <v>0</v>
      </c>
    </row>
    <row r="64" spans="1:8" hidden="1" x14ac:dyDescent="0.25">
      <c r="A64" s="7"/>
      <c r="B64" s="7"/>
      <c r="C64" s="62"/>
      <c r="D64" s="62"/>
      <c r="E64" s="62"/>
      <c r="F64" s="62"/>
    </row>
    <row r="65" spans="1:8" hidden="1" x14ac:dyDescent="0.25">
      <c r="A65" s="26" t="s">
        <v>112</v>
      </c>
      <c r="B65" s="21" t="s">
        <v>113</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x14ac:dyDescent="0.25">
      <c r="A66" s="32" t="s">
        <v>114</v>
      </c>
      <c r="B66" s="12" t="s">
        <v>115</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x14ac:dyDescent="0.2">
      <c r="A67" s="26" t="s">
        <v>116</v>
      </c>
      <c r="B67" s="21" t="s">
        <v>117</v>
      </c>
      <c r="C67" s="59"/>
      <c r="D67" s="59">
        <f>IFERROR(IF($H67=1,VLOOKUP($A67,'Detalle Rebajos'!$A:$K,4,FALSE),0),0)</f>
        <v>0</v>
      </c>
      <c r="E67" s="59">
        <f>IFERROR(IF($H67=2,VLOOKUP($A67,'Detalle Rebajos'!$A:$K,4,FALSE),0),0)</f>
        <v>0</v>
      </c>
      <c r="F67" s="59">
        <v>0</v>
      </c>
      <c r="H67" s="59">
        <f>IFERROR(VLOOKUP(A67,'Detalle Rebajos'!A:K,9,FALSE),0)</f>
        <v>0</v>
      </c>
    </row>
    <row r="68" spans="1:8" hidden="1" x14ac:dyDescent="0.25">
      <c r="A68" s="31" t="s">
        <v>27</v>
      </c>
      <c r="B68" s="21" t="s">
        <v>28</v>
      </c>
      <c r="C68" s="59">
        <f t="shared" si="1"/>
        <v>0</v>
      </c>
      <c r="D68" s="59">
        <f>IFERROR(IF($H68=1,VLOOKUP($A68,'Detalle Rebajos'!$A:$K,4,FALSE),0),0)</f>
        <v>0</v>
      </c>
      <c r="E68" s="59"/>
      <c r="F68" s="59">
        <v>0</v>
      </c>
      <c r="G68" s="20"/>
      <c r="H68" s="59">
        <f>IFERROR(VLOOKUP(A68,'Detalle Rebajos'!A:K,9,FALSE),0)</f>
        <v>0</v>
      </c>
    </row>
    <row r="69" spans="1:8" s="39" customFormat="1" hidden="1" x14ac:dyDescent="0.25">
      <c r="A69" s="29" t="s">
        <v>118</v>
      </c>
      <c r="B69" s="21" t="s">
        <v>119</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x14ac:dyDescent="0.25">
      <c r="A70" s="33" t="s">
        <v>120</v>
      </c>
      <c r="B70" s="21" t="s">
        <v>121</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x14ac:dyDescent="0.25">
      <c r="A71" s="26" t="s">
        <v>122</v>
      </c>
      <c r="B71" s="21" t="s">
        <v>123</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hidden="1" x14ac:dyDescent="0.25">
      <c r="A72" s="7"/>
      <c r="B72" s="7"/>
      <c r="C72" s="62"/>
      <c r="D72" s="62"/>
      <c r="E72" s="62"/>
      <c r="F72" s="62"/>
    </row>
    <row r="73" spans="1:8" s="23" customFormat="1" hidden="1" x14ac:dyDescent="0.2">
      <c r="A73" s="91" t="s">
        <v>124</v>
      </c>
      <c r="B73" s="36" t="s">
        <v>125</v>
      </c>
      <c r="C73" s="66">
        <f>+D73+E73</f>
        <v>0</v>
      </c>
      <c r="D73" s="66">
        <f>SUM(D75:D78)</f>
        <v>0</v>
      </c>
      <c r="E73" s="66">
        <f>SUM(E75:E78)</f>
        <v>0</v>
      </c>
      <c r="F73" s="66">
        <f>SUM(F75:F78)</f>
        <v>0</v>
      </c>
    </row>
    <row r="74" spans="1:8" hidden="1" x14ac:dyDescent="0.25">
      <c r="A74" s="7"/>
      <c r="B74" s="7"/>
      <c r="C74" s="62"/>
      <c r="D74" s="62"/>
      <c r="E74" s="62"/>
      <c r="F74" s="62"/>
    </row>
    <row r="75" spans="1:8" hidden="1" x14ac:dyDescent="0.25">
      <c r="A75" s="26" t="s">
        <v>126</v>
      </c>
      <c r="B75" s="14" t="s">
        <v>127</v>
      </c>
      <c r="C75" s="59">
        <f>+D75+E75</f>
        <v>0</v>
      </c>
      <c r="D75" s="59">
        <f>IFERROR(IF($H75=1,VLOOKUP($A75,'Detalle Rebajos'!$A:$K,4,FALSE),0),0)</f>
        <v>0</v>
      </c>
      <c r="E75" s="59">
        <f>IFERROR(IF($H75=2,VLOOKUP($A75,'Detalle Rebajos'!$A:$K,4,FALSE),0),0)</f>
        <v>0</v>
      </c>
      <c r="F75" s="59">
        <v>0</v>
      </c>
      <c r="G75" s="20"/>
      <c r="H75" s="59">
        <f>IFERROR(VLOOKUP(A75,'Detalle Rebajos'!A:K,9,FALSE),0)</f>
        <v>0</v>
      </c>
    </row>
    <row r="76" spans="1:8" hidden="1" x14ac:dyDescent="0.25">
      <c r="A76" s="13" t="s">
        <v>128</v>
      </c>
      <c r="B76" s="14" t="s">
        <v>129</v>
      </c>
      <c r="C76" s="59">
        <f>+D76+E76</f>
        <v>0</v>
      </c>
      <c r="D76" s="59">
        <f>IFERROR(IF($H76=1,VLOOKUP($A76,'Detalle Rebajos'!$A:$K,4,FALSE),0),0)</f>
        <v>0</v>
      </c>
      <c r="E76" s="59">
        <f>IFERROR(IF($H76=2,VLOOKUP($A76,'Detalle Rebajos'!$A:$K,4,FALSE),0),0)</f>
        <v>0</v>
      </c>
      <c r="F76" s="59">
        <v>0</v>
      </c>
      <c r="G76" s="20"/>
      <c r="H76" s="59">
        <f>IFERROR(VLOOKUP(A76,'Detalle Rebajos'!A:K,9,FALSE),0)</f>
        <v>0</v>
      </c>
    </row>
    <row r="77" spans="1:8" hidden="1" x14ac:dyDescent="0.25">
      <c r="A77" s="13" t="s">
        <v>130</v>
      </c>
      <c r="B77" s="14" t="s">
        <v>131</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x14ac:dyDescent="0.25">
      <c r="A78" s="29" t="s">
        <v>132</v>
      </c>
      <c r="B78" s="30" t="s">
        <v>133</v>
      </c>
      <c r="C78" s="59">
        <f>+D78+E78</f>
        <v>0</v>
      </c>
      <c r="D78" s="59">
        <f>IFERROR(IF($H78=1,VLOOKUP($A78,'Detalle Rebajos'!$A:$K,4,FALSE),0),0)</f>
        <v>0</v>
      </c>
      <c r="E78" s="59">
        <f>IFERROR(IF($H78=2,VLOOKUP($A78,'Detalle Rebajos'!$A:$K,4,FALSE),0),0)</f>
        <v>0</v>
      </c>
      <c r="F78" s="59">
        <v>0</v>
      </c>
      <c r="G78" s="20"/>
      <c r="H78" s="59">
        <f>IFERROR(VLOOKUP(A78,'Detalle Rebajos'!A:K,9,FALSE),0)</f>
        <v>0</v>
      </c>
    </row>
    <row r="79" spans="1:8" hidden="1" x14ac:dyDescent="0.25">
      <c r="A79" s="7"/>
      <c r="B79" s="7"/>
      <c r="C79" s="62"/>
      <c r="D79" s="62"/>
      <c r="E79" s="62"/>
      <c r="F79" s="62"/>
    </row>
    <row r="80" spans="1:8" hidden="1" x14ac:dyDescent="0.25">
      <c r="A80" s="9" t="s">
        <v>134</v>
      </c>
      <c r="B80" s="16" t="s">
        <v>135</v>
      </c>
      <c r="C80" s="60">
        <f>+D80+E80</f>
        <v>0</v>
      </c>
      <c r="D80" s="60">
        <f>+D82</f>
        <v>0</v>
      </c>
      <c r="E80" s="60">
        <f>SUM(E82:E83)</f>
        <v>0</v>
      </c>
      <c r="F80" s="60">
        <f>+F82</f>
        <v>0</v>
      </c>
    </row>
    <row r="81" spans="1:8" hidden="1" x14ac:dyDescent="0.25">
      <c r="A81" s="7"/>
      <c r="B81" s="7"/>
      <c r="C81" s="62"/>
      <c r="D81" s="62"/>
      <c r="E81" s="62"/>
      <c r="F81" s="62"/>
    </row>
    <row r="82" spans="1:8" hidden="1" x14ac:dyDescent="0.25">
      <c r="A82" s="33" t="s">
        <v>136</v>
      </c>
      <c r="B82" s="21" t="s">
        <v>137</v>
      </c>
      <c r="C82" s="67">
        <f>SUM(D82:E82)</f>
        <v>0</v>
      </c>
      <c r="D82" s="59">
        <f>IFERROR(IF($H82=1,VLOOKUP($A82,'Detalle Rebajos'!$A:$K,4,FALSE),0),0)</f>
        <v>0</v>
      </c>
      <c r="E82" s="59">
        <f>IFERROR(IF($H82=2,VLOOKUP($A82,'Detalle Rebajos'!$A:$K,4,FALSE),0),0)</f>
        <v>0</v>
      </c>
      <c r="F82" s="59">
        <v>0</v>
      </c>
      <c r="G82" s="20"/>
      <c r="H82" s="59">
        <v>2</v>
      </c>
    </row>
    <row r="83" spans="1:8" hidden="1" x14ac:dyDescent="0.25">
      <c r="A83" s="33"/>
      <c r="B83" s="21"/>
      <c r="C83" s="67"/>
      <c r="D83" s="59"/>
      <c r="E83" s="59"/>
      <c r="F83" s="59"/>
      <c r="G83" s="20"/>
      <c r="H83" s="59"/>
    </row>
    <row r="84" spans="1:8" hidden="1" x14ac:dyDescent="0.25">
      <c r="A84" s="7"/>
      <c r="B84" s="7"/>
      <c r="C84" s="62"/>
      <c r="D84" s="62"/>
      <c r="E84" s="62"/>
      <c r="F84" s="62"/>
    </row>
    <row r="85" spans="1:8" s="17" customFormat="1" hidden="1" x14ac:dyDescent="0.25">
      <c r="A85" s="7" t="s">
        <v>138</v>
      </c>
      <c r="B85" s="36" t="s">
        <v>139</v>
      </c>
      <c r="C85" s="60">
        <f>+D85+E85</f>
        <v>0</v>
      </c>
      <c r="D85" s="60">
        <f>SUM(D87:D88)</f>
        <v>0</v>
      </c>
      <c r="E85" s="60">
        <f>SUM(E87:E88)</f>
        <v>0</v>
      </c>
      <c r="F85" s="60">
        <f>SUM(F87:F88)</f>
        <v>0</v>
      </c>
    </row>
    <row r="86" spans="1:8" hidden="1" x14ac:dyDescent="0.25">
      <c r="A86" s="7"/>
      <c r="B86" s="7"/>
      <c r="C86" s="62"/>
      <c r="D86" s="62"/>
      <c r="E86" s="62"/>
      <c r="F86" s="62"/>
    </row>
    <row r="87" spans="1:8" hidden="1" x14ac:dyDescent="0.25">
      <c r="A87" s="13" t="s">
        <v>140</v>
      </c>
      <c r="B87" s="15" t="s">
        <v>141</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x14ac:dyDescent="0.25">
      <c r="A88" s="13" t="s">
        <v>142</v>
      </c>
      <c r="B88" s="21" t="s">
        <v>143</v>
      </c>
      <c r="C88" s="59">
        <f>+D88+E88</f>
        <v>0</v>
      </c>
      <c r="D88" s="59">
        <f>IFERROR(IF($H88=1,VLOOKUP($A88,'Detalle Rebajos'!$A:$K,4,FALSE),0),0)</f>
        <v>0</v>
      </c>
      <c r="E88" s="59">
        <f>IFERROR(IF($H88=2,VLOOKUP($A88,'Detalle Rebajos'!$A:$K,4,FALSE),0),0)</f>
        <v>0</v>
      </c>
      <c r="F88" s="59">
        <v>0</v>
      </c>
      <c r="G88" s="20"/>
      <c r="H88" s="59">
        <f>IFERROR(VLOOKUP(A88,'Detalle Rebajos'!A:K,9,FALSE),0)</f>
        <v>0</v>
      </c>
    </row>
    <row r="89" spans="1:8" x14ac:dyDescent="0.25">
      <c r="A89" s="7"/>
      <c r="B89" s="7"/>
      <c r="C89" s="62"/>
      <c r="D89" s="62"/>
      <c r="E89" s="62"/>
      <c r="F89" s="62"/>
    </row>
    <row r="90" spans="1:8" s="20" customFormat="1" x14ac:dyDescent="0.2">
      <c r="A90" s="24" t="s">
        <v>144</v>
      </c>
      <c r="B90" s="25" t="s">
        <v>145</v>
      </c>
      <c r="C90" s="66">
        <f>SUM(D90:E90)</f>
        <v>809498.26</v>
      </c>
      <c r="D90" s="66">
        <f>SUM(D92:D97)</f>
        <v>0</v>
      </c>
      <c r="E90" s="66">
        <f>SUM(E92:E97)</f>
        <v>809498.26</v>
      </c>
      <c r="F90" s="66">
        <f>SUM(F92:F97)</f>
        <v>0</v>
      </c>
    </row>
    <row r="91" spans="1:8" x14ac:dyDescent="0.25">
      <c r="A91" s="7"/>
      <c r="B91" s="7"/>
      <c r="C91" s="62"/>
      <c r="D91" s="62"/>
      <c r="E91" s="62"/>
      <c r="F91" s="62"/>
    </row>
    <row r="92" spans="1:8" x14ac:dyDescent="0.25">
      <c r="A92" s="26" t="s">
        <v>146</v>
      </c>
      <c r="B92" s="30" t="s">
        <v>147</v>
      </c>
      <c r="C92" s="59">
        <f t="shared" ref="C92:C97" si="2">SUM(D92:E92)</f>
        <v>635298.17000000004</v>
      </c>
      <c r="D92" s="59">
        <f>IFERROR(IF($H92=1,VLOOKUP($A92,'Detalle Rebajos'!$A:$K,4,FALSE),0),0)</f>
        <v>0</v>
      </c>
      <c r="E92" s="59">
        <f>IFERROR(IF($H92=2,VLOOKUP($A92,'Detalle Rebajos'!$A:$K,4,FALSE),0),0)</f>
        <v>635298.17000000004</v>
      </c>
      <c r="F92" s="59">
        <v>0</v>
      </c>
      <c r="G92" s="20"/>
      <c r="H92" s="59">
        <v>2</v>
      </c>
    </row>
    <row r="93" spans="1:8" ht="30" x14ac:dyDescent="0.25">
      <c r="A93" s="26" t="s">
        <v>148</v>
      </c>
      <c r="B93" s="30" t="s">
        <v>149</v>
      </c>
      <c r="C93" s="59">
        <f t="shared" si="2"/>
        <v>174200.09</v>
      </c>
      <c r="D93" s="59">
        <f>IFERROR(IF($H93=1,VLOOKUP($A93,'Detalle Rebajos'!$A:$K,4,FALSE),0),0)</f>
        <v>0</v>
      </c>
      <c r="E93" s="59">
        <f>IFERROR(IF($H93=2,VLOOKUP($A93,'Detalle Rebajos'!$A:$K,4,FALSE),0),0)</f>
        <v>174200.09</v>
      </c>
      <c r="F93" s="59">
        <v>0</v>
      </c>
      <c r="G93" s="20"/>
      <c r="H93" s="59">
        <f>IFERROR(VLOOKUP(A93,'Detalle Rebajos'!A:K,9,FALSE),0)</f>
        <v>2</v>
      </c>
    </row>
    <row r="94" spans="1:8" ht="30" hidden="1" x14ac:dyDescent="0.25">
      <c r="A94" s="26" t="s">
        <v>150</v>
      </c>
      <c r="B94" s="28" t="s">
        <v>149</v>
      </c>
      <c r="C94" s="59">
        <f t="shared" si="2"/>
        <v>0</v>
      </c>
      <c r="D94" s="59">
        <f>IFERROR(IF($H94=1,VLOOKUP($A94,'Detalle Rebajos'!$A:$K,4,FALSE),0),0)</f>
        <v>0</v>
      </c>
      <c r="E94" s="59">
        <f>IFERROR(IF($H94=2,VLOOKUP($A94,'Detalle Rebajos'!$A:$K,4,FALSE),0),0)</f>
        <v>0</v>
      </c>
      <c r="F94" s="59">
        <v>0</v>
      </c>
      <c r="G94" s="20"/>
      <c r="H94" s="59">
        <f>IFERROR(VLOOKUP(A94,'Detalle Rebajos'!A:K,9,FALSE),0)</f>
        <v>0</v>
      </c>
    </row>
    <row r="95" spans="1:8" s="20" customFormat="1" ht="30" hidden="1" x14ac:dyDescent="0.2">
      <c r="A95" s="26" t="s">
        <v>151</v>
      </c>
      <c r="B95" s="30" t="s">
        <v>152</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x14ac:dyDescent="0.25">
      <c r="A96" s="31" t="s">
        <v>153</v>
      </c>
      <c r="B96" s="30" t="s">
        <v>154</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hidden="1" x14ac:dyDescent="0.25">
      <c r="A97" s="33" t="s">
        <v>40</v>
      </c>
      <c r="B97" s="35" t="s">
        <v>155</v>
      </c>
      <c r="C97" s="59">
        <f t="shared" si="2"/>
        <v>0</v>
      </c>
      <c r="D97" s="59">
        <f>IFERROR(IF($H97=1,VLOOKUP($A97,'Detalle Rebajos'!$A:$K,4,FALSE),0),0)</f>
        <v>0</v>
      </c>
      <c r="E97" s="59">
        <f>IFERROR(IF($H97=2,VLOOKUP($A97,'Detalle Rebajos'!$A:$K,4,FALSE),0),0)</f>
        <v>0</v>
      </c>
      <c r="F97" s="59">
        <v>0</v>
      </c>
      <c r="G97" s="20"/>
      <c r="H97" s="59">
        <f>IFERROR(VLOOKUP(A97,'Detalle Rebajos'!A:K,9,FALSE),0)</f>
        <v>0</v>
      </c>
    </row>
    <row r="98" spans="1:8" hidden="1" x14ac:dyDescent="0.25">
      <c r="A98" s="42"/>
    </row>
    <row r="99" spans="1:8" hidden="1" x14ac:dyDescent="0.25">
      <c r="A99" s="9">
        <v>1.0900000000000001</v>
      </c>
      <c r="B99" s="8" t="s">
        <v>156</v>
      </c>
      <c r="C99" s="60">
        <f>+D99+E99</f>
        <v>0</v>
      </c>
      <c r="D99" s="60">
        <f>+D101</f>
        <v>0</v>
      </c>
      <c r="E99" s="60">
        <f>+E101</f>
        <v>0</v>
      </c>
      <c r="F99" s="60">
        <f>+F101</f>
        <v>0</v>
      </c>
    </row>
    <row r="100" spans="1:8" hidden="1" x14ac:dyDescent="0.25">
      <c r="A100" s="42"/>
    </row>
    <row r="101" spans="1:8" hidden="1" x14ac:dyDescent="0.25">
      <c r="A101" s="43" t="s">
        <v>157</v>
      </c>
      <c r="B101" s="12" t="s">
        <v>158</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x14ac:dyDescent="0.25">
      <c r="A102" s="9"/>
      <c r="B102" s="8"/>
      <c r="C102" s="60"/>
      <c r="D102" s="60"/>
      <c r="E102" s="60"/>
      <c r="F102" s="60"/>
    </row>
    <row r="103" spans="1:8" hidden="1" x14ac:dyDescent="0.25">
      <c r="A103" s="9" t="s">
        <v>159</v>
      </c>
      <c r="B103" s="8" t="s">
        <v>160</v>
      </c>
      <c r="C103" s="60">
        <f>+D103+E103</f>
        <v>0</v>
      </c>
      <c r="D103" s="60">
        <f>+D105</f>
        <v>0</v>
      </c>
      <c r="E103" s="60">
        <f>+E105</f>
        <v>0</v>
      </c>
      <c r="F103" s="60">
        <f>+F105</f>
        <v>0</v>
      </c>
    </row>
    <row r="104" spans="1:8" hidden="1" x14ac:dyDescent="0.25"/>
    <row r="105" spans="1:8" hidden="1" x14ac:dyDescent="0.25">
      <c r="A105" s="32" t="s">
        <v>161</v>
      </c>
      <c r="B105" s="12" t="s">
        <v>162</v>
      </c>
      <c r="C105" s="64">
        <f>+D105+E105+F105</f>
        <v>0</v>
      </c>
      <c r="D105" s="59"/>
      <c r="E105" s="59">
        <f>IFERROR(IF($H105=2,VLOOKUP($A105,'Detalle Rebajos'!$A:$K,4,FALSE),0),0)</f>
        <v>0</v>
      </c>
      <c r="F105" s="59">
        <v>0</v>
      </c>
      <c r="G105" s="20"/>
      <c r="H105" s="59">
        <v>1</v>
      </c>
    </row>
    <row r="106" spans="1:8" ht="15.75" hidden="1" thickBot="1" x14ac:dyDescent="0.3">
      <c r="A106" s="9"/>
      <c r="B106" s="8"/>
      <c r="C106" s="60"/>
      <c r="D106" s="60"/>
      <c r="E106" s="60"/>
      <c r="F106" s="60"/>
    </row>
    <row r="107" spans="1:8" ht="15.75" hidden="1" thickBot="1" x14ac:dyDescent="0.3">
      <c r="A107" s="5">
        <v>2</v>
      </c>
      <c r="B107" s="6" t="s">
        <v>163</v>
      </c>
      <c r="C107" s="63">
        <f>+D107+E107</f>
        <v>0</v>
      </c>
      <c r="D107" s="63">
        <f>+D109+D114+D118+D124+D129</f>
        <v>0</v>
      </c>
      <c r="E107" s="63">
        <f>+E109+E114+E118+E124+E129</f>
        <v>0</v>
      </c>
      <c r="F107" s="108">
        <f>+F109+F114+F118+F124+F129</f>
        <v>0</v>
      </c>
    </row>
    <row r="108" spans="1:8" hidden="1" x14ac:dyDescent="0.25">
      <c r="A108" s="7"/>
      <c r="B108" s="7"/>
      <c r="C108" s="62"/>
      <c r="D108" s="62"/>
      <c r="E108" s="62"/>
      <c r="F108" s="62"/>
    </row>
    <row r="109" spans="1:8" s="20" customFormat="1" hidden="1" x14ac:dyDescent="0.2">
      <c r="A109" s="24" t="s">
        <v>164</v>
      </c>
      <c r="B109" s="36" t="s">
        <v>165</v>
      </c>
      <c r="C109" s="66">
        <f>+D109+E109</f>
        <v>0</v>
      </c>
      <c r="D109" s="66">
        <f>SUM(D111:D112)</f>
        <v>0</v>
      </c>
      <c r="E109" s="66">
        <f>SUM(E111:E112)</f>
        <v>0</v>
      </c>
      <c r="F109" s="66">
        <f>SUM(F111:F112)</f>
        <v>0</v>
      </c>
    </row>
    <row r="110" spans="1:8" hidden="1" x14ac:dyDescent="0.25">
      <c r="A110" s="7"/>
      <c r="B110" s="7"/>
      <c r="C110" s="62"/>
      <c r="D110" s="62"/>
      <c r="E110" s="62"/>
      <c r="F110" s="62"/>
    </row>
    <row r="111" spans="1:8" hidden="1" x14ac:dyDescent="0.25">
      <c r="A111" s="26" t="s">
        <v>166</v>
      </c>
      <c r="B111" s="14" t="s">
        <v>167</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hidden="1" x14ac:dyDescent="0.25">
      <c r="A112" s="26" t="s">
        <v>168</v>
      </c>
      <c r="B112" s="21" t="s">
        <v>169</v>
      </c>
      <c r="C112" s="59">
        <f>SUM(D112:E112)</f>
        <v>0</v>
      </c>
      <c r="D112" s="59">
        <f>IFERROR(IF($H112=1,VLOOKUP($A112,'Detalle Rebajos'!$A:$K,4,FALSE),0),0)</f>
        <v>0</v>
      </c>
      <c r="E112" s="59">
        <f>IFERROR(IF($H112=2,VLOOKUP($A112,'Detalle Rebajos'!$A:$K,4,FALSE),0),0)</f>
        <v>0</v>
      </c>
      <c r="F112" s="59">
        <v>0</v>
      </c>
      <c r="G112" s="20"/>
      <c r="H112" s="59">
        <f>IFERROR(VLOOKUP(A112,'Detalle Rebajos'!A:K,9,FALSE),0)</f>
        <v>0</v>
      </c>
    </row>
    <row r="113" spans="1:8" hidden="1" x14ac:dyDescent="0.25">
      <c r="A113" s="9"/>
      <c r="B113" s="8"/>
      <c r="C113" s="60"/>
      <c r="D113" s="60"/>
      <c r="E113" s="60"/>
      <c r="F113" s="60"/>
    </row>
    <row r="114" spans="1:8" hidden="1" x14ac:dyDescent="0.25">
      <c r="A114" s="9" t="s">
        <v>170</v>
      </c>
      <c r="B114" s="10" t="s">
        <v>171</v>
      </c>
      <c r="C114" s="60">
        <f>+D114+E114</f>
        <v>0</v>
      </c>
      <c r="D114" s="60">
        <v>0</v>
      </c>
      <c r="E114" s="60">
        <v>0</v>
      </c>
      <c r="F114" s="60">
        <v>0</v>
      </c>
    </row>
    <row r="115" spans="1:8" hidden="1" x14ac:dyDescent="0.25"/>
    <row r="116" spans="1:8" hidden="1" x14ac:dyDescent="0.25">
      <c r="A116" s="32" t="s">
        <v>172</v>
      </c>
      <c r="B116" s="12" t="s">
        <v>173</v>
      </c>
      <c r="C116" s="64"/>
      <c r="D116" s="59">
        <f>IFERROR(IF($H116=1,VLOOKUP($A116,'Detalle Rebajos'!$A:$K,4,FALSE),0),0)</f>
        <v>0</v>
      </c>
      <c r="E116" s="59">
        <f>IFERROR(IF($H116=2,VLOOKUP($A116,'Detalle Rebajos'!$A:$K,4,FALSE),0),0)</f>
        <v>0</v>
      </c>
      <c r="F116" s="59">
        <v>0</v>
      </c>
      <c r="G116" s="20"/>
      <c r="H116" s="59">
        <f>IFERROR(VLOOKUP(A116,'Detalle Rebajos'!A:K,9,FALSE),0)</f>
        <v>0</v>
      </c>
    </row>
    <row r="117" spans="1:8" hidden="1" x14ac:dyDescent="0.25">
      <c r="A117" s="42"/>
    </row>
    <row r="118" spans="1:8" ht="30" hidden="1" x14ac:dyDescent="0.25">
      <c r="A118" s="9">
        <v>2.0299999999999998</v>
      </c>
      <c r="B118" s="25" t="s">
        <v>174</v>
      </c>
      <c r="C118" s="60">
        <f>+D118+E118</f>
        <v>0</v>
      </c>
      <c r="D118" s="60">
        <f>SUM(D120:D122)</f>
        <v>0</v>
      </c>
      <c r="E118" s="60">
        <f t="shared" ref="E118:F118" si="3">SUM(E120:E122)</f>
        <v>0</v>
      </c>
      <c r="F118" s="60">
        <f t="shared" si="3"/>
        <v>0</v>
      </c>
    </row>
    <row r="119" spans="1:8" hidden="1" x14ac:dyDescent="0.25">
      <c r="A119" s="42"/>
    </row>
    <row r="120" spans="1:8" hidden="1" x14ac:dyDescent="0.25">
      <c r="A120" s="31" t="s">
        <v>175</v>
      </c>
      <c r="B120" s="30" t="s">
        <v>176</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hidden="1" x14ac:dyDescent="0.25">
      <c r="A121" s="31" t="s">
        <v>387</v>
      </c>
      <c r="B121" s="30" t="s">
        <v>388</v>
      </c>
      <c r="C121" s="59">
        <f>SUM(D121:E121)</f>
        <v>0</v>
      </c>
      <c r="D121" s="59">
        <f>IFERROR(IF($H121=1,VLOOKUP($A121,'Detalle Rebajos'!$A:$K,4,FALSE),0),0)</f>
        <v>0</v>
      </c>
      <c r="E121" s="59">
        <v>0</v>
      </c>
      <c r="F121" s="59"/>
      <c r="G121" s="20"/>
      <c r="H121" s="59">
        <v>1</v>
      </c>
    </row>
    <row r="122" spans="1:8" ht="30" hidden="1" x14ac:dyDescent="0.25">
      <c r="A122" s="31" t="s">
        <v>41</v>
      </c>
      <c r="B122" s="30" t="s">
        <v>42</v>
      </c>
      <c r="C122" s="59">
        <f>SUM(D122:E122)</f>
        <v>0</v>
      </c>
      <c r="D122" s="59">
        <f>IFERROR(IF($H122=1,VLOOKUP($A122,'Detalle Rebajos'!$A:$K,4,FALSE),0),0)</f>
        <v>0</v>
      </c>
      <c r="E122" s="59">
        <f>IFERROR(IF($H122=2,VLOOKUP($A122,'Detalle Rebajos'!$A:$K,4,FALSE),0),0)</f>
        <v>0</v>
      </c>
      <c r="F122" s="59">
        <v>0</v>
      </c>
      <c r="G122" s="20"/>
      <c r="H122" s="59">
        <f>IFERROR(VLOOKUP(A122,'Detalle Rebajos'!A:K,9,FALSE),0)</f>
        <v>0</v>
      </c>
    </row>
    <row r="123" spans="1:8" hidden="1" x14ac:dyDescent="0.25">
      <c r="A123" s="9"/>
      <c r="B123" s="8"/>
      <c r="C123" s="60"/>
      <c r="D123" s="60"/>
      <c r="E123" s="60"/>
      <c r="F123" s="60"/>
    </row>
    <row r="124" spans="1:8" hidden="1" x14ac:dyDescent="0.25">
      <c r="A124" s="9" t="s">
        <v>177</v>
      </c>
      <c r="B124" s="10" t="s">
        <v>178</v>
      </c>
      <c r="C124" s="60">
        <f>+D124+E124</f>
        <v>0</v>
      </c>
      <c r="D124" s="60">
        <f>SUM(D126:D127)</f>
        <v>0</v>
      </c>
      <c r="E124" s="60">
        <f>SUM(E126:E127)</f>
        <v>0</v>
      </c>
      <c r="F124" s="60">
        <f>SUM(F126:F127)</f>
        <v>0</v>
      </c>
    </row>
    <row r="125" spans="1:8" hidden="1" x14ac:dyDescent="0.25"/>
    <row r="126" spans="1:8" hidden="1" x14ac:dyDescent="0.25">
      <c r="A126" s="32" t="s">
        <v>179</v>
      </c>
      <c r="B126" s="12" t="s">
        <v>180</v>
      </c>
      <c r="C126" s="64">
        <f>+D126+E126</f>
        <v>0</v>
      </c>
      <c r="D126" s="59">
        <f>IFERROR(IF($H126=1,VLOOKUP($A126,'Detalle Rebajos'!$A:$K,4,FALSE),0),0)</f>
        <v>0</v>
      </c>
      <c r="E126" s="59">
        <f>IFERROR(IF($H126=2,VLOOKUP($A126,'Detalle Rebajos'!$A:$K,4,FALSE),0),0)</f>
        <v>0</v>
      </c>
      <c r="F126" s="59">
        <v>0</v>
      </c>
      <c r="G126" s="20"/>
      <c r="H126" s="59">
        <f>IFERROR(VLOOKUP(A126,'Detalle Rebajos'!A:K,9,FALSE),0)</f>
        <v>0</v>
      </c>
    </row>
    <row r="127" spans="1:8" hidden="1" x14ac:dyDescent="0.25">
      <c r="A127" s="26" t="s">
        <v>181</v>
      </c>
      <c r="B127" s="14" t="s">
        <v>182</v>
      </c>
      <c r="C127" s="59">
        <f>SUM(D127:E127)</f>
        <v>0</v>
      </c>
      <c r="D127" s="59">
        <f>IFERROR(IF($H127=1,VLOOKUP($A127,'Detalle Rebajos'!$A:$K,4,FALSE),0),0)</f>
        <v>0</v>
      </c>
      <c r="E127" s="59">
        <f>IFERROR(IF($H127=2,VLOOKUP($A127,'Detalle Rebajos'!$A:$K,4,FALSE),0),0)</f>
        <v>0</v>
      </c>
      <c r="F127" s="59">
        <v>0</v>
      </c>
      <c r="G127" s="20"/>
      <c r="H127" s="59">
        <f>IFERROR(VLOOKUP(A127,'Detalle Rebajos'!A:K,9,FALSE),0)</f>
        <v>0</v>
      </c>
    </row>
    <row r="128" spans="1:8" hidden="1" x14ac:dyDescent="0.25">
      <c r="A128" s="9"/>
      <c r="B128" s="8"/>
      <c r="C128" s="60"/>
      <c r="D128" s="60"/>
      <c r="E128" s="60"/>
      <c r="F128" s="60"/>
    </row>
    <row r="129" spans="1:8" s="23" customFormat="1" hidden="1" x14ac:dyDescent="0.2">
      <c r="A129" s="24" t="s">
        <v>183</v>
      </c>
      <c r="B129" s="25" t="s">
        <v>184</v>
      </c>
      <c r="C129" s="66">
        <f>SUM(D129:E129)</f>
        <v>0</v>
      </c>
      <c r="D129" s="66">
        <f>SUM(D131:D137)</f>
        <v>0</v>
      </c>
      <c r="E129" s="66">
        <f>SUM(E131:E137)</f>
        <v>0</v>
      </c>
      <c r="F129" s="66">
        <f>SUM(F131:F137)</f>
        <v>0</v>
      </c>
    </row>
    <row r="130" spans="1:8" hidden="1" x14ac:dyDescent="0.25">
      <c r="A130" s="7"/>
      <c r="B130" s="7"/>
      <c r="C130" s="62"/>
      <c r="D130" s="62"/>
      <c r="E130" s="62"/>
      <c r="F130" s="62"/>
    </row>
    <row r="131" spans="1:8" s="17" customFormat="1" hidden="1" x14ac:dyDescent="0.25">
      <c r="A131" s="32" t="s">
        <v>185</v>
      </c>
      <c r="B131" s="27" t="s">
        <v>186</v>
      </c>
      <c r="C131" s="64">
        <f>SUM(D131:E131)</f>
        <v>0</v>
      </c>
      <c r="D131" s="59">
        <f>IFERROR(IF($H131=1,VLOOKUP($A131,'Detalle Rebajos'!$A:$K,4,FALSE),0),0)</f>
        <v>0</v>
      </c>
      <c r="E131" s="59">
        <f>IFERROR(IF($H131=2,VLOOKUP($A131,'Detalle Rebajos'!$A:$K,4,FALSE),0),0)</f>
        <v>0</v>
      </c>
      <c r="F131" s="59">
        <v>0</v>
      </c>
      <c r="G131" s="20"/>
      <c r="H131" s="59">
        <f>IFERROR(VLOOKUP(A131,'Detalle Rebajos'!A:K,9,FALSE),0)</f>
        <v>0</v>
      </c>
    </row>
    <row r="132" spans="1:8" s="23" customFormat="1" ht="30" hidden="1" x14ac:dyDescent="0.2">
      <c r="A132" s="26" t="s">
        <v>187</v>
      </c>
      <c r="B132" s="21" t="s">
        <v>188</v>
      </c>
      <c r="C132" s="59">
        <f>+D132+E132</f>
        <v>0</v>
      </c>
      <c r="D132" s="59">
        <f>IFERROR(IF($H132=1,VLOOKUP($A132,'Detalle Rebajos'!$A:$K,4,FALSE),0),0)</f>
        <v>0</v>
      </c>
      <c r="E132" s="59">
        <f>IFERROR(IF($H132=2,VLOOKUP($A132,'Detalle Rebajos'!$A:$K,4,FALSE),0),0)</f>
        <v>0</v>
      </c>
      <c r="F132" s="59">
        <v>0</v>
      </c>
      <c r="G132" s="20"/>
      <c r="H132" s="59">
        <f>IFERROR(VLOOKUP(A132,'Detalle Rebajos'!A:K,9,FALSE),0)</f>
        <v>0</v>
      </c>
    </row>
    <row r="133" spans="1:8" s="23" customFormat="1" hidden="1" x14ac:dyDescent="0.2">
      <c r="A133" s="26" t="s">
        <v>189</v>
      </c>
      <c r="B133" s="21" t="s">
        <v>190</v>
      </c>
      <c r="C133" s="59">
        <f>SUM(D133:E133)</f>
        <v>0</v>
      </c>
      <c r="D133" s="59">
        <f>IFERROR(IF($H133=1,VLOOKUP($A133,'Detalle Rebajos'!$A:$K,4,FALSE),0),0)</f>
        <v>0</v>
      </c>
      <c r="E133" s="59">
        <f>IFERROR(IF($H133=2,VLOOKUP($A133,'Detalle Rebajos'!$A:$K,4,FALSE),0),0)</f>
        <v>0</v>
      </c>
      <c r="F133" s="59">
        <v>0</v>
      </c>
      <c r="G133" s="20"/>
      <c r="H133" s="59">
        <f>IFERROR(VLOOKUP(A133,'Detalle Rebajos'!A:K,9,FALSE),0)</f>
        <v>0</v>
      </c>
    </row>
    <row r="134" spans="1:8" s="17" customFormat="1" hidden="1" x14ac:dyDescent="0.25">
      <c r="A134" s="32" t="s">
        <v>191</v>
      </c>
      <c r="B134" s="27" t="s">
        <v>192</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8" s="17" customFormat="1" hidden="1" x14ac:dyDescent="0.25">
      <c r="A135" s="32" t="s">
        <v>193</v>
      </c>
      <c r="B135" s="12" t="s">
        <v>194</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8" s="17" customFormat="1" hidden="1" x14ac:dyDescent="0.25">
      <c r="A136" s="32" t="s">
        <v>195</v>
      </c>
      <c r="B136" s="155" t="s">
        <v>196</v>
      </c>
      <c r="C136" s="64">
        <f>SUM(D136:E136)</f>
        <v>0</v>
      </c>
      <c r="D136" s="59">
        <f>IFERROR(IF($H136=1,VLOOKUP($A136,'Detalle Rebajos'!$A:$K,4,FALSE),0),0)</f>
        <v>0</v>
      </c>
      <c r="E136" s="59">
        <f>IFERROR(IF($H136=2,VLOOKUP($A136,'Detalle Rebajos'!$A:$K,4,FALSE),0),0)</f>
        <v>0</v>
      </c>
      <c r="F136" s="59">
        <v>0</v>
      </c>
      <c r="G136" s="20"/>
      <c r="H136" s="59">
        <f>IFERROR(VLOOKUP(A136,'Detalle Rebajos'!A:K,9,FALSE),0)</f>
        <v>0</v>
      </c>
    </row>
    <row r="137" spans="1:8" s="23" customFormat="1" hidden="1" x14ac:dyDescent="0.25">
      <c r="A137" s="32" t="s">
        <v>197</v>
      </c>
      <c r="B137" s="21" t="s">
        <v>198</v>
      </c>
      <c r="C137" s="79">
        <f>SUM(D137:E137)</f>
        <v>0</v>
      </c>
      <c r="D137" s="59">
        <f>IFERROR(IF($H137=1,VLOOKUP($A137,'Detalle Rebajos'!$A:$K,4,FALSE),0),0)</f>
        <v>0</v>
      </c>
      <c r="E137" s="59">
        <f>IFERROR(IF($H137=2,VLOOKUP($A137,'Detalle Rebajos'!$A:$K,4,FALSE),0),0)</f>
        <v>0</v>
      </c>
      <c r="F137" s="59">
        <v>0</v>
      </c>
      <c r="G137" s="20"/>
      <c r="H137" s="59">
        <f>IFERROR(VLOOKUP(A137,'Detalle Rebajos'!A:K,9,FALSE),0)</f>
        <v>0</v>
      </c>
    </row>
    <row r="138" spans="1:8" ht="15.75" hidden="1" thickBot="1" x14ac:dyDescent="0.3">
      <c r="A138" s="7"/>
      <c r="B138" s="8"/>
      <c r="C138" s="60"/>
      <c r="D138" s="60"/>
      <c r="E138" s="60"/>
      <c r="F138" s="60"/>
    </row>
    <row r="139" spans="1:8" ht="15.75" hidden="1" thickBot="1" x14ac:dyDescent="0.3">
      <c r="A139" s="5">
        <v>5</v>
      </c>
      <c r="B139" s="6" t="s">
        <v>199</v>
      </c>
      <c r="C139" s="63">
        <f>+D139+E139</f>
        <v>0</v>
      </c>
      <c r="D139" s="63">
        <f>+D141+D150+D154</f>
        <v>0</v>
      </c>
      <c r="E139" s="63">
        <f>+E141+E150+E154</f>
        <v>0</v>
      </c>
      <c r="F139" s="108">
        <f>+F141+F150+F154</f>
        <v>0</v>
      </c>
    </row>
    <row r="140" spans="1:8" hidden="1" x14ac:dyDescent="0.25">
      <c r="A140" s="7"/>
      <c r="B140" s="7"/>
      <c r="C140" s="62"/>
      <c r="D140" s="62"/>
      <c r="E140" s="62"/>
      <c r="F140" s="62"/>
    </row>
    <row r="141" spans="1:8" hidden="1" x14ac:dyDescent="0.25">
      <c r="A141" s="7">
        <v>5.01</v>
      </c>
      <c r="B141" s="16" t="s">
        <v>200</v>
      </c>
      <c r="C141" s="60">
        <f>+D141+E141</f>
        <v>0</v>
      </c>
      <c r="D141" s="60">
        <f>SUM(D143:D148)</f>
        <v>0</v>
      </c>
      <c r="E141" s="60">
        <f t="shared" ref="E141:H141" si="4">SUM(E143:E148)</f>
        <v>0</v>
      </c>
      <c r="F141" s="60">
        <f t="shared" si="4"/>
        <v>0</v>
      </c>
      <c r="G141" s="60">
        <f t="shared" si="4"/>
        <v>0</v>
      </c>
      <c r="H141" s="60">
        <f t="shared" si="4"/>
        <v>0</v>
      </c>
    </row>
    <row r="142" spans="1:8" s="17" customFormat="1" hidden="1" x14ac:dyDescent="0.25">
      <c r="A142" s="22"/>
      <c r="B142" s="3"/>
      <c r="C142" s="65"/>
      <c r="D142" s="65"/>
      <c r="E142" s="65"/>
      <c r="F142" s="65"/>
    </row>
    <row r="143" spans="1:8" s="17" customFormat="1" hidden="1" x14ac:dyDescent="0.25">
      <c r="A143" s="29" t="s">
        <v>553</v>
      </c>
      <c r="B143" s="21" t="s">
        <v>554</v>
      </c>
      <c r="C143" s="59">
        <f t="shared" ref="C143:C148" si="5">SUM(D143:E143)</f>
        <v>0</v>
      </c>
      <c r="D143" s="59">
        <f>IFERROR(IF($H143=1,VLOOKUP($A143,'Detalle Rebajos'!$A:$K,4,FALSE),0),0)</f>
        <v>0</v>
      </c>
      <c r="E143" s="59">
        <f>IFERROR(IF($H143=2,VLOOKUP($A143,'Detalle Rebajos'!$A:$K,4,FALSE),0),0)</f>
        <v>0</v>
      </c>
      <c r="F143" s="59">
        <v>0</v>
      </c>
      <c r="G143" s="20"/>
      <c r="H143" s="59">
        <f>IFERROR(VLOOKUP(A143,'Detalle Rebajos'!A:K,9,FALSE),0)</f>
        <v>0</v>
      </c>
    </row>
    <row r="144" spans="1:8" hidden="1" x14ac:dyDescent="0.25">
      <c r="A144" s="29" t="s">
        <v>201</v>
      </c>
      <c r="B144" s="21" t="s">
        <v>202</v>
      </c>
      <c r="C144" s="59">
        <f t="shared" si="5"/>
        <v>0</v>
      </c>
      <c r="D144" s="59">
        <f>IFERROR(IF($H144=1,VLOOKUP($A144,'Detalle Rebajos'!$A:$K,4,FALSE),0),0)</f>
        <v>0</v>
      </c>
      <c r="E144" s="59">
        <f>IFERROR(IF($H144=2,VLOOKUP($A144,'Detalle Rebajos'!$A:$K,4,FALSE),0),0)</f>
        <v>0</v>
      </c>
      <c r="F144" s="59">
        <v>0</v>
      </c>
      <c r="G144" s="20"/>
      <c r="H144" s="59">
        <f>IFERROR(VLOOKUP(A144,'Detalle Rebajos'!A:K,9,FALSE),0)</f>
        <v>0</v>
      </c>
    </row>
    <row r="145" spans="1:8" hidden="1" x14ac:dyDescent="0.25">
      <c r="A145" s="29" t="s">
        <v>263</v>
      </c>
      <c r="B145" s="21" t="s">
        <v>264</v>
      </c>
      <c r="C145" s="59">
        <f t="shared" si="5"/>
        <v>0</v>
      </c>
      <c r="D145" s="59">
        <f>IFERROR(IF($H145=1,VLOOKUP($A145,'Detalle Rebajos'!$A:$K,4,FALSE),0),0)</f>
        <v>0</v>
      </c>
      <c r="E145" s="59">
        <f>IFERROR(IF($H145=2,VLOOKUP($A145,'Detalle Rebajos'!$A:$K,4,FALSE),0),0)</f>
        <v>0</v>
      </c>
      <c r="F145" s="59">
        <v>0</v>
      </c>
      <c r="G145" s="20"/>
      <c r="H145" s="59">
        <f>IFERROR(VLOOKUP(A145,'Detalle Rebajos'!A:K,9,FALSE),0)</f>
        <v>0</v>
      </c>
    </row>
    <row r="146" spans="1:8" hidden="1" x14ac:dyDescent="0.25">
      <c r="A146" s="31" t="s">
        <v>203</v>
      </c>
      <c r="B146" s="21" t="s">
        <v>204</v>
      </c>
      <c r="C146" s="59">
        <f t="shared" si="5"/>
        <v>0</v>
      </c>
      <c r="D146" s="59">
        <f>IFERROR(IF($H146=1,VLOOKUP($A146,'Detalle Rebajos'!$A:$K,4,FALSE),0),0)</f>
        <v>0</v>
      </c>
      <c r="E146" s="59">
        <f>IFERROR(IF($H146=2,VLOOKUP($A146,'Detalle Rebajos'!$A:$K,4,FALSE),0),0)</f>
        <v>0</v>
      </c>
      <c r="F146" s="59">
        <v>0</v>
      </c>
      <c r="G146" s="20"/>
      <c r="H146" s="59">
        <f>IFERROR(VLOOKUP(A146,'Detalle Rebajos'!A:K,9,FALSE),0)</f>
        <v>0</v>
      </c>
    </row>
    <row r="147" spans="1:8" ht="30" hidden="1" x14ac:dyDescent="0.25">
      <c r="A147" s="31" t="s">
        <v>205</v>
      </c>
      <c r="B147" s="27" t="s">
        <v>206</v>
      </c>
      <c r="C147" s="59">
        <f t="shared" si="5"/>
        <v>0</v>
      </c>
      <c r="D147" s="59">
        <f>IFERROR(IF($H147=1,VLOOKUP($A147,'Detalle Rebajos'!$A:$K,4,FALSE),0),0)</f>
        <v>0</v>
      </c>
      <c r="E147" s="59">
        <f>IFERROR(IF($H147=2,VLOOKUP($A147,'Detalle Rebajos'!$A:$K,4,FALSE),0),0)</f>
        <v>0</v>
      </c>
      <c r="F147" s="59">
        <v>0</v>
      </c>
      <c r="G147" s="20"/>
      <c r="H147" s="59">
        <f>IFERROR(VLOOKUP(A147,'Detalle Rebajos'!A:K,9,FALSE),0)</f>
        <v>0</v>
      </c>
    </row>
    <row r="148" spans="1:8" hidden="1" x14ac:dyDescent="0.25">
      <c r="A148" s="31" t="s">
        <v>207</v>
      </c>
      <c r="B148" s="21" t="s">
        <v>208</v>
      </c>
      <c r="C148" s="59">
        <f t="shared" si="5"/>
        <v>0</v>
      </c>
      <c r="D148" s="59">
        <f>IFERROR(IF($H148=1,VLOOKUP($A148,'Detalle Rebajos'!$A:$K,4,FALSE),0),0)</f>
        <v>0</v>
      </c>
      <c r="E148" s="59">
        <f>IFERROR(IF($H148=2,VLOOKUP($A148,'Detalle Rebajos'!$A:$K,4,FALSE),0),0)</f>
        <v>0</v>
      </c>
      <c r="F148" s="59">
        <v>0</v>
      </c>
      <c r="G148" s="20"/>
      <c r="H148" s="59">
        <f>IFERROR(VLOOKUP(A148,'Detalle Rebajos'!A:K,9,FALSE),0)</f>
        <v>0</v>
      </c>
    </row>
    <row r="149" spans="1:8" s="17" customFormat="1" hidden="1" x14ac:dyDescent="0.25">
      <c r="A149" s="22"/>
      <c r="B149" s="3"/>
      <c r="C149" s="65"/>
      <c r="D149" s="65"/>
      <c r="E149" s="65"/>
      <c r="F149" s="65"/>
    </row>
    <row r="150" spans="1:8" s="17" customFormat="1" hidden="1" x14ac:dyDescent="0.25">
      <c r="A150" s="7">
        <v>5.0199999999999996</v>
      </c>
      <c r="B150" s="16" t="s">
        <v>209</v>
      </c>
      <c r="C150" s="60">
        <f>+D150+E150</f>
        <v>0</v>
      </c>
      <c r="D150" s="60">
        <f>+D152</f>
        <v>0</v>
      </c>
      <c r="E150" s="60">
        <f>+E152</f>
        <v>0</v>
      </c>
      <c r="F150" s="60">
        <f>+F152</f>
        <v>0</v>
      </c>
    </row>
    <row r="151" spans="1:8" s="17" customFormat="1" hidden="1" x14ac:dyDescent="0.25">
      <c r="A151" s="22"/>
      <c r="B151" s="3"/>
      <c r="C151" s="65"/>
      <c r="D151" s="65"/>
      <c r="E151" s="65"/>
      <c r="F151" s="65"/>
    </row>
    <row r="152" spans="1:8" s="17" customFormat="1" hidden="1" x14ac:dyDescent="0.25">
      <c r="A152" s="31" t="s">
        <v>210</v>
      </c>
      <c r="B152" s="14" t="s">
        <v>211</v>
      </c>
      <c r="C152" s="59">
        <f>SUM(D152:E152)</f>
        <v>0</v>
      </c>
      <c r="D152" s="59">
        <f>IFERROR(IF($H152=1,VLOOKUP($A152,'Detalle Rebajos'!$A:$K,4,FALSE),0),0)</f>
        <v>0</v>
      </c>
      <c r="E152" s="59">
        <f>IFERROR(IF($H152=2,VLOOKUP($A152,'Detalle Rebajos'!$A:$K,4,FALSE),0),0)</f>
        <v>0</v>
      </c>
      <c r="F152" s="59">
        <v>0</v>
      </c>
      <c r="G152" s="20"/>
      <c r="H152" s="59">
        <f>IFERROR(VLOOKUP(A152,'Detalle Rebajos'!A:K,9,FALSE),0)</f>
        <v>0</v>
      </c>
    </row>
    <row r="153" spans="1:8" hidden="1" x14ac:dyDescent="0.25">
      <c r="A153" s="9"/>
      <c r="B153" s="8"/>
      <c r="C153" s="60"/>
      <c r="D153" s="60"/>
      <c r="E153" s="60"/>
      <c r="F153" s="60"/>
    </row>
    <row r="154" spans="1:8" hidden="1" x14ac:dyDescent="0.25">
      <c r="A154" s="9">
        <v>5.99</v>
      </c>
      <c r="B154" s="10" t="s">
        <v>212</v>
      </c>
      <c r="C154" s="60">
        <f>+D154+E154</f>
        <v>0</v>
      </c>
      <c r="D154" s="60">
        <f>+D156</f>
        <v>0</v>
      </c>
      <c r="E154" s="60">
        <f>+E156</f>
        <v>0</v>
      </c>
      <c r="F154" s="60">
        <f>+F156</f>
        <v>0</v>
      </c>
    </row>
    <row r="155" spans="1:8" ht="6" hidden="1" customHeight="1" x14ac:dyDescent="0.25">
      <c r="A155" s="7"/>
      <c r="B155" s="7"/>
      <c r="C155" s="62"/>
      <c r="D155" s="62"/>
      <c r="E155" s="62"/>
      <c r="F155" s="62"/>
    </row>
    <row r="156" spans="1:8" s="34" customFormat="1" hidden="1" x14ac:dyDescent="0.25">
      <c r="A156" s="26" t="s">
        <v>213</v>
      </c>
      <c r="B156" s="14" t="s">
        <v>214</v>
      </c>
      <c r="C156" s="59">
        <f>+D156+E156</f>
        <v>0</v>
      </c>
      <c r="D156" s="59">
        <f>IFERROR(IF($H156=1,VLOOKUP($A156,'Detalle Rebajos'!$A:$K,4,FALSE),0),0)</f>
        <v>0</v>
      </c>
      <c r="E156" s="59">
        <f>IFERROR(IF($H156=2,VLOOKUP($A156,'Detalle Rebajos'!$A:$K,4,FALSE),0),0)</f>
        <v>0</v>
      </c>
      <c r="F156" s="59">
        <v>0</v>
      </c>
      <c r="G156" s="20"/>
      <c r="H156" s="59">
        <f>IFERROR(VLOOKUP(A156,'Detalle Rebajos'!A:K,9,FALSE),0)</f>
        <v>0</v>
      </c>
    </row>
    <row r="157" spans="1:8" ht="15.75" thickBot="1" x14ac:dyDescent="0.3">
      <c r="A157" s="7"/>
      <c r="B157" s="8"/>
      <c r="C157" s="62"/>
      <c r="D157" s="62"/>
      <c r="E157" s="62"/>
      <c r="F157" s="62"/>
    </row>
    <row r="158" spans="1:8" ht="15.75" thickBot="1" x14ac:dyDescent="0.3">
      <c r="A158" s="5">
        <v>6</v>
      </c>
      <c r="B158" s="6" t="s">
        <v>215</v>
      </c>
      <c r="C158" s="63">
        <f>+D158+E158+F158</f>
        <v>1028090.99</v>
      </c>
      <c r="D158" s="63">
        <f>+D160+D167+D173+D178+D183+D187+D191</f>
        <v>868090.99</v>
      </c>
      <c r="E158" s="108">
        <f>+E160+E167+E173+E178+E183+E187+E191</f>
        <v>160000</v>
      </c>
      <c r="F158" s="108">
        <f>+F160+F167+F173+F178+F183+F187+F191</f>
        <v>0</v>
      </c>
    </row>
    <row r="159" spans="1:8" x14ac:dyDescent="0.25">
      <c r="A159" s="7"/>
      <c r="B159" s="7"/>
      <c r="C159" s="62"/>
      <c r="D159" s="62"/>
      <c r="E159" s="62"/>
      <c r="F159" s="62"/>
    </row>
    <row r="160" spans="1:8" hidden="1" x14ac:dyDescent="0.25">
      <c r="A160" s="9" t="s">
        <v>216</v>
      </c>
      <c r="B160" s="10" t="s">
        <v>217</v>
      </c>
      <c r="C160" s="66">
        <f>+D160+E160+F160</f>
        <v>0</v>
      </c>
      <c r="D160" s="66">
        <f>SUM(D162:D165)</f>
        <v>0</v>
      </c>
      <c r="E160" s="66">
        <f>SUM(E162:E165)</f>
        <v>0</v>
      </c>
      <c r="F160" s="66">
        <f>SUM(F162:F165)</f>
        <v>0</v>
      </c>
    </row>
    <row r="161" spans="1:8" hidden="1" x14ac:dyDescent="0.25">
      <c r="A161" s="7"/>
      <c r="B161" s="8"/>
      <c r="C161" s="60"/>
      <c r="D161" s="60"/>
      <c r="E161" s="60"/>
      <c r="F161" s="60"/>
    </row>
    <row r="162" spans="1:8" ht="30" hidden="1" x14ac:dyDescent="0.25">
      <c r="A162" s="26" t="s">
        <v>218</v>
      </c>
      <c r="B162" s="21" t="s">
        <v>219</v>
      </c>
      <c r="C162" s="59">
        <f>+D162+E162</f>
        <v>0</v>
      </c>
      <c r="D162" s="59">
        <f>IFERROR(IF($H162=1,VLOOKUP($A162,'Detalle Rebajos'!$A:$K,4,FALSE),0),0)</f>
        <v>0</v>
      </c>
      <c r="E162" s="59">
        <f>IFERROR(IF($H162=2,VLOOKUP($A162,'Detalle Rebajos'!$A:$K,4,FALSE),0),0)</f>
        <v>0</v>
      </c>
      <c r="F162" s="59">
        <v>0</v>
      </c>
      <c r="G162" s="20"/>
      <c r="H162" s="59">
        <f>IFERROR(VLOOKUP(A162,'Detalle Rebajos'!A:K,9,FALSE),0)</f>
        <v>0</v>
      </c>
    </row>
    <row r="163" spans="1:8" ht="30" hidden="1" x14ac:dyDescent="0.25">
      <c r="A163" s="26" t="s">
        <v>29</v>
      </c>
      <c r="B163" s="21" t="s">
        <v>30</v>
      </c>
      <c r="C163" s="59">
        <f>+D163+E163+F163</f>
        <v>0</v>
      </c>
      <c r="D163" s="59">
        <f>IFERROR(IF($H163=1,VLOOKUP($A163,'Detalle Rebajos'!$A:$K,4,FALSE),0),0)</f>
        <v>0</v>
      </c>
      <c r="E163" s="59"/>
      <c r="F163" s="59">
        <v>0</v>
      </c>
      <c r="G163" s="20"/>
      <c r="H163" s="59">
        <v>1</v>
      </c>
    </row>
    <row r="164" spans="1:8" s="20" customFormat="1" ht="30" hidden="1" x14ac:dyDescent="0.2">
      <c r="A164" s="31" t="s">
        <v>220</v>
      </c>
      <c r="B164" s="30" t="s">
        <v>221</v>
      </c>
      <c r="C164" s="59"/>
      <c r="D164" s="59">
        <f>IFERROR(IF($H164=1,VLOOKUP($A164,'Detalle Rebajos'!$A:$K,4,FALSE),0),0)</f>
        <v>0</v>
      </c>
      <c r="E164" s="59">
        <f>IFERROR(IF($H164=2,VLOOKUP($A164,'Detalle Rebajos'!$A:$K,4,FALSE),0),0)</f>
        <v>0</v>
      </c>
      <c r="F164" s="59">
        <v>0</v>
      </c>
      <c r="H164" s="59">
        <f>IFERROR(VLOOKUP(A164,'Detalle Rebajos'!A:K,9,FALSE),0)</f>
        <v>0</v>
      </c>
    </row>
    <row r="165" spans="1:8" hidden="1" x14ac:dyDescent="0.25">
      <c r="A165" s="26" t="s">
        <v>222</v>
      </c>
      <c r="B165" s="21" t="s">
        <v>223</v>
      </c>
      <c r="C165" s="59"/>
      <c r="D165" s="59">
        <f>IFERROR(IF($H165=1,VLOOKUP($A165,'Detalle Rebajos'!$A:$K,4,FALSE),0),0)</f>
        <v>0</v>
      </c>
      <c r="E165" s="59">
        <f>IFERROR(IF($H165=2,VLOOKUP($A165,'Detalle Rebajos'!$A:$K,4,FALSE),0),0)</f>
        <v>0</v>
      </c>
      <c r="F165" s="59">
        <v>0</v>
      </c>
      <c r="G165" s="20"/>
      <c r="H165" s="59">
        <f>IFERROR(VLOOKUP(A165,'Detalle Rebajos'!A:K,9,FALSE),0)</f>
        <v>0</v>
      </c>
    </row>
    <row r="166" spans="1:8" hidden="1" x14ac:dyDescent="0.25">
      <c r="A166" s="7"/>
      <c r="B166" s="7"/>
      <c r="C166" s="62"/>
      <c r="D166" s="62"/>
      <c r="E166" s="62"/>
      <c r="F166" s="62"/>
    </row>
    <row r="167" spans="1:8" s="20" customFormat="1" hidden="1" x14ac:dyDescent="0.2">
      <c r="A167" s="24">
        <v>6.02</v>
      </c>
      <c r="B167" s="25" t="s">
        <v>224</v>
      </c>
      <c r="C167" s="66">
        <f>+D167+E167+F167</f>
        <v>0</v>
      </c>
      <c r="D167" s="66">
        <f>SUM(D169:D170)</f>
        <v>0</v>
      </c>
      <c r="E167" s="66">
        <f>SUM(E169:E170)</f>
        <v>0</v>
      </c>
      <c r="F167" s="66">
        <f>SUM(F169:F170)</f>
        <v>0</v>
      </c>
    </row>
    <row r="168" spans="1:8" hidden="1" x14ac:dyDescent="0.25">
      <c r="A168" s="7"/>
      <c r="B168" s="7"/>
      <c r="C168" s="62"/>
      <c r="D168" s="62"/>
      <c r="E168" s="62"/>
      <c r="F168" s="62"/>
    </row>
    <row r="169" spans="1:8" s="34" customFormat="1" hidden="1" x14ac:dyDescent="0.25">
      <c r="A169" s="26" t="s">
        <v>43</v>
      </c>
      <c r="B169" s="14" t="s">
        <v>44</v>
      </c>
      <c r="C169" s="59">
        <f>+D169+E169+F169</f>
        <v>0</v>
      </c>
      <c r="D169" s="59"/>
      <c r="E169" s="59">
        <f>IFERROR(IF($H169=2,VLOOKUP($A169,'Detalle Rebajos'!$A:$K,4,FALSE),0),0)</f>
        <v>0</v>
      </c>
      <c r="F169" s="59">
        <v>0</v>
      </c>
      <c r="G169" s="20"/>
      <c r="H169" s="59">
        <f>IFERROR(VLOOKUP(A169,'Detalle Rebajos'!A:K,9,FALSE),0)</f>
        <v>0</v>
      </c>
    </row>
    <row r="170" spans="1:8" s="34" customFormat="1" hidden="1" x14ac:dyDescent="0.25">
      <c r="A170" s="26" t="s">
        <v>225</v>
      </c>
      <c r="B170" s="21" t="s">
        <v>226</v>
      </c>
      <c r="C170" s="59">
        <f>+D170+E170+F170</f>
        <v>0</v>
      </c>
      <c r="D170" s="59">
        <f>IFERROR(IF($H170=1,VLOOKUP($A170,'Detalle Rebajos'!$A:$K,4,FALSE),0),0)</f>
        <v>0</v>
      </c>
      <c r="E170" s="59">
        <f>IFERROR(IF($H170=2,VLOOKUP($A170,'Detalle Rebajos'!$A:$K,4,FALSE),0),0)</f>
        <v>0</v>
      </c>
      <c r="F170" s="59">
        <v>0</v>
      </c>
      <c r="G170" s="20"/>
      <c r="H170" s="59">
        <f>IFERROR(VLOOKUP(A170,'Detalle Rebajos'!A:K,9,FALSE),0)</f>
        <v>0</v>
      </c>
    </row>
    <row r="171" spans="1:8" hidden="1" x14ac:dyDescent="0.25">
      <c r="A171" s="7"/>
      <c r="B171" s="8"/>
      <c r="C171" s="60"/>
      <c r="D171" s="60"/>
      <c r="E171" s="60"/>
      <c r="F171" s="60"/>
    </row>
    <row r="172" spans="1:8" hidden="1" x14ac:dyDescent="0.25">
      <c r="A172" s="7"/>
      <c r="B172" s="8"/>
      <c r="C172" s="60"/>
      <c r="D172" s="60"/>
      <c r="E172" s="60"/>
      <c r="F172" s="60"/>
    </row>
    <row r="173" spans="1:8" x14ac:dyDescent="0.25">
      <c r="A173" s="9">
        <v>6.03</v>
      </c>
      <c r="B173" s="8" t="s">
        <v>227</v>
      </c>
      <c r="C173" s="60">
        <f>+D173+E173</f>
        <v>1028090.99</v>
      </c>
      <c r="D173" s="60">
        <f>+D176+D175</f>
        <v>868090.99</v>
      </c>
      <c r="E173" s="60">
        <f>+E176+E175</f>
        <v>160000</v>
      </c>
      <c r="F173" s="60">
        <f>+F176</f>
        <v>0</v>
      </c>
    </row>
    <row r="174" spans="1:8" s="17" customFormat="1" x14ac:dyDescent="0.25">
      <c r="A174" s="7"/>
      <c r="B174" s="8"/>
      <c r="C174" s="60"/>
      <c r="D174" s="60"/>
      <c r="E174" s="60"/>
      <c r="F174" s="60"/>
    </row>
    <row r="175" spans="1:8" s="34" customFormat="1" x14ac:dyDescent="0.25">
      <c r="A175" s="26" t="s">
        <v>228</v>
      </c>
      <c r="B175" s="14" t="s">
        <v>229</v>
      </c>
      <c r="C175" s="59">
        <f>+E175</f>
        <v>160000</v>
      </c>
      <c r="D175" s="59">
        <f>IFERROR(IF($H175=1,VLOOKUP($A175,'Detalle Rebajos'!$A:$K,4,FALSE),0),0)</f>
        <v>21825.5</v>
      </c>
      <c r="E175" s="59">
        <f>+'Detalle Rebajos'!D34</f>
        <v>160000</v>
      </c>
      <c r="F175" s="59">
        <v>0</v>
      </c>
      <c r="G175" s="20"/>
      <c r="H175" s="59">
        <f>IFERROR(VLOOKUP(A175,'Detalle Rebajos'!A:K,9,FALSE),0)</f>
        <v>1</v>
      </c>
    </row>
    <row r="176" spans="1:8" s="34" customFormat="1" x14ac:dyDescent="0.25">
      <c r="A176" s="26" t="s">
        <v>31</v>
      </c>
      <c r="B176" s="14" t="s">
        <v>230</v>
      </c>
      <c r="C176" s="59">
        <f>SUM(D176:F176)</f>
        <v>846265.49</v>
      </c>
      <c r="D176" s="59">
        <f>IFERROR(IF($H176=1,VLOOKUP($A176,'Detalle Rebajos'!$A:$K,4,FALSE),0),0)</f>
        <v>846265.49</v>
      </c>
      <c r="E176" s="59">
        <f>IFERROR(IF($H176=2,VLOOKUP($A176,'Detalle Rebajos'!$A:$K,4,FALSE),0),0)</f>
        <v>0</v>
      </c>
      <c r="F176" s="59">
        <v>0</v>
      </c>
      <c r="G176" s="20"/>
      <c r="H176" s="59">
        <f>IFERROR(VLOOKUP(A176,'Detalle Rebajos'!A:K,9,FALSE),0)</f>
        <v>1</v>
      </c>
    </row>
    <row r="177" spans="1:8" s="34" customFormat="1" hidden="1" x14ac:dyDescent="0.25">
      <c r="A177" s="44"/>
      <c r="B177" s="20"/>
      <c r="C177" s="68"/>
      <c r="D177" s="68"/>
      <c r="E177" s="68"/>
      <c r="F177" s="68"/>
    </row>
    <row r="178" spans="1:8" s="20" customFormat="1" ht="30" hidden="1" x14ac:dyDescent="0.2">
      <c r="A178" s="24">
        <v>6.04</v>
      </c>
      <c r="B178" s="25" t="s">
        <v>231</v>
      </c>
      <c r="C178" s="66">
        <f>+D178+E178+F178</f>
        <v>0</v>
      </c>
      <c r="D178" s="66">
        <f>SUM(D180:D181)</f>
        <v>0</v>
      </c>
      <c r="E178" s="66">
        <f>SUM(E180:E181)</f>
        <v>0</v>
      </c>
      <c r="F178" s="66">
        <f>SUM(F180:F181)</f>
        <v>0</v>
      </c>
    </row>
    <row r="179" spans="1:8" hidden="1" x14ac:dyDescent="0.25">
      <c r="A179" s="42"/>
    </row>
    <row r="180" spans="1:8" s="34" customFormat="1" hidden="1" x14ac:dyDescent="0.25">
      <c r="A180" s="26" t="s">
        <v>45</v>
      </c>
      <c r="B180" s="21" t="s">
        <v>232</v>
      </c>
      <c r="C180" s="59">
        <f>+D180+E180+F180</f>
        <v>0</v>
      </c>
      <c r="D180" s="59">
        <f>IFERROR(IF($H180=1,VLOOKUP($A180,'Detalle Rebajos'!$A:$K,4,FALSE),0),0)</f>
        <v>0</v>
      </c>
      <c r="E180" s="59">
        <f>IFERROR(IF($H180=2,VLOOKUP($A180,'Detalle Rebajos'!$A:$K,4,FALSE),0),0)</f>
        <v>0</v>
      </c>
      <c r="F180" s="59">
        <v>0</v>
      </c>
      <c r="G180" s="20"/>
      <c r="H180" s="59">
        <f>IFERROR(VLOOKUP(A180,'Detalle Rebajos'!A:K,9,FALSE),0)</f>
        <v>0</v>
      </c>
    </row>
    <row r="181" spans="1:8" s="34" customFormat="1" hidden="1" x14ac:dyDescent="0.25">
      <c r="A181" s="26" t="s">
        <v>233</v>
      </c>
      <c r="B181" s="21" t="s">
        <v>234</v>
      </c>
      <c r="C181" s="59">
        <f>+D181+E181+F181</f>
        <v>0</v>
      </c>
      <c r="D181" s="59">
        <f>IFERROR(IF($H181=1,VLOOKUP($A181,'Detalle Rebajos'!$A:$K,4,FALSE),0),0)</f>
        <v>0</v>
      </c>
      <c r="E181" s="59">
        <f>IFERROR(IF($H181=2,VLOOKUP($A181,'Detalle Rebajos'!$A:$K,4,FALSE),0),0)</f>
        <v>0</v>
      </c>
      <c r="F181" s="59">
        <v>0</v>
      </c>
      <c r="G181" s="20"/>
      <c r="H181" s="59">
        <f>IFERROR(VLOOKUP(A181,'Detalle Rebajos'!A:K,9,FALSE),0)</f>
        <v>0</v>
      </c>
    </row>
    <row r="182" spans="1:8" hidden="1" x14ac:dyDescent="0.25">
      <c r="A182" s="44"/>
      <c r="B182" s="20"/>
      <c r="C182" s="68"/>
      <c r="D182" s="68"/>
      <c r="E182" s="68"/>
      <c r="F182" s="68"/>
    </row>
    <row r="183" spans="1:8" s="20" customFormat="1" ht="30" hidden="1" x14ac:dyDescent="0.2">
      <c r="A183" s="24">
        <v>6.05</v>
      </c>
      <c r="B183" s="25" t="s">
        <v>235</v>
      </c>
      <c r="C183" s="66">
        <f>+D183+E183+F183</f>
        <v>0</v>
      </c>
      <c r="D183" s="66">
        <f>SUM(D185:D185)</f>
        <v>0</v>
      </c>
      <c r="E183" s="66">
        <f>SUM(E185:E185)</f>
        <v>0</v>
      </c>
      <c r="F183" s="66">
        <f>+F185</f>
        <v>0</v>
      </c>
    </row>
    <row r="184" spans="1:8" hidden="1" x14ac:dyDescent="0.25">
      <c r="A184" s="42"/>
    </row>
    <row r="185" spans="1:8" s="34" customFormat="1" hidden="1" x14ac:dyDescent="0.25">
      <c r="A185" s="26" t="s">
        <v>236</v>
      </c>
      <c r="B185" s="21" t="s">
        <v>237</v>
      </c>
      <c r="C185" s="59">
        <f>+D185+E185+F185</f>
        <v>0</v>
      </c>
      <c r="D185" s="59">
        <f>IFERROR(IF($H185=1,VLOOKUP($A185,'Detalle Rebajos'!$A:$K,4,FALSE),0),0)</f>
        <v>0</v>
      </c>
      <c r="E185" s="59">
        <f>IFERROR(IF($H185=2,VLOOKUP($A185,'Detalle Rebajos'!$A:$K,4,FALSE),0),0)</f>
        <v>0</v>
      </c>
      <c r="F185" s="59">
        <v>0</v>
      </c>
      <c r="G185" s="20"/>
      <c r="H185" s="59">
        <f>IFERROR(VLOOKUP(A185,'Detalle Rebajos'!A:K,9,FALSE),0)</f>
        <v>0</v>
      </c>
    </row>
    <row r="186" spans="1:8" s="34" customFormat="1" hidden="1" x14ac:dyDescent="0.25">
      <c r="A186" s="9"/>
      <c r="B186" s="8"/>
      <c r="C186" s="60"/>
      <c r="D186" s="60"/>
      <c r="E186" s="60"/>
      <c r="F186" s="60"/>
    </row>
    <row r="187" spans="1:8" s="46" customFormat="1" ht="30" hidden="1" x14ac:dyDescent="0.2">
      <c r="A187" s="45">
        <v>6.06</v>
      </c>
      <c r="B187" s="36" t="s">
        <v>238</v>
      </c>
      <c r="C187" s="66">
        <f>+D187+E187</f>
        <v>0</v>
      </c>
      <c r="D187" s="66">
        <f>+D189</f>
        <v>0</v>
      </c>
      <c r="E187" s="66">
        <f>+E189</f>
        <v>0</v>
      </c>
      <c r="F187" s="66">
        <f>+F189</f>
        <v>0</v>
      </c>
    </row>
    <row r="188" spans="1:8" s="34" customFormat="1" hidden="1" x14ac:dyDescent="0.25">
      <c r="A188" s="7"/>
      <c r="B188" s="8"/>
      <c r="C188" s="60"/>
      <c r="D188" s="60"/>
      <c r="E188" s="65"/>
      <c r="F188" s="65"/>
    </row>
    <row r="189" spans="1:8" s="34" customFormat="1" hidden="1" x14ac:dyDescent="0.25">
      <c r="A189" s="26" t="s">
        <v>239</v>
      </c>
      <c r="B189" s="14" t="s">
        <v>240</v>
      </c>
      <c r="C189" s="59">
        <f>+D189+E189</f>
        <v>0</v>
      </c>
      <c r="D189" s="59">
        <f>IFERROR(IF($H189=1,VLOOKUP($A189,'Detalle Rebajos'!$A:$K,4,FALSE),0),0)</f>
        <v>0</v>
      </c>
      <c r="E189" s="59">
        <f>IFERROR(IF($H189=2,VLOOKUP($A189,'Detalle Rebajos'!$A:$K,4,FALSE),0),0)</f>
        <v>0</v>
      </c>
      <c r="F189" s="59">
        <v>0</v>
      </c>
      <c r="G189" s="20"/>
      <c r="H189" s="59">
        <f>IFERROR(VLOOKUP(A189,'Detalle Rebajos'!A:K,9,FALSE),0)</f>
        <v>0</v>
      </c>
    </row>
    <row r="190" spans="1:8" s="34" customFormat="1" hidden="1" x14ac:dyDescent="0.25">
      <c r="A190" s="40"/>
      <c r="B190" s="47"/>
      <c r="C190" s="62"/>
      <c r="D190" s="62"/>
      <c r="E190" s="62"/>
      <c r="F190" s="62"/>
    </row>
    <row r="191" spans="1:8" s="20" customFormat="1" ht="30" hidden="1" x14ac:dyDescent="0.2">
      <c r="A191" s="24" t="s">
        <v>241</v>
      </c>
      <c r="B191" s="25" t="s">
        <v>242</v>
      </c>
      <c r="C191" s="66">
        <f>+C193</f>
        <v>0</v>
      </c>
      <c r="D191" s="66">
        <f>+D193</f>
        <v>0</v>
      </c>
      <c r="E191" s="66">
        <f>+E193</f>
        <v>0</v>
      </c>
      <c r="F191" s="66">
        <f>+F193</f>
        <v>0</v>
      </c>
    </row>
    <row r="192" spans="1:8" s="34" customFormat="1" hidden="1" x14ac:dyDescent="0.25">
      <c r="A192" s="7"/>
      <c r="B192" s="8"/>
      <c r="C192" s="60"/>
      <c r="D192" s="60"/>
      <c r="E192" s="60"/>
      <c r="F192" s="60"/>
    </row>
    <row r="193" spans="1:8" s="34" customFormat="1" ht="30" hidden="1" x14ac:dyDescent="0.25">
      <c r="A193" s="26" t="s">
        <v>243</v>
      </c>
      <c r="B193" s="21" t="s">
        <v>244</v>
      </c>
      <c r="C193" s="59">
        <f>+D193+E193</f>
        <v>0</v>
      </c>
      <c r="D193" s="59">
        <f>IFERROR(IF($H193=1,VLOOKUP($A193,'Detalle Rebajos'!$A:$K,4,FALSE),0),0)</f>
        <v>0</v>
      </c>
      <c r="E193" s="59">
        <f>IFERROR(IF($H193=2,VLOOKUP($A193,'Detalle Rebajos'!$A:$K,4,FALSE),0),0)</f>
        <v>0</v>
      </c>
      <c r="F193" s="59">
        <v>0</v>
      </c>
      <c r="G193" s="20"/>
      <c r="H193" s="59">
        <f>IFERROR(VLOOKUP(A193,'Detalle Rebajos'!A:K,9,FALSE),0)</f>
        <v>0</v>
      </c>
    </row>
    <row r="194" spans="1:8" s="34" customFormat="1" ht="15.75" hidden="1" thickBot="1" x14ac:dyDescent="0.3">
      <c r="A194" s="90"/>
      <c r="B194" s="41"/>
      <c r="C194" s="68"/>
      <c r="D194" s="68"/>
      <c r="E194" s="68"/>
      <c r="F194" s="68"/>
    </row>
    <row r="195" spans="1:8" ht="15.75" hidden="1" thickBot="1" x14ac:dyDescent="0.3">
      <c r="A195" s="5">
        <v>9</v>
      </c>
      <c r="B195" s="6" t="s">
        <v>245</v>
      </c>
      <c r="C195" s="63">
        <f>+D195+E195+F195</f>
        <v>0</v>
      </c>
      <c r="D195" s="63">
        <f>+D197</f>
        <v>0</v>
      </c>
      <c r="E195" s="63">
        <f>+E197</f>
        <v>0</v>
      </c>
      <c r="F195" s="108">
        <f>+F197</f>
        <v>0</v>
      </c>
    </row>
    <row r="196" spans="1:8" hidden="1" x14ac:dyDescent="0.25">
      <c r="A196" s="7"/>
      <c r="B196" s="8"/>
      <c r="C196" s="60"/>
      <c r="D196" s="60"/>
      <c r="E196" s="60"/>
      <c r="F196" s="60"/>
    </row>
    <row r="197" spans="1:8" hidden="1" x14ac:dyDescent="0.25">
      <c r="A197" s="9">
        <v>9.02</v>
      </c>
      <c r="B197" s="10" t="s">
        <v>246</v>
      </c>
      <c r="C197" s="66">
        <f>+D197+E197+F197</f>
        <v>0</v>
      </c>
      <c r="D197" s="66">
        <f>+D199+D200</f>
        <v>0</v>
      </c>
      <c r="E197" s="66">
        <f>+E199+E200</f>
        <v>0</v>
      </c>
      <c r="F197" s="66">
        <f>SUM(F199)</f>
        <v>0</v>
      </c>
    </row>
    <row r="198" spans="1:8" hidden="1" x14ac:dyDescent="0.25">
      <c r="A198" s="7"/>
      <c r="B198" s="8"/>
      <c r="C198" s="60"/>
      <c r="D198" s="60"/>
      <c r="E198" s="60"/>
      <c r="F198" s="60"/>
    </row>
    <row r="199" spans="1:8" ht="30" hidden="1" x14ac:dyDescent="0.25">
      <c r="A199" s="26" t="s">
        <v>718</v>
      </c>
      <c r="B199" s="21" t="s">
        <v>729</v>
      </c>
      <c r="C199" s="59">
        <f>+D199+E199</f>
        <v>0</v>
      </c>
      <c r="D199" s="59">
        <f>IFERROR(IF($H199=1,VLOOKUP($A199,'Detalle Rebajos'!$A:$K,4,FALSE),0),0)</f>
        <v>0</v>
      </c>
      <c r="E199" s="59">
        <f>IFERROR(IF($H199=2,VLOOKUP($A199,'Detalle Rebajos'!$A:$K,4,FALSE),0),0)</f>
        <v>0</v>
      </c>
      <c r="F199" s="59">
        <f>IFERROR(IF($H199=2,VLOOKUP($A199,'Detalle Rebajos'!$A:$K,4,FALSE),0),0)</f>
        <v>0</v>
      </c>
      <c r="G199" s="20"/>
      <c r="H199" s="59">
        <v>1</v>
      </c>
    </row>
    <row r="200" spans="1:8" hidden="1" x14ac:dyDescent="0.25">
      <c r="A200" s="26" t="s">
        <v>247</v>
      </c>
      <c r="B200" s="21" t="s">
        <v>738</v>
      </c>
      <c r="C200" s="59">
        <f>+D200+E200</f>
        <v>0</v>
      </c>
      <c r="D200" s="59">
        <f>IFERROR(IF($H200=1,VLOOKUP($A200,'Detalle Rebajos'!$A:$K,4,FALSE),0),0)</f>
        <v>0</v>
      </c>
      <c r="E200" s="59">
        <f>IFERROR(IF($H200=2,VLOOKUP($A200,'Detalle Rebajos'!$A:$K,4,FALSE),0),0)</f>
        <v>0</v>
      </c>
      <c r="F200" s="59">
        <f>IFERROR(IF($H200=2,VLOOKUP($A200,'Detalle Rebajos'!$A:$K,4,FALSE),0),0)</f>
        <v>0</v>
      </c>
      <c r="G200" s="20"/>
      <c r="H200" s="59">
        <v>2</v>
      </c>
    </row>
    <row r="201" spans="1:8" hidden="1" x14ac:dyDescent="0.25">
      <c r="A201" s="7"/>
      <c r="B201" s="8"/>
      <c r="C201" s="60"/>
      <c r="D201" s="60"/>
      <c r="E201" s="60"/>
      <c r="F201" s="60"/>
    </row>
    <row r="202" spans="1:8" ht="6.75" customHeight="1" thickBot="1" x14ac:dyDescent="0.3">
      <c r="A202" s="7"/>
      <c r="B202" s="8"/>
      <c r="C202" s="60"/>
      <c r="D202" s="60"/>
      <c r="E202" s="60"/>
      <c r="F202" s="60"/>
    </row>
    <row r="203" spans="1:8" s="34" customFormat="1" ht="15.75" thickBot="1" x14ac:dyDescent="0.3">
      <c r="A203" s="52"/>
      <c r="B203" s="53" t="s">
        <v>249</v>
      </c>
      <c r="C203" s="69">
        <f>+C7+C41+C107+C139+C158+C195</f>
        <v>24200764.709999997</v>
      </c>
      <c r="D203" s="69">
        <f>+D7+D41+D107+D139+D158+D195</f>
        <v>9149698.0499999989</v>
      </c>
      <c r="E203" s="110">
        <f>+E7+E41+E107+E139+E158+E195</f>
        <v>15051066.659999998</v>
      </c>
      <c r="F203" s="110">
        <f>+F7+F41+F107+F139+F158+F195</f>
        <v>0</v>
      </c>
    </row>
    <row r="204" spans="1:8" s="34" customFormat="1" ht="9.75" customHeight="1" x14ac:dyDescent="0.25">
      <c r="A204" s="22"/>
      <c r="B204" s="3"/>
      <c r="C204" s="65"/>
      <c r="D204" s="65"/>
      <c r="E204" s="65"/>
      <c r="F204" s="65"/>
    </row>
    <row r="205" spans="1:8" s="22" customFormat="1" x14ac:dyDescent="0.25">
      <c r="B205" s="3"/>
      <c r="C205" s="119"/>
      <c r="D205" s="65"/>
      <c r="E205" s="116"/>
      <c r="F205" s="65"/>
      <c r="H205" s="117"/>
    </row>
    <row r="206" spans="1:8" s="22" customFormat="1" x14ac:dyDescent="0.25">
      <c r="A206" s="2"/>
      <c r="B206" s="1"/>
      <c r="C206" s="149">
        <f>+C203-'Detalle Rebajos'!D36</f>
        <v>0</v>
      </c>
      <c r="D206" s="57"/>
      <c r="E206" s="121"/>
      <c r="F206" s="65"/>
    </row>
    <row r="207" spans="1:8" s="22" customFormat="1" x14ac:dyDescent="0.25">
      <c r="A207" s="2"/>
      <c r="B207" s="1"/>
      <c r="C207" s="153"/>
      <c r="D207" s="70"/>
      <c r="E207" s="122"/>
      <c r="F207" s="65"/>
    </row>
    <row r="208" spans="1:8" s="22" customFormat="1" x14ac:dyDescent="0.25">
      <c r="B208" s="3"/>
      <c r="C208" s="117"/>
      <c r="D208" s="65"/>
      <c r="E208" s="65"/>
      <c r="F208" s="65"/>
    </row>
    <row r="209" spans="2:6" s="22" customFormat="1" x14ac:dyDescent="0.25">
      <c r="B209" s="3"/>
      <c r="C209" s="65"/>
      <c r="D209" s="65"/>
      <c r="E209" s="65"/>
      <c r="F209" s="65"/>
    </row>
    <row r="210" spans="2:6" s="22" customFormat="1" ht="15.75" x14ac:dyDescent="0.25">
      <c r="B210" s="48"/>
      <c r="C210" s="71"/>
      <c r="D210" s="65"/>
      <c r="E210" s="65"/>
      <c r="F210" s="65"/>
    </row>
    <row r="211" spans="2:6" s="22" customFormat="1" ht="15.75" x14ac:dyDescent="0.25">
      <c r="B211" s="48"/>
      <c r="C211" s="72"/>
      <c r="D211" s="65"/>
      <c r="E211" s="65"/>
      <c r="F211" s="65"/>
    </row>
    <row r="212" spans="2:6" s="22" customFormat="1" ht="15.75" x14ac:dyDescent="0.25">
      <c r="B212" s="48"/>
      <c r="C212" s="71"/>
      <c r="D212" s="65"/>
      <c r="E212" s="65"/>
      <c r="F212" s="65"/>
    </row>
    <row r="213" spans="2:6" s="22" customFormat="1" ht="15.75" x14ac:dyDescent="0.25">
      <c r="B213" s="48"/>
      <c r="C213" s="71"/>
      <c r="D213" s="65"/>
      <c r="E213" s="65"/>
      <c r="F213" s="65"/>
    </row>
  </sheetData>
  <mergeCells count="2734">
    <mergeCell ref="A4:F4"/>
    <mergeCell ref="XCW3:XDH3"/>
    <mergeCell ref="XDI3:XDT3"/>
    <mergeCell ref="XDU3:XEF3"/>
    <mergeCell ref="XEG3:XER3"/>
    <mergeCell ref="XES3:XEV3"/>
    <mergeCell ref="XAC3:XAN3"/>
    <mergeCell ref="XAO3:XAZ3"/>
    <mergeCell ref="XBA3:XBL3"/>
    <mergeCell ref="XBM3:XBX3"/>
    <mergeCell ref="XBY3:XCJ3"/>
    <mergeCell ref="XCK3:XCV3"/>
    <mergeCell ref="WXI3:WXT3"/>
    <mergeCell ref="WXU3:WYF3"/>
    <mergeCell ref="WYG3:WYR3"/>
    <mergeCell ref="WYS3:WZD3"/>
    <mergeCell ref="WZE3:WZP3"/>
    <mergeCell ref="WZQ3:XAB3"/>
    <mergeCell ref="WUO3:WUZ3"/>
    <mergeCell ref="WVA3:WVL3"/>
    <mergeCell ref="WVM3:WVX3"/>
    <mergeCell ref="WVY3:WWJ3"/>
    <mergeCell ref="WWK3:WWV3"/>
    <mergeCell ref="WWW3:WXH3"/>
    <mergeCell ref="WRU3:WSF3"/>
    <mergeCell ref="WSG3:WSR3"/>
    <mergeCell ref="WSS3:WTD3"/>
    <mergeCell ref="WTE3:WTP3"/>
    <mergeCell ref="WTQ3:WUB3"/>
    <mergeCell ref="WUC3:WUN3"/>
    <mergeCell ref="WPA3:WPL3"/>
    <mergeCell ref="WPM3:WPX3"/>
    <mergeCell ref="WPY3:WQJ3"/>
    <mergeCell ref="WQK3:WQV3"/>
    <mergeCell ref="WQW3:WRH3"/>
    <mergeCell ref="WRI3:WRT3"/>
    <mergeCell ref="WMG3:WMR3"/>
    <mergeCell ref="WMS3:WND3"/>
    <mergeCell ref="WNE3:WNP3"/>
    <mergeCell ref="WNQ3:WOB3"/>
    <mergeCell ref="WOC3:WON3"/>
    <mergeCell ref="WOO3:WOZ3"/>
    <mergeCell ref="WJM3:WJX3"/>
    <mergeCell ref="WJY3:WKJ3"/>
    <mergeCell ref="WKK3:WKV3"/>
    <mergeCell ref="WKW3:WLH3"/>
    <mergeCell ref="WLI3:WLT3"/>
    <mergeCell ref="WLU3:WMF3"/>
    <mergeCell ref="WGS3:WHD3"/>
    <mergeCell ref="WHE3:WHP3"/>
    <mergeCell ref="WHQ3:WIB3"/>
    <mergeCell ref="WIC3:WIN3"/>
    <mergeCell ref="WIO3:WIZ3"/>
    <mergeCell ref="WJA3:WJL3"/>
    <mergeCell ref="WDY3:WEJ3"/>
    <mergeCell ref="WEK3:WEV3"/>
    <mergeCell ref="WEW3:WFH3"/>
    <mergeCell ref="WFI3:WFT3"/>
    <mergeCell ref="WFU3:WGF3"/>
    <mergeCell ref="WGG3:WGR3"/>
    <mergeCell ref="WBE3:WBP3"/>
    <mergeCell ref="WBQ3:WCB3"/>
    <mergeCell ref="WCC3:WCN3"/>
    <mergeCell ref="WCO3:WCZ3"/>
    <mergeCell ref="WDA3:WDL3"/>
    <mergeCell ref="WDM3:WDX3"/>
    <mergeCell ref="VYK3:VYV3"/>
    <mergeCell ref="VYW3:VZH3"/>
    <mergeCell ref="VZI3:VZT3"/>
    <mergeCell ref="VZU3:WAF3"/>
    <mergeCell ref="WAG3:WAR3"/>
    <mergeCell ref="WAS3:WBD3"/>
    <mergeCell ref="VVQ3:VWB3"/>
    <mergeCell ref="VWC3:VWN3"/>
    <mergeCell ref="VWO3:VWZ3"/>
    <mergeCell ref="VXA3:VXL3"/>
    <mergeCell ref="VXM3:VXX3"/>
    <mergeCell ref="VXY3:VYJ3"/>
    <mergeCell ref="VSW3:VTH3"/>
    <mergeCell ref="VTI3:VTT3"/>
    <mergeCell ref="VTU3:VUF3"/>
    <mergeCell ref="VUG3:VUR3"/>
    <mergeCell ref="VUS3:VVD3"/>
    <mergeCell ref="VVE3:VVP3"/>
    <mergeCell ref="VQC3:VQN3"/>
    <mergeCell ref="VQO3:VQZ3"/>
    <mergeCell ref="VRA3:VRL3"/>
    <mergeCell ref="VRM3:VRX3"/>
    <mergeCell ref="VRY3:VSJ3"/>
    <mergeCell ref="VSK3:VSV3"/>
    <mergeCell ref="VNI3:VNT3"/>
    <mergeCell ref="VNU3:VOF3"/>
    <mergeCell ref="VOG3:VOR3"/>
    <mergeCell ref="VOS3:VPD3"/>
    <mergeCell ref="VPE3:VPP3"/>
    <mergeCell ref="VPQ3:VQB3"/>
    <mergeCell ref="VKO3:VKZ3"/>
    <mergeCell ref="VLA3:VLL3"/>
    <mergeCell ref="VLM3:VLX3"/>
    <mergeCell ref="VLY3:VMJ3"/>
    <mergeCell ref="VMK3:VMV3"/>
    <mergeCell ref="VMW3:VNH3"/>
    <mergeCell ref="VHU3:VIF3"/>
    <mergeCell ref="VIG3:VIR3"/>
    <mergeCell ref="VIS3:VJD3"/>
    <mergeCell ref="VJE3:VJP3"/>
    <mergeCell ref="VJQ3:VKB3"/>
    <mergeCell ref="VKC3:VKN3"/>
    <mergeCell ref="VFA3:VFL3"/>
    <mergeCell ref="VFM3:VFX3"/>
    <mergeCell ref="VFY3:VGJ3"/>
    <mergeCell ref="VGK3:VGV3"/>
    <mergeCell ref="VGW3:VHH3"/>
    <mergeCell ref="VHI3:VHT3"/>
    <mergeCell ref="VCG3:VCR3"/>
    <mergeCell ref="VCS3:VDD3"/>
    <mergeCell ref="VDE3:VDP3"/>
    <mergeCell ref="VDQ3:VEB3"/>
    <mergeCell ref="VEC3:VEN3"/>
    <mergeCell ref="VEO3:VEZ3"/>
    <mergeCell ref="UZM3:UZX3"/>
    <mergeCell ref="UZY3:VAJ3"/>
    <mergeCell ref="VAK3:VAV3"/>
    <mergeCell ref="VAW3:VBH3"/>
    <mergeCell ref="VBI3:VBT3"/>
    <mergeCell ref="VBU3:VCF3"/>
    <mergeCell ref="UWS3:UXD3"/>
    <mergeCell ref="UXE3:UXP3"/>
    <mergeCell ref="UXQ3:UYB3"/>
    <mergeCell ref="UYC3:UYN3"/>
    <mergeCell ref="UYO3:UYZ3"/>
    <mergeCell ref="UZA3:UZL3"/>
    <mergeCell ref="UTY3:UUJ3"/>
    <mergeCell ref="UUK3:UUV3"/>
    <mergeCell ref="UUW3:UVH3"/>
    <mergeCell ref="UVI3:UVT3"/>
    <mergeCell ref="UVU3:UWF3"/>
    <mergeCell ref="UWG3:UWR3"/>
    <mergeCell ref="URE3:URP3"/>
    <mergeCell ref="URQ3:USB3"/>
    <mergeCell ref="USC3:USN3"/>
    <mergeCell ref="USO3:USZ3"/>
    <mergeCell ref="UTA3:UTL3"/>
    <mergeCell ref="UTM3:UTX3"/>
    <mergeCell ref="UOK3:UOV3"/>
    <mergeCell ref="UOW3:UPH3"/>
    <mergeCell ref="UPI3:UPT3"/>
    <mergeCell ref="UPU3:UQF3"/>
    <mergeCell ref="UQG3:UQR3"/>
    <mergeCell ref="UQS3:URD3"/>
    <mergeCell ref="ULQ3:UMB3"/>
    <mergeCell ref="UMC3:UMN3"/>
    <mergeCell ref="UMO3:UMZ3"/>
    <mergeCell ref="UNA3:UNL3"/>
    <mergeCell ref="UNM3:UNX3"/>
    <mergeCell ref="UNY3:UOJ3"/>
    <mergeCell ref="UIW3:UJH3"/>
    <mergeCell ref="UJI3:UJT3"/>
    <mergeCell ref="UJU3:UKF3"/>
    <mergeCell ref="UKG3:UKR3"/>
    <mergeCell ref="UKS3:ULD3"/>
    <mergeCell ref="ULE3:ULP3"/>
    <mergeCell ref="UGC3:UGN3"/>
    <mergeCell ref="UGO3:UGZ3"/>
    <mergeCell ref="UHA3:UHL3"/>
    <mergeCell ref="UHM3:UHX3"/>
    <mergeCell ref="UHY3:UIJ3"/>
    <mergeCell ref="UIK3:UIV3"/>
    <mergeCell ref="UDI3:UDT3"/>
    <mergeCell ref="UDU3:UEF3"/>
    <mergeCell ref="UEG3:UER3"/>
    <mergeCell ref="UES3:UFD3"/>
    <mergeCell ref="UFE3:UFP3"/>
    <mergeCell ref="UFQ3:UGB3"/>
    <mergeCell ref="UAO3:UAZ3"/>
    <mergeCell ref="UBA3:UBL3"/>
    <mergeCell ref="UBM3:UBX3"/>
    <mergeCell ref="UBY3:UCJ3"/>
    <mergeCell ref="UCK3:UCV3"/>
    <mergeCell ref="UCW3:UDH3"/>
    <mergeCell ref="TXU3:TYF3"/>
    <mergeCell ref="TYG3:TYR3"/>
    <mergeCell ref="TYS3:TZD3"/>
    <mergeCell ref="TZE3:TZP3"/>
    <mergeCell ref="TZQ3:UAB3"/>
    <mergeCell ref="UAC3:UAN3"/>
    <mergeCell ref="TVA3:TVL3"/>
    <mergeCell ref="TVM3:TVX3"/>
    <mergeCell ref="TVY3:TWJ3"/>
    <mergeCell ref="TWK3:TWV3"/>
    <mergeCell ref="TWW3:TXH3"/>
    <mergeCell ref="TXI3:TXT3"/>
    <mergeCell ref="TSG3:TSR3"/>
    <mergeCell ref="TSS3:TTD3"/>
    <mergeCell ref="TTE3:TTP3"/>
    <mergeCell ref="TTQ3:TUB3"/>
    <mergeCell ref="TUC3:TUN3"/>
    <mergeCell ref="TUO3:TUZ3"/>
    <mergeCell ref="TPM3:TPX3"/>
    <mergeCell ref="TPY3:TQJ3"/>
    <mergeCell ref="TQK3:TQV3"/>
    <mergeCell ref="TQW3:TRH3"/>
    <mergeCell ref="TRI3:TRT3"/>
    <mergeCell ref="TRU3:TSF3"/>
    <mergeCell ref="TMS3:TND3"/>
    <mergeCell ref="TNE3:TNP3"/>
    <mergeCell ref="TNQ3:TOB3"/>
    <mergeCell ref="TOC3:TON3"/>
    <mergeCell ref="TOO3:TOZ3"/>
    <mergeCell ref="TPA3:TPL3"/>
    <mergeCell ref="TJY3:TKJ3"/>
    <mergeCell ref="TKK3:TKV3"/>
    <mergeCell ref="TKW3:TLH3"/>
    <mergeCell ref="TLI3:TLT3"/>
    <mergeCell ref="TLU3:TMF3"/>
    <mergeCell ref="TMG3:TMR3"/>
    <mergeCell ref="THE3:THP3"/>
    <mergeCell ref="THQ3:TIB3"/>
    <mergeCell ref="TIC3:TIN3"/>
    <mergeCell ref="TIO3:TIZ3"/>
    <mergeCell ref="TJA3:TJL3"/>
    <mergeCell ref="TJM3:TJX3"/>
    <mergeCell ref="TEK3:TEV3"/>
    <mergeCell ref="TEW3:TFH3"/>
    <mergeCell ref="TFI3:TFT3"/>
    <mergeCell ref="TFU3:TGF3"/>
    <mergeCell ref="TGG3:TGR3"/>
    <mergeCell ref="TGS3:THD3"/>
    <mergeCell ref="TBQ3:TCB3"/>
    <mergeCell ref="TCC3:TCN3"/>
    <mergeCell ref="TCO3:TCZ3"/>
    <mergeCell ref="TDA3:TDL3"/>
    <mergeCell ref="TDM3:TDX3"/>
    <mergeCell ref="TDY3:TEJ3"/>
    <mergeCell ref="SYW3:SZH3"/>
    <mergeCell ref="SZI3:SZT3"/>
    <mergeCell ref="SZU3:TAF3"/>
    <mergeCell ref="TAG3:TAR3"/>
    <mergeCell ref="TAS3:TBD3"/>
    <mergeCell ref="TBE3:TBP3"/>
    <mergeCell ref="SWC3:SWN3"/>
    <mergeCell ref="SWO3:SWZ3"/>
    <mergeCell ref="SXA3:SXL3"/>
    <mergeCell ref="SXM3:SXX3"/>
    <mergeCell ref="SXY3:SYJ3"/>
    <mergeCell ref="SYK3:SYV3"/>
    <mergeCell ref="STI3:STT3"/>
    <mergeCell ref="STU3:SUF3"/>
    <mergeCell ref="SUG3:SUR3"/>
    <mergeCell ref="SUS3:SVD3"/>
    <mergeCell ref="SVE3:SVP3"/>
    <mergeCell ref="SVQ3:SWB3"/>
    <mergeCell ref="SQO3:SQZ3"/>
    <mergeCell ref="SRA3:SRL3"/>
    <mergeCell ref="SRM3:SRX3"/>
    <mergeCell ref="SRY3:SSJ3"/>
    <mergeCell ref="SSK3:SSV3"/>
    <mergeCell ref="SSW3:STH3"/>
    <mergeCell ref="SNU3:SOF3"/>
    <mergeCell ref="SOG3:SOR3"/>
    <mergeCell ref="SOS3:SPD3"/>
    <mergeCell ref="SPE3:SPP3"/>
    <mergeCell ref="SPQ3:SQB3"/>
    <mergeCell ref="SQC3:SQN3"/>
    <mergeCell ref="SLA3:SLL3"/>
    <mergeCell ref="SLM3:SLX3"/>
    <mergeCell ref="SLY3:SMJ3"/>
    <mergeCell ref="SMK3:SMV3"/>
    <mergeCell ref="SMW3:SNH3"/>
    <mergeCell ref="SNI3:SNT3"/>
    <mergeCell ref="SIG3:SIR3"/>
    <mergeCell ref="SIS3:SJD3"/>
    <mergeCell ref="SJE3:SJP3"/>
    <mergeCell ref="SJQ3:SKB3"/>
    <mergeCell ref="SKC3:SKN3"/>
    <mergeCell ref="SKO3:SKZ3"/>
    <mergeCell ref="SFM3:SFX3"/>
    <mergeCell ref="SFY3:SGJ3"/>
    <mergeCell ref="SGK3:SGV3"/>
    <mergeCell ref="SGW3:SHH3"/>
    <mergeCell ref="SHI3:SHT3"/>
    <mergeCell ref="SHU3:SIF3"/>
    <mergeCell ref="SCS3:SDD3"/>
    <mergeCell ref="SDE3:SDP3"/>
    <mergeCell ref="SDQ3:SEB3"/>
    <mergeCell ref="SEC3:SEN3"/>
    <mergeCell ref="SEO3:SEZ3"/>
    <mergeCell ref="SFA3:SFL3"/>
    <mergeCell ref="RZY3:SAJ3"/>
    <mergeCell ref="SAK3:SAV3"/>
    <mergeCell ref="SAW3:SBH3"/>
    <mergeCell ref="SBI3:SBT3"/>
    <mergeCell ref="SBU3:SCF3"/>
    <mergeCell ref="SCG3:SCR3"/>
    <mergeCell ref="RXE3:RXP3"/>
    <mergeCell ref="RXQ3:RYB3"/>
    <mergeCell ref="RYC3:RYN3"/>
    <mergeCell ref="RYO3:RYZ3"/>
    <mergeCell ref="RZA3:RZL3"/>
    <mergeCell ref="RZM3:RZX3"/>
    <mergeCell ref="RUK3:RUV3"/>
    <mergeCell ref="RUW3:RVH3"/>
    <mergeCell ref="RVI3:RVT3"/>
    <mergeCell ref="RVU3:RWF3"/>
    <mergeCell ref="RWG3:RWR3"/>
    <mergeCell ref="RWS3:RXD3"/>
    <mergeCell ref="RRQ3:RSB3"/>
    <mergeCell ref="RSC3:RSN3"/>
    <mergeCell ref="RSO3:RSZ3"/>
    <mergeCell ref="RTA3:RTL3"/>
    <mergeCell ref="RTM3:RTX3"/>
    <mergeCell ref="RTY3:RUJ3"/>
    <mergeCell ref="ROW3:RPH3"/>
    <mergeCell ref="RPI3:RPT3"/>
    <mergeCell ref="RPU3:RQF3"/>
    <mergeCell ref="RQG3:RQR3"/>
    <mergeCell ref="RQS3:RRD3"/>
    <mergeCell ref="RRE3:RRP3"/>
    <mergeCell ref="RMC3:RMN3"/>
    <mergeCell ref="RMO3:RMZ3"/>
    <mergeCell ref="RNA3:RNL3"/>
    <mergeCell ref="RNM3:RNX3"/>
    <mergeCell ref="RNY3:ROJ3"/>
    <mergeCell ref="ROK3:ROV3"/>
    <mergeCell ref="RJI3:RJT3"/>
    <mergeCell ref="RJU3:RKF3"/>
    <mergeCell ref="RKG3:RKR3"/>
    <mergeCell ref="RKS3:RLD3"/>
    <mergeCell ref="RLE3:RLP3"/>
    <mergeCell ref="RLQ3:RMB3"/>
    <mergeCell ref="RGO3:RGZ3"/>
    <mergeCell ref="RHA3:RHL3"/>
    <mergeCell ref="RHM3:RHX3"/>
    <mergeCell ref="RHY3:RIJ3"/>
    <mergeCell ref="RIK3:RIV3"/>
    <mergeCell ref="RIW3:RJH3"/>
    <mergeCell ref="RDU3:REF3"/>
    <mergeCell ref="REG3:RER3"/>
    <mergeCell ref="RES3:RFD3"/>
    <mergeCell ref="RFE3:RFP3"/>
    <mergeCell ref="RFQ3:RGB3"/>
    <mergeCell ref="RGC3:RGN3"/>
    <mergeCell ref="RBA3:RBL3"/>
    <mergeCell ref="RBM3:RBX3"/>
    <mergeCell ref="RBY3:RCJ3"/>
    <mergeCell ref="RCK3:RCV3"/>
    <mergeCell ref="RCW3:RDH3"/>
    <mergeCell ref="RDI3:RDT3"/>
    <mergeCell ref="QYG3:QYR3"/>
    <mergeCell ref="QYS3:QZD3"/>
    <mergeCell ref="QZE3:QZP3"/>
    <mergeCell ref="QZQ3:RAB3"/>
    <mergeCell ref="RAC3:RAN3"/>
    <mergeCell ref="RAO3:RAZ3"/>
    <mergeCell ref="QVM3:QVX3"/>
    <mergeCell ref="QVY3:QWJ3"/>
    <mergeCell ref="QWK3:QWV3"/>
    <mergeCell ref="QWW3:QXH3"/>
    <mergeCell ref="QXI3:QXT3"/>
    <mergeCell ref="QXU3:QYF3"/>
    <mergeCell ref="QSS3:QTD3"/>
    <mergeCell ref="QTE3:QTP3"/>
    <mergeCell ref="QTQ3:QUB3"/>
    <mergeCell ref="QUC3:QUN3"/>
    <mergeCell ref="QUO3:QUZ3"/>
    <mergeCell ref="QVA3:QVL3"/>
    <mergeCell ref="QPY3:QQJ3"/>
    <mergeCell ref="QQK3:QQV3"/>
    <mergeCell ref="QQW3:QRH3"/>
    <mergeCell ref="QRI3:QRT3"/>
    <mergeCell ref="QRU3:QSF3"/>
    <mergeCell ref="QSG3:QSR3"/>
    <mergeCell ref="QNE3:QNP3"/>
    <mergeCell ref="QNQ3:QOB3"/>
    <mergeCell ref="QOC3:QON3"/>
    <mergeCell ref="QOO3:QOZ3"/>
    <mergeCell ref="QPA3:QPL3"/>
    <mergeCell ref="QPM3:QPX3"/>
    <mergeCell ref="QKK3:QKV3"/>
    <mergeCell ref="QKW3:QLH3"/>
    <mergeCell ref="QLI3:QLT3"/>
    <mergeCell ref="QLU3:QMF3"/>
    <mergeCell ref="QMG3:QMR3"/>
    <mergeCell ref="QMS3:QND3"/>
    <mergeCell ref="QHQ3:QIB3"/>
    <mergeCell ref="QIC3:QIN3"/>
    <mergeCell ref="QIO3:QIZ3"/>
    <mergeCell ref="QJA3:QJL3"/>
    <mergeCell ref="QJM3:QJX3"/>
    <mergeCell ref="QJY3:QKJ3"/>
    <mergeCell ref="QEW3:QFH3"/>
    <mergeCell ref="QFI3:QFT3"/>
    <mergeCell ref="QFU3:QGF3"/>
    <mergeCell ref="QGG3:QGR3"/>
    <mergeCell ref="QGS3:QHD3"/>
    <mergeCell ref="QHE3:QHP3"/>
    <mergeCell ref="QCC3:QCN3"/>
    <mergeCell ref="QCO3:QCZ3"/>
    <mergeCell ref="QDA3:QDL3"/>
    <mergeCell ref="QDM3:QDX3"/>
    <mergeCell ref="QDY3:QEJ3"/>
    <mergeCell ref="QEK3:QEV3"/>
    <mergeCell ref="PZI3:PZT3"/>
    <mergeCell ref="PZU3:QAF3"/>
    <mergeCell ref="QAG3:QAR3"/>
    <mergeCell ref="QAS3:QBD3"/>
    <mergeCell ref="QBE3:QBP3"/>
    <mergeCell ref="QBQ3:QCB3"/>
    <mergeCell ref="PWO3:PWZ3"/>
    <mergeCell ref="PXA3:PXL3"/>
    <mergeCell ref="PXM3:PXX3"/>
    <mergeCell ref="PXY3:PYJ3"/>
    <mergeCell ref="PYK3:PYV3"/>
    <mergeCell ref="PYW3:PZH3"/>
    <mergeCell ref="PTU3:PUF3"/>
    <mergeCell ref="PUG3:PUR3"/>
    <mergeCell ref="PUS3:PVD3"/>
    <mergeCell ref="PVE3:PVP3"/>
    <mergeCell ref="PVQ3:PWB3"/>
    <mergeCell ref="PWC3:PWN3"/>
    <mergeCell ref="PRA3:PRL3"/>
    <mergeCell ref="PRM3:PRX3"/>
    <mergeCell ref="PRY3:PSJ3"/>
    <mergeCell ref="PSK3:PSV3"/>
    <mergeCell ref="PSW3:PTH3"/>
    <mergeCell ref="PTI3:PTT3"/>
    <mergeCell ref="POG3:POR3"/>
    <mergeCell ref="POS3:PPD3"/>
    <mergeCell ref="PPE3:PPP3"/>
    <mergeCell ref="PPQ3:PQB3"/>
    <mergeCell ref="PQC3:PQN3"/>
    <mergeCell ref="PQO3:PQZ3"/>
    <mergeCell ref="PLM3:PLX3"/>
    <mergeCell ref="PLY3:PMJ3"/>
    <mergeCell ref="PMK3:PMV3"/>
    <mergeCell ref="PMW3:PNH3"/>
    <mergeCell ref="PNI3:PNT3"/>
    <mergeCell ref="PNU3:POF3"/>
    <mergeCell ref="PIS3:PJD3"/>
    <mergeCell ref="PJE3:PJP3"/>
    <mergeCell ref="PJQ3:PKB3"/>
    <mergeCell ref="PKC3:PKN3"/>
    <mergeCell ref="PKO3:PKZ3"/>
    <mergeCell ref="PLA3:PLL3"/>
    <mergeCell ref="PFY3:PGJ3"/>
    <mergeCell ref="PGK3:PGV3"/>
    <mergeCell ref="PGW3:PHH3"/>
    <mergeCell ref="PHI3:PHT3"/>
    <mergeCell ref="PHU3:PIF3"/>
    <mergeCell ref="PIG3:PIR3"/>
    <mergeCell ref="PDE3:PDP3"/>
    <mergeCell ref="PDQ3:PEB3"/>
    <mergeCell ref="PEC3:PEN3"/>
    <mergeCell ref="PEO3:PEZ3"/>
    <mergeCell ref="PFA3:PFL3"/>
    <mergeCell ref="PFM3:PFX3"/>
    <mergeCell ref="PAK3:PAV3"/>
    <mergeCell ref="PAW3:PBH3"/>
    <mergeCell ref="PBI3:PBT3"/>
    <mergeCell ref="PBU3:PCF3"/>
    <mergeCell ref="PCG3:PCR3"/>
    <mergeCell ref="PCS3:PDD3"/>
    <mergeCell ref="OXQ3:OYB3"/>
    <mergeCell ref="OYC3:OYN3"/>
    <mergeCell ref="OYO3:OYZ3"/>
    <mergeCell ref="OZA3:OZL3"/>
    <mergeCell ref="OZM3:OZX3"/>
    <mergeCell ref="OZY3:PAJ3"/>
    <mergeCell ref="OUW3:OVH3"/>
    <mergeCell ref="OVI3:OVT3"/>
    <mergeCell ref="OVU3:OWF3"/>
    <mergeCell ref="OWG3:OWR3"/>
    <mergeCell ref="OWS3:OXD3"/>
    <mergeCell ref="OXE3:OXP3"/>
    <mergeCell ref="OSC3:OSN3"/>
    <mergeCell ref="OSO3:OSZ3"/>
    <mergeCell ref="OTA3:OTL3"/>
    <mergeCell ref="OTM3:OTX3"/>
    <mergeCell ref="OTY3:OUJ3"/>
    <mergeCell ref="OUK3:OUV3"/>
    <mergeCell ref="OPI3:OPT3"/>
    <mergeCell ref="OPU3:OQF3"/>
    <mergeCell ref="OQG3:OQR3"/>
    <mergeCell ref="OQS3:ORD3"/>
    <mergeCell ref="ORE3:ORP3"/>
    <mergeCell ref="ORQ3:OSB3"/>
    <mergeCell ref="OMO3:OMZ3"/>
    <mergeCell ref="ONA3:ONL3"/>
    <mergeCell ref="ONM3:ONX3"/>
    <mergeCell ref="ONY3:OOJ3"/>
    <mergeCell ref="OOK3:OOV3"/>
    <mergeCell ref="OOW3:OPH3"/>
    <mergeCell ref="OJU3:OKF3"/>
    <mergeCell ref="OKG3:OKR3"/>
    <mergeCell ref="OKS3:OLD3"/>
    <mergeCell ref="OLE3:OLP3"/>
    <mergeCell ref="OLQ3:OMB3"/>
    <mergeCell ref="OMC3:OMN3"/>
    <mergeCell ref="OHA3:OHL3"/>
    <mergeCell ref="OHM3:OHX3"/>
    <mergeCell ref="OHY3:OIJ3"/>
    <mergeCell ref="OIK3:OIV3"/>
    <mergeCell ref="OIW3:OJH3"/>
    <mergeCell ref="OJI3:OJT3"/>
    <mergeCell ref="OEG3:OER3"/>
    <mergeCell ref="OES3:OFD3"/>
    <mergeCell ref="OFE3:OFP3"/>
    <mergeCell ref="OFQ3:OGB3"/>
    <mergeCell ref="OGC3:OGN3"/>
    <mergeCell ref="OGO3:OGZ3"/>
    <mergeCell ref="OBM3:OBX3"/>
    <mergeCell ref="OBY3:OCJ3"/>
    <mergeCell ref="OCK3:OCV3"/>
    <mergeCell ref="OCW3:ODH3"/>
    <mergeCell ref="ODI3:ODT3"/>
    <mergeCell ref="ODU3:OEF3"/>
    <mergeCell ref="NYS3:NZD3"/>
    <mergeCell ref="NZE3:NZP3"/>
    <mergeCell ref="NZQ3:OAB3"/>
    <mergeCell ref="OAC3:OAN3"/>
    <mergeCell ref="OAO3:OAZ3"/>
    <mergeCell ref="OBA3:OBL3"/>
    <mergeCell ref="NVY3:NWJ3"/>
    <mergeCell ref="NWK3:NWV3"/>
    <mergeCell ref="NWW3:NXH3"/>
    <mergeCell ref="NXI3:NXT3"/>
    <mergeCell ref="NXU3:NYF3"/>
    <mergeCell ref="NYG3:NYR3"/>
    <mergeCell ref="NTE3:NTP3"/>
    <mergeCell ref="NTQ3:NUB3"/>
    <mergeCell ref="NUC3:NUN3"/>
    <mergeCell ref="NUO3:NUZ3"/>
    <mergeCell ref="NVA3:NVL3"/>
    <mergeCell ref="NVM3:NVX3"/>
    <mergeCell ref="NQK3:NQV3"/>
    <mergeCell ref="NQW3:NRH3"/>
    <mergeCell ref="NRI3:NRT3"/>
    <mergeCell ref="NRU3:NSF3"/>
    <mergeCell ref="NSG3:NSR3"/>
    <mergeCell ref="NSS3:NTD3"/>
    <mergeCell ref="NNQ3:NOB3"/>
    <mergeCell ref="NOC3:NON3"/>
    <mergeCell ref="NOO3:NOZ3"/>
    <mergeCell ref="NPA3:NPL3"/>
    <mergeCell ref="NPM3:NPX3"/>
    <mergeCell ref="NPY3:NQJ3"/>
    <mergeCell ref="NKW3:NLH3"/>
    <mergeCell ref="NLI3:NLT3"/>
    <mergeCell ref="NLU3:NMF3"/>
    <mergeCell ref="NMG3:NMR3"/>
    <mergeCell ref="NMS3:NND3"/>
    <mergeCell ref="NNE3:NNP3"/>
    <mergeCell ref="NIC3:NIN3"/>
    <mergeCell ref="NIO3:NIZ3"/>
    <mergeCell ref="NJA3:NJL3"/>
    <mergeCell ref="NJM3:NJX3"/>
    <mergeCell ref="NJY3:NKJ3"/>
    <mergeCell ref="NKK3:NKV3"/>
    <mergeCell ref="NFI3:NFT3"/>
    <mergeCell ref="NFU3:NGF3"/>
    <mergeCell ref="NGG3:NGR3"/>
    <mergeCell ref="NGS3:NHD3"/>
    <mergeCell ref="NHE3:NHP3"/>
    <mergeCell ref="NHQ3:NIB3"/>
    <mergeCell ref="NCO3:NCZ3"/>
    <mergeCell ref="NDA3:NDL3"/>
    <mergeCell ref="NDM3:NDX3"/>
    <mergeCell ref="NDY3:NEJ3"/>
    <mergeCell ref="NEK3:NEV3"/>
    <mergeCell ref="NEW3:NFH3"/>
    <mergeCell ref="MZU3:NAF3"/>
    <mergeCell ref="NAG3:NAR3"/>
    <mergeCell ref="NAS3:NBD3"/>
    <mergeCell ref="NBE3:NBP3"/>
    <mergeCell ref="NBQ3:NCB3"/>
    <mergeCell ref="NCC3:NCN3"/>
    <mergeCell ref="MXA3:MXL3"/>
    <mergeCell ref="MXM3:MXX3"/>
    <mergeCell ref="MXY3:MYJ3"/>
    <mergeCell ref="MYK3:MYV3"/>
    <mergeCell ref="MYW3:MZH3"/>
    <mergeCell ref="MZI3:MZT3"/>
    <mergeCell ref="MUG3:MUR3"/>
    <mergeCell ref="MUS3:MVD3"/>
    <mergeCell ref="MVE3:MVP3"/>
    <mergeCell ref="MVQ3:MWB3"/>
    <mergeCell ref="MWC3:MWN3"/>
    <mergeCell ref="MWO3:MWZ3"/>
    <mergeCell ref="MRM3:MRX3"/>
    <mergeCell ref="MRY3:MSJ3"/>
    <mergeCell ref="MSK3:MSV3"/>
    <mergeCell ref="MSW3:MTH3"/>
    <mergeCell ref="MTI3:MTT3"/>
    <mergeCell ref="MTU3:MUF3"/>
    <mergeCell ref="MOS3:MPD3"/>
    <mergeCell ref="MPE3:MPP3"/>
    <mergeCell ref="MPQ3:MQB3"/>
    <mergeCell ref="MQC3:MQN3"/>
    <mergeCell ref="MQO3:MQZ3"/>
    <mergeCell ref="MRA3:MRL3"/>
    <mergeCell ref="MLY3:MMJ3"/>
    <mergeCell ref="MMK3:MMV3"/>
    <mergeCell ref="MMW3:MNH3"/>
    <mergeCell ref="MNI3:MNT3"/>
    <mergeCell ref="MNU3:MOF3"/>
    <mergeCell ref="MOG3:MOR3"/>
    <mergeCell ref="MJE3:MJP3"/>
    <mergeCell ref="MJQ3:MKB3"/>
    <mergeCell ref="MKC3:MKN3"/>
    <mergeCell ref="MKO3:MKZ3"/>
    <mergeCell ref="MLA3:MLL3"/>
    <mergeCell ref="MLM3:MLX3"/>
    <mergeCell ref="MGK3:MGV3"/>
    <mergeCell ref="MGW3:MHH3"/>
    <mergeCell ref="MHI3:MHT3"/>
    <mergeCell ref="MHU3:MIF3"/>
    <mergeCell ref="MIG3:MIR3"/>
    <mergeCell ref="MIS3:MJD3"/>
    <mergeCell ref="MDQ3:MEB3"/>
    <mergeCell ref="MEC3:MEN3"/>
    <mergeCell ref="MEO3:MEZ3"/>
    <mergeCell ref="MFA3:MFL3"/>
    <mergeCell ref="MFM3:MFX3"/>
    <mergeCell ref="MFY3:MGJ3"/>
    <mergeCell ref="MAW3:MBH3"/>
    <mergeCell ref="MBI3:MBT3"/>
    <mergeCell ref="MBU3:MCF3"/>
    <mergeCell ref="MCG3:MCR3"/>
    <mergeCell ref="MCS3:MDD3"/>
    <mergeCell ref="MDE3:MDP3"/>
    <mergeCell ref="LYC3:LYN3"/>
    <mergeCell ref="LYO3:LYZ3"/>
    <mergeCell ref="LZA3:LZL3"/>
    <mergeCell ref="LZM3:LZX3"/>
    <mergeCell ref="LZY3:MAJ3"/>
    <mergeCell ref="MAK3:MAV3"/>
    <mergeCell ref="LVI3:LVT3"/>
    <mergeCell ref="LVU3:LWF3"/>
    <mergeCell ref="LWG3:LWR3"/>
    <mergeCell ref="LWS3:LXD3"/>
    <mergeCell ref="LXE3:LXP3"/>
    <mergeCell ref="LXQ3:LYB3"/>
    <mergeCell ref="LSO3:LSZ3"/>
    <mergeCell ref="LTA3:LTL3"/>
    <mergeCell ref="LTM3:LTX3"/>
    <mergeCell ref="LTY3:LUJ3"/>
    <mergeCell ref="LUK3:LUV3"/>
    <mergeCell ref="LUW3:LVH3"/>
    <mergeCell ref="LPU3:LQF3"/>
    <mergeCell ref="LQG3:LQR3"/>
    <mergeCell ref="LQS3:LRD3"/>
    <mergeCell ref="LRE3:LRP3"/>
    <mergeCell ref="LRQ3:LSB3"/>
    <mergeCell ref="LSC3:LSN3"/>
    <mergeCell ref="LNA3:LNL3"/>
    <mergeCell ref="LNM3:LNX3"/>
    <mergeCell ref="LNY3:LOJ3"/>
    <mergeCell ref="LOK3:LOV3"/>
    <mergeCell ref="LOW3:LPH3"/>
    <mergeCell ref="LPI3:LPT3"/>
    <mergeCell ref="LKG3:LKR3"/>
    <mergeCell ref="LKS3:LLD3"/>
    <mergeCell ref="LLE3:LLP3"/>
    <mergeCell ref="LLQ3:LMB3"/>
    <mergeCell ref="LMC3:LMN3"/>
    <mergeCell ref="LMO3:LMZ3"/>
    <mergeCell ref="LHM3:LHX3"/>
    <mergeCell ref="LHY3:LIJ3"/>
    <mergeCell ref="LIK3:LIV3"/>
    <mergeCell ref="LIW3:LJH3"/>
    <mergeCell ref="LJI3:LJT3"/>
    <mergeCell ref="LJU3:LKF3"/>
    <mergeCell ref="LES3:LFD3"/>
    <mergeCell ref="LFE3:LFP3"/>
    <mergeCell ref="LFQ3:LGB3"/>
    <mergeCell ref="LGC3:LGN3"/>
    <mergeCell ref="LGO3:LGZ3"/>
    <mergeCell ref="LHA3:LHL3"/>
    <mergeCell ref="LBY3:LCJ3"/>
    <mergeCell ref="LCK3:LCV3"/>
    <mergeCell ref="LCW3:LDH3"/>
    <mergeCell ref="LDI3:LDT3"/>
    <mergeCell ref="LDU3:LEF3"/>
    <mergeCell ref="LEG3:LER3"/>
    <mergeCell ref="KZE3:KZP3"/>
    <mergeCell ref="KZQ3:LAB3"/>
    <mergeCell ref="LAC3:LAN3"/>
    <mergeCell ref="LAO3:LAZ3"/>
    <mergeCell ref="LBA3:LBL3"/>
    <mergeCell ref="LBM3:LBX3"/>
    <mergeCell ref="KWK3:KWV3"/>
    <mergeCell ref="KWW3:KXH3"/>
    <mergeCell ref="KXI3:KXT3"/>
    <mergeCell ref="KXU3:KYF3"/>
    <mergeCell ref="KYG3:KYR3"/>
    <mergeCell ref="KYS3:KZD3"/>
    <mergeCell ref="KTQ3:KUB3"/>
    <mergeCell ref="KUC3:KUN3"/>
    <mergeCell ref="KUO3:KUZ3"/>
    <mergeCell ref="KVA3:KVL3"/>
    <mergeCell ref="KVM3:KVX3"/>
    <mergeCell ref="KVY3:KWJ3"/>
    <mergeCell ref="KQW3:KRH3"/>
    <mergeCell ref="KRI3:KRT3"/>
    <mergeCell ref="KRU3:KSF3"/>
    <mergeCell ref="KSG3:KSR3"/>
    <mergeCell ref="KSS3:KTD3"/>
    <mergeCell ref="KTE3:KTP3"/>
    <mergeCell ref="KOC3:KON3"/>
    <mergeCell ref="KOO3:KOZ3"/>
    <mergeCell ref="KPA3:KPL3"/>
    <mergeCell ref="KPM3:KPX3"/>
    <mergeCell ref="KPY3:KQJ3"/>
    <mergeCell ref="KQK3:KQV3"/>
    <mergeCell ref="KLI3:KLT3"/>
    <mergeCell ref="KLU3:KMF3"/>
    <mergeCell ref="KMG3:KMR3"/>
    <mergeCell ref="KMS3:KND3"/>
    <mergeCell ref="KNE3:KNP3"/>
    <mergeCell ref="KNQ3:KOB3"/>
    <mergeCell ref="KIO3:KIZ3"/>
    <mergeCell ref="KJA3:KJL3"/>
    <mergeCell ref="KJM3:KJX3"/>
    <mergeCell ref="KJY3:KKJ3"/>
    <mergeCell ref="KKK3:KKV3"/>
    <mergeCell ref="KKW3:KLH3"/>
    <mergeCell ref="KFU3:KGF3"/>
    <mergeCell ref="KGG3:KGR3"/>
    <mergeCell ref="KGS3:KHD3"/>
    <mergeCell ref="KHE3:KHP3"/>
    <mergeCell ref="KHQ3:KIB3"/>
    <mergeCell ref="KIC3:KIN3"/>
    <mergeCell ref="KDA3:KDL3"/>
    <mergeCell ref="KDM3:KDX3"/>
    <mergeCell ref="KDY3:KEJ3"/>
    <mergeCell ref="KEK3:KEV3"/>
    <mergeCell ref="KEW3:KFH3"/>
    <mergeCell ref="KFI3:KFT3"/>
    <mergeCell ref="KAG3:KAR3"/>
    <mergeCell ref="KAS3:KBD3"/>
    <mergeCell ref="KBE3:KBP3"/>
    <mergeCell ref="KBQ3:KCB3"/>
    <mergeCell ref="KCC3:KCN3"/>
    <mergeCell ref="KCO3:KCZ3"/>
    <mergeCell ref="JXM3:JXX3"/>
    <mergeCell ref="JXY3:JYJ3"/>
    <mergeCell ref="JYK3:JYV3"/>
    <mergeCell ref="JYW3:JZH3"/>
    <mergeCell ref="JZI3:JZT3"/>
    <mergeCell ref="JZU3:KAF3"/>
    <mergeCell ref="JUS3:JVD3"/>
    <mergeCell ref="JVE3:JVP3"/>
    <mergeCell ref="JVQ3:JWB3"/>
    <mergeCell ref="JWC3:JWN3"/>
    <mergeCell ref="JWO3:JWZ3"/>
    <mergeCell ref="JXA3:JXL3"/>
    <mergeCell ref="JRY3:JSJ3"/>
    <mergeCell ref="JSK3:JSV3"/>
    <mergeCell ref="JSW3:JTH3"/>
    <mergeCell ref="JTI3:JTT3"/>
    <mergeCell ref="JTU3:JUF3"/>
    <mergeCell ref="JUG3:JUR3"/>
    <mergeCell ref="JPE3:JPP3"/>
    <mergeCell ref="JPQ3:JQB3"/>
    <mergeCell ref="JQC3:JQN3"/>
    <mergeCell ref="JQO3:JQZ3"/>
    <mergeCell ref="JRA3:JRL3"/>
    <mergeCell ref="JRM3:JRX3"/>
    <mergeCell ref="JMK3:JMV3"/>
    <mergeCell ref="JMW3:JNH3"/>
    <mergeCell ref="JNI3:JNT3"/>
    <mergeCell ref="JNU3:JOF3"/>
    <mergeCell ref="JOG3:JOR3"/>
    <mergeCell ref="JOS3:JPD3"/>
    <mergeCell ref="JJQ3:JKB3"/>
    <mergeCell ref="JKC3:JKN3"/>
    <mergeCell ref="JKO3:JKZ3"/>
    <mergeCell ref="JLA3:JLL3"/>
    <mergeCell ref="JLM3:JLX3"/>
    <mergeCell ref="JLY3:JMJ3"/>
    <mergeCell ref="JGW3:JHH3"/>
    <mergeCell ref="JHI3:JHT3"/>
    <mergeCell ref="JHU3:JIF3"/>
    <mergeCell ref="JIG3:JIR3"/>
    <mergeCell ref="JIS3:JJD3"/>
    <mergeCell ref="JJE3:JJP3"/>
    <mergeCell ref="JEC3:JEN3"/>
    <mergeCell ref="JEO3:JEZ3"/>
    <mergeCell ref="JFA3:JFL3"/>
    <mergeCell ref="JFM3:JFX3"/>
    <mergeCell ref="JFY3:JGJ3"/>
    <mergeCell ref="JGK3:JGV3"/>
    <mergeCell ref="JBI3:JBT3"/>
    <mergeCell ref="JBU3:JCF3"/>
    <mergeCell ref="JCG3:JCR3"/>
    <mergeCell ref="JCS3:JDD3"/>
    <mergeCell ref="JDE3:JDP3"/>
    <mergeCell ref="JDQ3:JEB3"/>
    <mergeCell ref="IYO3:IYZ3"/>
    <mergeCell ref="IZA3:IZL3"/>
    <mergeCell ref="IZM3:IZX3"/>
    <mergeCell ref="IZY3:JAJ3"/>
    <mergeCell ref="JAK3:JAV3"/>
    <mergeCell ref="JAW3:JBH3"/>
    <mergeCell ref="IVU3:IWF3"/>
    <mergeCell ref="IWG3:IWR3"/>
    <mergeCell ref="IWS3:IXD3"/>
    <mergeCell ref="IXE3:IXP3"/>
    <mergeCell ref="IXQ3:IYB3"/>
    <mergeCell ref="IYC3:IYN3"/>
    <mergeCell ref="ITA3:ITL3"/>
    <mergeCell ref="ITM3:ITX3"/>
    <mergeCell ref="ITY3:IUJ3"/>
    <mergeCell ref="IUK3:IUV3"/>
    <mergeCell ref="IUW3:IVH3"/>
    <mergeCell ref="IVI3:IVT3"/>
    <mergeCell ref="IQG3:IQR3"/>
    <mergeCell ref="IQS3:IRD3"/>
    <mergeCell ref="IRE3:IRP3"/>
    <mergeCell ref="IRQ3:ISB3"/>
    <mergeCell ref="ISC3:ISN3"/>
    <mergeCell ref="ISO3:ISZ3"/>
    <mergeCell ref="INM3:INX3"/>
    <mergeCell ref="INY3:IOJ3"/>
    <mergeCell ref="IOK3:IOV3"/>
    <mergeCell ref="IOW3:IPH3"/>
    <mergeCell ref="IPI3:IPT3"/>
    <mergeCell ref="IPU3:IQF3"/>
    <mergeCell ref="IKS3:ILD3"/>
    <mergeCell ref="ILE3:ILP3"/>
    <mergeCell ref="ILQ3:IMB3"/>
    <mergeCell ref="IMC3:IMN3"/>
    <mergeCell ref="IMO3:IMZ3"/>
    <mergeCell ref="INA3:INL3"/>
    <mergeCell ref="IHY3:IIJ3"/>
    <mergeCell ref="IIK3:IIV3"/>
    <mergeCell ref="IIW3:IJH3"/>
    <mergeCell ref="IJI3:IJT3"/>
    <mergeCell ref="IJU3:IKF3"/>
    <mergeCell ref="IKG3:IKR3"/>
    <mergeCell ref="IFE3:IFP3"/>
    <mergeCell ref="IFQ3:IGB3"/>
    <mergeCell ref="IGC3:IGN3"/>
    <mergeCell ref="IGO3:IGZ3"/>
    <mergeCell ref="IHA3:IHL3"/>
    <mergeCell ref="IHM3:IHX3"/>
    <mergeCell ref="ICK3:ICV3"/>
    <mergeCell ref="ICW3:IDH3"/>
    <mergeCell ref="IDI3:IDT3"/>
    <mergeCell ref="IDU3:IEF3"/>
    <mergeCell ref="IEG3:IER3"/>
    <mergeCell ref="IES3:IFD3"/>
    <mergeCell ref="HZQ3:IAB3"/>
    <mergeCell ref="IAC3:IAN3"/>
    <mergeCell ref="IAO3:IAZ3"/>
    <mergeCell ref="IBA3:IBL3"/>
    <mergeCell ref="IBM3:IBX3"/>
    <mergeCell ref="IBY3:ICJ3"/>
    <mergeCell ref="HWW3:HXH3"/>
    <mergeCell ref="HXI3:HXT3"/>
    <mergeCell ref="HXU3:HYF3"/>
    <mergeCell ref="HYG3:HYR3"/>
    <mergeCell ref="HYS3:HZD3"/>
    <mergeCell ref="HZE3:HZP3"/>
    <mergeCell ref="HUC3:HUN3"/>
    <mergeCell ref="HUO3:HUZ3"/>
    <mergeCell ref="HVA3:HVL3"/>
    <mergeCell ref="HVM3:HVX3"/>
    <mergeCell ref="HVY3:HWJ3"/>
    <mergeCell ref="HWK3:HWV3"/>
    <mergeCell ref="HRI3:HRT3"/>
    <mergeCell ref="HRU3:HSF3"/>
    <mergeCell ref="HSG3:HSR3"/>
    <mergeCell ref="HSS3:HTD3"/>
    <mergeCell ref="HTE3:HTP3"/>
    <mergeCell ref="HTQ3:HUB3"/>
    <mergeCell ref="HOO3:HOZ3"/>
    <mergeCell ref="HPA3:HPL3"/>
    <mergeCell ref="HPM3:HPX3"/>
    <mergeCell ref="HPY3:HQJ3"/>
    <mergeCell ref="HQK3:HQV3"/>
    <mergeCell ref="HQW3:HRH3"/>
    <mergeCell ref="HLU3:HMF3"/>
    <mergeCell ref="HMG3:HMR3"/>
    <mergeCell ref="HMS3:HND3"/>
    <mergeCell ref="HNE3:HNP3"/>
    <mergeCell ref="HNQ3:HOB3"/>
    <mergeCell ref="HOC3:HON3"/>
    <mergeCell ref="HJA3:HJL3"/>
    <mergeCell ref="HJM3:HJX3"/>
    <mergeCell ref="HJY3:HKJ3"/>
    <mergeCell ref="HKK3:HKV3"/>
    <mergeCell ref="HKW3:HLH3"/>
    <mergeCell ref="HLI3:HLT3"/>
    <mergeCell ref="HGG3:HGR3"/>
    <mergeCell ref="HGS3:HHD3"/>
    <mergeCell ref="HHE3:HHP3"/>
    <mergeCell ref="HHQ3:HIB3"/>
    <mergeCell ref="HIC3:HIN3"/>
    <mergeCell ref="HIO3:HIZ3"/>
    <mergeCell ref="HDM3:HDX3"/>
    <mergeCell ref="HDY3:HEJ3"/>
    <mergeCell ref="HEK3:HEV3"/>
    <mergeCell ref="HEW3:HFH3"/>
    <mergeCell ref="HFI3:HFT3"/>
    <mergeCell ref="HFU3:HGF3"/>
    <mergeCell ref="HAS3:HBD3"/>
    <mergeCell ref="HBE3:HBP3"/>
    <mergeCell ref="HBQ3:HCB3"/>
    <mergeCell ref="HCC3:HCN3"/>
    <mergeCell ref="HCO3:HCZ3"/>
    <mergeCell ref="HDA3:HDL3"/>
    <mergeCell ref="GXY3:GYJ3"/>
    <mergeCell ref="GYK3:GYV3"/>
    <mergeCell ref="GYW3:GZH3"/>
    <mergeCell ref="GZI3:GZT3"/>
    <mergeCell ref="GZU3:HAF3"/>
    <mergeCell ref="HAG3:HAR3"/>
    <mergeCell ref="GVE3:GVP3"/>
    <mergeCell ref="GVQ3:GWB3"/>
    <mergeCell ref="GWC3:GWN3"/>
    <mergeCell ref="GWO3:GWZ3"/>
    <mergeCell ref="GXA3:GXL3"/>
    <mergeCell ref="GXM3:GXX3"/>
    <mergeCell ref="GSK3:GSV3"/>
    <mergeCell ref="GSW3:GTH3"/>
    <mergeCell ref="GTI3:GTT3"/>
    <mergeCell ref="GTU3:GUF3"/>
    <mergeCell ref="GUG3:GUR3"/>
    <mergeCell ref="GUS3:GVD3"/>
    <mergeCell ref="GPQ3:GQB3"/>
    <mergeCell ref="GQC3:GQN3"/>
    <mergeCell ref="GQO3:GQZ3"/>
    <mergeCell ref="GRA3:GRL3"/>
    <mergeCell ref="GRM3:GRX3"/>
    <mergeCell ref="GRY3:GSJ3"/>
    <mergeCell ref="GMW3:GNH3"/>
    <mergeCell ref="GNI3:GNT3"/>
    <mergeCell ref="GNU3:GOF3"/>
    <mergeCell ref="GOG3:GOR3"/>
    <mergeCell ref="GOS3:GPD3"/>
    <mergeCell ref="GPE3:GPP3"/>
    <mergeCell ref="GKC3:GKN3"/>
    <mergeCell ref="GKO3:GKZ3"/>
    <mergeCell ref="GLA3:GLL3"/>
    <mergeCell ref="GLM3:GLX3"/>
    <mergeCell ref="GLY3:GMJ3"/>
    <mergeCell ref="GMK3:GMV3"/>
    <mergeCell ref="GHI3:GHT3"/>
    <mergeCell ref="GHU3:GIF3"/>
    <mergeCell ref="GIG3:GIR3"/>
    <mergeCell ref="GIS3:GJD3"/>
    <mergeCell ref="GJE3:GJP3"/>
    <mergeCell ref="GJQ3:GKB3"/>
    <mergeCell ref="GEO3:GEZ3"/>
    <mergeCell ref="GFA3:GFL3"/>
    <mergeCell ref="GFM3:GFX3"/>
    <mergeCell ref="GFY3:GGJ3"/>
    <mergeCell ref="GGK3:GGV3"/>
    <mergeCell ref="GGW3:GHH3"/>
    <mergeCell ref="GBU3:GCF3"/>
    <mergeCell ref="GCG3:GCR3"/>
    <mergeCell ref="GCS3:GDD3"/>
    <mergeCell ref="GDE3:GDP3"/>
    <mergeCell ref="GDQ3:GEB3"/>
    <mergeCell ref="GEC3:GEN3"/>
    <mergeCell ref="FZA3:FZL3"/>
    <mergeCell ref="FZM3:FZX3"/>
    <mergeCell ref="FZY3:GAJ3"/>
    <mergeCell ref="GAK3:GAV3"/>
    <mergeCell ref="GAW3:GBH3"/>
    <mergeCell ref="GBI3:GBT3"/>
    <mergeCell ref="FWG3:FWR3"/>
    <mergeCell ref="FWS3:FXD3"/>
    <mergeCell ref="FXE3:FXP3"/>
    <mergeCell ref="FXQ3:FYB3"/>
    <mergeCell ref="FYC3:FYN3"/>
    <mergeCell ref="FYO3:FYZ3"/>
    <mergeCell ref="FTM3:FTX3"/>
    <mergeCell ref="FTY3:FUJ3"/>
    <mergeCell ref="FUK3:FUV3"/>
    <mergeCell ref="FUW3:FVH3"/>
    <mergeCell ref="FVI3:FVT3"/>
    <mergeCell ref="FVU3:FWF3"/>
    <mergeCell ref="FQS3:FRD3"/>
    <mergeCell ref="FRE3:FRP3"/>
    <mergeCell ref="FRQ3:FSB3"/>
    <mergeCell ref="FSC3:FSN3"/>
    <mergeCell ref="FSO3:FSZ3"/>
    <mergeCell ref="FTA3:FTL3"/>
    <mergeCell ref="FNY3:FOJ3"/>
    <mergeCell ref="FOK3:FOV3"/>
    <mergeCell ref="FOW3:FPH3"/>
    <mergeCell ref="FPI3:FPT3"/>
    <mergeCell ref="FPU3:FQF3"/>
    <mergeCell ref="FQG3:FQR3"/>
    <mergeCell ref="FLE3:FLP3"/>
    <mergeCell ref="FLQ3:FMB3"/>
    <mergeCell ref="FMC3:FMN3"/>
    <mergeCell ref="FMO3:FMZ3"/>
    <mergeCell ref="FNA3:FNL3"/>
    <mergeCell ref="FNM3:FNX3"/>
    <mergeCell ref="FIK3:FIV3"/>
    <mergeCell ref="FIW3:FJH3"/>
    <mergeCell ref="FJI3:FJT3"/>
    <mergeCell ref="FJU3:FKF3"/>
    <mergeCell ref="FKG3:FKR3"/>
    <mergeCell ref="FKS3:FLD3"/>
    <mergeCell ref="FFQ3:FGB3"/>
    <mergeCell ref="FGC3:FGN3"/>
    <mergeCell ref="FGO3:FGZ3"/>
    <mergeCell ref="FHA3:FHL3"/>
    <mergeCell ref="FHM3:FHX3"/>
    <mergeCell ref="FHY3:FIJ3"/>
    <mergeCell ref="FCW3:FDH3"/>
    <mergeCell ref="FDI3:FDT3"/>
    <mergeCell ref="FDU3:FEF3"/>
    <mergeCell ref="FEG3:FER3"/>
    <mergeCell ref="FES3:FFD3"/>
    <mergeCell ref="FFE3:FFP3"/>
    <mergeCell ref="FAC3:FAN3"/>
    <mergeCell ref="FAO3:FAZ3"/>
    <mergeCell ref="FBA3:FBL3"/>
    <mergeCell ref="FBM3:FBX3"/>
    <mergeCell ref="FBY3:FCJ3"/>
    <mergeCell ref="FCK3:FCV3"/>
    <mergeCell ref="EXI3:EXT3"/>
    <mergeCell ref="EXU3:EYF3"/>
    <mergeCell ref="EYG3:EYR3"/>
    <mergeCell ref="EYS3:EZD3"/>
    <mergeCell ref="EZE3:EZP3"/>
    <mergeCell ref="EZQ3:FAB3"/>
    <mergeCell ref="EUO3:EUZ3"/>
    <mergeCell ref="EVA3:EVL3"/>
    <mergeCell ref="EVM3:EVX3"/>
    <mergeCell ref="EVY3:EWJ3"/>
    <mergeCell ref="EWK3:EWV3"/>
    <mergeCell ref="EWW3:EXH3"/>
    <mergeCell ref="ERU3:ESF3"/>
    <mergeCell ref="ESG3:ESR3"/>
    <mergeCell ref="ESS3:ETD3"/>
    <mergeCell ref="ETE3:ETP3"/>
    <mergeCell ref="ETQ3:EUB3"/>
    <mergeCell ref="EUC3:EUN3"/>
    <mergeCell ref="EPA3:EPL3"/>
    <mergeCell ref="EPM3:EPX3"/>
    <mergeCell ref="EPY3:EQJ3"/>
    <mergeCell ref="EQK3:EQV3"/>
    <mergeCell ref="EQW3:ERH3"/>
    <mergeCell ref="ERI3:ERT3"/>
    <mergeCell ref="EMG3:EMR3"/>
    <mergeCell ref="EMS3:END3"/>
    <mergeCell ref="ENE3:ENP3"/>
    <mergeCell ref="ENQ3:EOB3"/>
    <mergeCell ref="EOC3:EON3"/>
    <mergeCell ref="EOO3:EOZ3"/>
    <mergeCell ref="EJM3:EJX3"/>
    <mergeCell ref="EJY3:EKJ3"/>
    <mergeCell ref="EKK3:EKV3"/>
    <mergeCell ref="EKW3:ELH3"/>
    <mergeCell ref="ELI3:ELT3"/>
    <mergeCell ref="ELU3:EMF3"/>
    <mergeCell ref="EGS3:EHD3"/>
    <mergeCell ref="EHE3:EHP3"/>
    <mergeCell ref="EHQ3:EIB3"/>
    <mergeCell ref="EIC3:EIN3"/>
    <mergeCell ref="EIO3:EIZ3"/>
    <mergeCell ref="EJA3:EJL3"/>
    <mergeCell ref="EDY3:EEJ3"/>
    <mergeCell ref="EEK3:EEV3"/>
    <mergeCell ref="EEW3:EFH3"/>
    <mergeCell ref="EFI3:EFT3"/>
    <mergeCell ref="EFU3:EGF3"/>
    <mergeCell ref="EGG3:EGR3"/>
    <mergeCell ref="EBE3:EBP3"/>
    <mergeCell ref="EBQ3:ECB3"/>
    <mergeCell ref="ECC3:ECN3"/>
    <mergeCell ref="ECO3:ECZ3"/>
    <mergeCell ref="EDA3:EDL3"/>
    <mergeCell ref="EDM3:EDX3"/>
    <mergeCell ref="DYK3:DYV3"/>
    <mergeCell ref="DYW3:DZH3"/>
    <mergeCell ref="DZI3:DZT3"/>
    <mergeCell ref="DZU3:EAF3"/>
    <mergeCell ref="EAG3:EAR3"/>
    <mergeCell ref="EAS3:EBD3"/>
    <mergeCell ref="DVQ3:DWB3"/>
    <mergeCell ref="DWC3:DWN3"/>
    <mergeCell ref="DWO3:DWZ3"/>
    <mergeCell ref="DXA3:DXL3"/>
    <mergeCell ref="DXM3:DXX3"/>
    <mergeCell ref="DXY3:DYJ3"/>
    <mergeCell ref="DSW3:DTH3"/>
    <mergeCell ref="DTI3:DTT3"/>
    <mergeCell ref="DTU3:DUF3"/>
    <mergeCell ref="DUG3:DUR3"/>
    <mergeCell ref="DUS3:DVD3"/>
    <mergeCell ref="DVE3:DVP3"/>
    <mergeCell ref="DQC3:DQN3"/>
    <mergeCell ref="DQO3:DQZ3"/>
    <mergeCell ref="DRA3:DRL3"/>
    <mergeCell ref="DRM3:DRX3"/>
    <mergeCell ref="DRY3:DSJ3"/>
    <mergeCell ref="DSK3:DSV3"/>
    <mergeCell ref="DNI3:DNT3"/>
    <mergeCell ref="DNU3:DOF3"/>
    <mergeCell ref="DOG3:DOR3"/>
    <mergeCell ref="DOS3:DPD3"/>
    <mergeCell ref="DPE3:DPP3"/>
    <mergeCell ref="DPQ3:DQB3"/>
    <mergeCell ref="DKO3:DKZ3"/>
    <mergeCell ref="DLA3:DLL3"/>
    <mergeCell ref="DLM3:DLX3"/>
    <mergeCell ref="DLY3:DMJ3"/>
    <mergeCell ref="DMK3:DMV3"/>
    <mergeCell ref="DMW3:DNH3"/>
    <mergeCell ref="DHU3:DIF3"/>
    <mergeCell ref="DIG3:DIR3"/>
    <mergeCell ref="DIS3:DJD3"/>
    <mergeCell ref="DJE3:DJP3"/>
    <mergeCell ref="DJQ3:DKB3"/>
    <mergeCell ref="DKC3:DKN3"/>
    <mergeCell ref="DFA3:DFL3"/>
    <mergeCell ref="DFM3:DFX3"/>
    <mergeCell ref="DFY3:DGJ3"/>
    <mergeCell ref="DGK3:DGV3"/>
    <mergeCell ref="DGW3:DHH3"/>
    <mergeCell ref="DHI3:DHT3"/>
    <mergeCell ref="DCG3:DCR3"/>
    <mergeCell ref="DCS3:DDD3"/>
    <mergeCell ref="DDE3:DDP3"/>
    <mergeCell ref="DDQ3:DEB3"/>
    <mergeCell ref="DEC3:DEN3"/>
    <mergeCell ref="DEO3:DEZ3"/>
    <mergeCell ref="CZM3:CZX3"/>
    <mergeCell ref="CZY3:DAJ3"/>
    <mergeCell ref="DAK3:DAV3"/>
    <mergeCell ref="DAW3:DBH3"/>
    <mergeCell ref="DBI3:DBT3"/>
    <mergeCell ref="DBU3:DCF3"/>
    <mergeCell ref="CWS3:CXD3"/>
    <mergeCell ref="CXE3:CXP3"/>
    <mergeCell ref="CXQ3:CYB3"/>
    <mergeCell ref="CYC3:CYN3"/>
    <mergeCell ref="CYO3:CYZ3"/>
    <mergeCell ref="CZA3:CZL3"/>
    <mergeCell ref="CTY3:CUJ3"/>
    <mergeCell ref="CUK3:CUV3"/>
    <mergeCell ref="CUW3:CVH3"/>
    <mergeCell ref="CVI3:CVT3"/>
    <mergeCell ref="CVU3:CWF3"/>
    <mergeCell ref="CWG3:CWR3"/>
    <mergeCell ref="CRE3:CRP3"/>
    <mergeCell ref="CRQ3:CSB3"/>
    <mergeCell ref="CSC3:CSN3"/>
    <mergeCell ref="CSO3:CSZ3"/>
    <mergeCell ref="CTA3:CTL3"/>
    <mergeCell ref="CTM3:CTX3"/>
    <mergeCell ref="COK3:COV3"/>
    <mergeCell ref="COW3:CPH3"/>
    <mergeCell ref="CPI3:CPT3"/>
    <mergeCell ref="CPU3:CQF3"/>
    <mergeCell ref="CQG3:CQR3"/>
    <mergeCell ref="CQS3:CRD3"/>
    <mergeCell ref="CLQ3:CMB3"/>
    <mergeCell ref="CMC3:CMN3"/>
    <mergeCell ref="CMO3:CMZ3"/>
    <mergeCell ref="CNA3:CNL3"/>
    <mergeCell ref="CNM3:CNX3"/>
    <mergeCell ref="CNY3:COJ3"/>
    <mergeCell ref="CIW3:CJH3"/>
    <mergeCell ref="CJI3:CJT3"/>
    <mergeCell ref="CJU3:CKF3"/>
    <mergeCell ref="CKG3:CKR3"/>
    <mergeCell ref="CKS3:CLD3"/>
    <mergeCell ref="CLE3:CLP3"/>
    <mergeCell ref="CGC3:CGN3"/>
    <mergeCell ref="CGO3:CGZ3"/>
    <mergeCell ref="CHA3:CHL3"/>
    <mergeCell ref="CHM3:CHX3"/>
    <mergeCell ref="CHY3:CIJ3"/>
    <mergeCell ref="CIK3:CIV3"/>
    <mergeCell ref="CDI3:CDT3"/>
    <mergeCell ref="CDU3:CEF3"/>
    <mergeCell ref="CEG3:CER3"/>
    <mergeCell ref="CES3:CFD3"/>
    <mergeCell ref="CFE3:CFP3"/>
    <mergeCell ref="CFQ3:CGB3"/>
    <mergeCell ref="CAO3:CAZ3"/>
    <mergeCell ref="CBA3:CBL3"/>
    <mergeCell ref="CBM3:CBX3"/>
    <mergeCell ref="CBY3:CCJ3"/>
    <mergeCell ref="CCK3:CCV3"/>
    <mergeCell ref="CCW3:CDH3"/>
    <mergeCell ref="BXU3:BYF3"/>
    <mergeCell ref="BYG3:BYR3"/>
    <mergeCell ref="BYS3:BZD3"/>
    <mergeCell ref="BZE3:BZP3"/>
    <mergeCell ref="BZQ3:CAB3"/>
    <mergeCell ref="CAC3:CAN3"/>
    <mergeCell ref="BVA3:BVL3"/>
    <mergeCell ref="BVM3:BVX3"/>
    <mergeCell ref="BVY3:BWJ3"/>
    <mergeCell ref="BWK3:BWV3"/>
    <mergeCell ref="BWW3:BXH3"/>
    <mergeCell ref="BXI3:BXT3"/>
    <mergeCell ref="BSG3:BSR3"/>
    <mergeCell ref="BSS3:BTD3"/>
    <mergeCell ref="BTE3:BTP3"/>
    <mergeCell ref="BTQ3:BUB3"/>
    <mergeCell ref="BUC3:BUN3"/>
    <mergeCell ref="BUO3:BUZ3"/>
    <mergeCell ref="BPM3:BPX3"/>
    <mergeCell ref="BPY3:BQJ3"/>
    <mergeCell ref="BQK3:BQV3"/>
    <mergeCell ref="BQW3:BRH3"/>
    <mergeCell ref="BRI3:BRT3"/>
    <mergeCell ref="BRU3:BSF3"/>
    <mergeCell ref="BMS3:BND3"/>
    <mergeCell ref="BNE3:BNP3"/>
    <mergeCell ref="BNQ3:BOB3"/>
    <mergeCell ref="BOC3:BON3"/>
    <mergeCell ref="BOO3:BOZ3"/>
    <mergeCell ref="BPA3:BPL3"/>
    <mergeCell ref="BJY3:BKJ3"/>
    <mergeCell ref="BKK3:BKV3"/>
    <mergeCell ref="BKW3:BLH3"/>
    <mergeCell ref="BLI3:BLT3"/>
    <mergeCell ref="BLU3:BMF3"/>
    <mergeCell ref="BMG3:BMR3"/>
    <mergeCell ref="BHE3:BHP3"/>
    <mergeCell ref="BHQ3:BIB3"/>
    <mergeCell ref="BIC3:BIN3"/>
    <mergeCell ref="BIO3:BIZ3"/>
    <mergeCell ref="BJA3:BJL3"/>
    <mergeCell ref="BJM3:BJX3"/>
    <mergeCell ref="BEK3:BEV3"/>
    <mergeCell ref="BEW3:BFH3"/>
    <mergeCell ref="BFI3:BFT3"/>
    <mergeCell ref="BFU3:BGF3"/>
    <mergeCell ref="BGG3:BGR3"/>
    <mergeCell ref="BGS3:BHD3"/>
    <mergeCell ref="BBQ3:BCB3"/>
    <mergeCell ref="BCC3:BCN3"/>
    <mergeCell ref="BCO3:BCZ3"/>
    <mergeCell ref="BDA3:BDL3"/>
    <mergeCell ref="BDM3:BDX3"/>
    <mergeCell ref="BDY3:BEJ3"/>
    <mergeCell ref="AYW3:AZH3"/>
    <mergeCell ref="AZI3:AZT3"/>
    <mergeCell ref="AZU3:BAF3"/>
    <mergeCell ref="BAG3:BAR3"/>
    <mergeCell ref="BAS3:BBD3"/>
    <mergeCell ref="BBE3:BBP3"/>
    <mergeCell ref="AWC3:AWN3"/>
    <mergeCell ref="AWO3:AWZ3"/>
    <mergeCell ref="AXA3:AXL3"/>
    <mergeCell ref="AXM3:AXX3"/>
    <mergeCell ref="AXY3:AYJ3"/>
    <mergeCell ref="AYK3:AYV3"/>
    <mergeCell ref="ATI3:ATT3"/>
    <mergeCell ref="ATU3:AUF3"/>
    <mergeCell ref="AUG3:AUR3"/>
    <mergeCell ref="AUS3:AVD3"/>
    <mergeCell ref="AVE3:AVP3"/>
    <mergeCell ref="AVQ3:AWB3"/>
    <mergeCell ref="AQO3:AQZ3"/>
    <mergeCell ref="ARA3:ARL3"/>
    <mergeCell ref="ARM3:ARX3"/>
    <mergeCell ref="ARY3:ASJ3"/>
    <mergeCell ref="ASK3:ASV3"/>
    <mergeCell ref="ASW3:ATH3"/>
    <mergeCell ref="ANU3:AOF3"/>
    <mergeCell ref="AOG3:AOR3"/>
    <mergeCell ref="AOS3:APD3"/>
    <mergeCell ref="APE3:APP3"/>
    <mergeCell ref="APQ3:AQB3"/>
    <mergeCell ref="AQC3:AQN3"/>
    <mergeCell ref="ALA3:ALL3"/>
    <mergeCell ref="ALM3:ALX3"/>
    <mergeCell ref="ALY3:AMJ3"/>
    <mergeCell ref="AMK3:AMV3"/>
    <mergeCell ref="AMW3:ANH3"/>
    <mergeCell ref="ANI3:ANT3"/>
    <mergeCell ref="AIG3:AIR3"/>
    <mergeCell ref="AIS3:AJD3"/>
    <mergeCell ref="AJE3:AJP3"/>
    <mergeCell ref="AJQ3:AKB3"/>
    <mergeCell ref="AKC3:AKN3"/>
    <mergeCell ref="AKO3:AKZ3"/>
    <mergeCell ref="AFM3:AFX3"/>
    <mergeCell ref="AFY3:AGJ3"/>
    <mergeCell ref="AGK3:AGV3"/>
    <mergeCell ref="AGW3:AHH3"/>
    <mergeCell ref="AHI3:AHT3"/>
    <mergeCell ref="AHU3:AIF3"/>
    <mergeCell ref="ACS3:ADD3"/>
    <mergeCell ref="ADE3:ADP3"/>
    <mergeCell ref="ADQ3:AEB3"/>
    <mergeCell ref="AEC3:AEN3"/>
    <mergeCell ref="AEO3:AEZ3"/>
    <mergeCell ref="AFA3:AFL3"/>
    <mergeCell ref="ZY3:AAJ3"/>
    <mergeCell ref="AAK3:AAV3"/>
    <mergeCell ref="AAW3:ABH3"/>
    <mergeCell ref="ABI3:ABT3"/>
    <mergeCell ref="ABU3:ACF3"/>
    <mergeCell ref="ACG3:ACR3"/>
    <mergeCell ref="XE3:XP3"/>
    <mergeCell ref="XQ3:YB3"/>
    <mergeCell ref="YC3:YN3"/>
    <mergeCell ref="YO3:YZ3"/>
    <mergeCell ref="ZA3:ZL3"/>
    <mergeCell ref="ZM3:ZX3"/>
    <mergeCell ref="UK3:UV3"/>
    <mergeCell ref="UW3:VH3"/>
    <mergeCell ref="VI3:VT3"/>
    <mergeCell ref="VU3:WF3"/>
    <mergeCell ref="WG3:WR3"/>
    <mergeCell ref="WS3:XD3"/>
    <mergeCell ref="RQ3:SB3"/>
    <mergeCell ref="SC3:SN3"/>
    <mergeCell ref="SO3:SZ3"/>
    <mergeCell ref="TA3:TL3"/>
    <mergeCell ref="TM3:TX3"/>
    <mergeCell ref="TY3:UJ3"/>
    <mergeCell ref="OW3:PH3"/>
    <mergeCell ref="PI3:PT3"/>
    <mergeCell ref="PU3:QF3"/>
    <mergeCell ref="QG3:QR3"/>
    <mergeCell ref="QS3:RD3"/>
    <mergeCell ref="RE3:RP3"/>
    <mergeCell ref="MC3:MN3"/>
    <mergeCell ref="MO3:MZ3"/>
    <mergeCell ref="NA3:NL3"/>
    <mergeCell ref="NM3:NX3"/>
    <mergeCell ref="NY3:OJ3"/>
    <mergeCell ref="OK3:OV3"/>
    <mergeCell ref="JI3:JT3"/>
    <mergeCell ref="JU3:KF3"/>
    <mergeCell ref="KG3:KR3"/>
    <mergeCell ref="KS3:LD3"/>
    <mergeCell ref="LE3:LP3"/>
    <mergeCell ref="LQ3:MB3"/>
    <mergeCell ref="GO3:GZ3"/>
    <mergeCell ref="HA3:HL3"/>
    <mergeCell ref="HM3:HX3"/>
    <mergeCell ref="HY3:IJ3"/>
    <mergeCell ref="IK3:IV3"/>
    <mergeCell ref="IW3:JH3"/>
    <mergeCell ref="DU3:EF3"/>
    <mergeCell ref="EG3:ER3"/>
    <mergeCell ref="ES3:FD3"/>
    <mergeCell ref="FE3:FP3"/>
    <mergeCell ref="FQ3:GB3"/>
    <mergeCell ref="GC3:GN3"/>
    <mergeCell ref="BA3:BL3"/>
    <mergeCell ref="BM3:BX3"/>
    <mergeCell ref="BY3:CJ3"/>
    <mergeCell ref="CK3:CV3"/>
    <mergeCell ref="CW3:DH3"/>
    <mergeCell ref="DI3:DT3"/>
    <mergeCell ref="A3:F3"/>
    <mergeCell ref="G3:P3"/>
    <mergeCell ref="Q3:AB3"/>
    <mergeCell ref="AC3:AN3"/>
    <mergeCell ref="AO3:AZ3"/>
    <mergeCell ref="XCW2:XDH2"/>
    <mergeCell ref="XDI2:XDT2"/>
    <mergeCell ref="XDU2:XEF2"/>
    <mergeCell ref="XEG2:XER2"/>
    <mergeCell ref="XES2:XEV2"/>
    <mergeCell ref="XAC2:XAN2"/>
    <mergeCell ref="XAO2:XAZ2"/>
    <mergeCell ref="XBA2:XBL2"/>
    <mergeCell ref="XBM2:XBX2"/>
    <mergeCell ref="XBY2:XCJ2"/>
    <mergeCell ref="XCK2:XCV2"/>
    <mergeCell ref="WXI2:WXT2"/>
    <mergeCell ref="WXU2:WYF2"/>
    <mergeCell ref="WYG2:WYR2"/>
    <mergeCell ref="WYS2:WZD2"/>
    <mergeCell ref="WZE2:WZP2"/>
    <mergeCell ref="WZQ2:XAB2"/>
    <mergeCell ref="WUO2:WUZ2"/>
    <mergeCell ref="WVA2:WVL2"/>
    <mergeCell ref="WVM2:WVX2"/>
    <mergeCell ref="WVY2:WWJ2"/>
    <mergeCell ref="WWK2:WWV2"/>
    <mergeCell ref="WWW2:WXH2"/>
    <mergeCell ref="WRU2:WSF2"/>
    <mergeCell ref="WSG2:WSR2"/>
    <mergeCell ref="WSS2:WTD2"/>
    <mergeCell ref="WTE2:WTP2"/>
    <mergeCell ref="WTQ2:WUB2"/>
    <mergeCell ref="WUC2:WUN2"/>
    <mergeCell ref="WPA2:WPL2"/>
    <mergeCell ref="WPM2:WPX2"/>
    <mergeCell ref="WPY2:WQJ2"/>
    <mergeCell ref="WQK2:WQV2"/>
    <mergeCell ref="WQW2:WRH2"/>
    <mergeCell ref="WRI2:WRT2"/>
    <mergeCell ref="WMG2:WMR2"/>
    <mergeCell ref="WMS2:WND2"/>
    <mergeCell ref="WNE2:WNP2"/>
    <mergeCell ref="WNQ2:WOB2"/>
    <mergeCell ref="WOC2:WON2"/>
    <mergeCell ref="WOO2:WOZ2"/>
    <mergeCell ref="WJM2:WJX2"/>
    <mergeCell ref="WJY2:WKJ2"/>
    <mergeCell ref="WKK2:WKV2"/>
    <mergeCell ref="WKW2:WLH2"/>
    <mergeCell ref="WLI2:WLT2"/>
    <mergeCell ref="WLU2:WMF2"/>
    <mergeCell ref="WGS2:WHD2"/>
    <mergeCell ref="WHE2:WHP2"/>
    <mergeCell ref="WHQ2:WIB2"/>
    <mergeCell ref="WIC2:WIN2"/>
    <mergeCell ref="WIO2:WIZ2"/>
    <mergeCell ref="WJA2:WJL2"/>
    <mergeCell ref="WDY2:WEJ2"/>
    <mergeCell ref="WEK2:WEV2"/>
    <mergeCell ref="WEW2:WFH2"/>
    <mergeCell ref="WFI2:WFT2"/>
    <mergeCell ref="WFU2:WGF2"/>
    <mergeCell ref="WGG2:WGR2"/>
    <mergeCell ref="WBE2:WBP2"/>
    <mergeCell ref="WBQ2:WCB2"/>
    <mergeCell ref="WCC2:WCN2"/>
    <mergeCell ref="WCO2:WCZ2"/>
    <mergeCell ref="WDA2:WDL2"/>
    <mergeCell ref="WDM2:WDX2"/>
    <mergeCell ref="VYK2:VYV2"/>
    <mergeCell ref="VYW2:VZH2"/>
    <mergeCell ref="VZI2:VZT2"/>
    <mergeCell ref="VZU2:WAF2"/>
    <mergeCell ref="WAG2:WAR2"/>
    <mergeCell ref="WAS2:WBD2"/>
    <mergeCell ref="VVQ2:VWB2"/>
    <mergeCell ref="VWC2:VWN2"/>
    <mergeCell ref="VWO2:VWZ2"/>
    <mergeCell ref="VXA2:VXL2"/>
    <mergeCell ref="VXM2:VXX2"/>
    <mergeCell ref="VXY2:VYJ2"/>
    <mergeCell ref="VSW2:VTH2"/>
    <mergeCell ref="VTI2:VTT2"/>
    <mergeCell ref="VTU2:VUF2"/>
    <mergeCell ref="VUG2:VUR2"/>
    <mergeCell ref="VUS2:VVD2"/>
    <mergeCell ref="VVE2:VVP2"/>
    <mergeCell ref="VQC2:VQN2"/>
    <mergeCell ref="VQO2:VQZ2"/>
    <mergeCell ref="VRA2:VRL2"/>
    <mergeCell ref="VRM2:VRX2"/>
    <mergeCell ref="VRY2:VSJ2"/>
    <mergeCell ref="VSK2:VSV2"/>
    <mergeCell ref="VNI2:VNT2"/>
    <mergeCell ref="VNU2:VOF2"/>
    <mergeCell ref="VOG2:VOR2"/>
    <mergeCell ref="VOS2:VPD2"/>
    <mergeCell ref="VPE2:VPP2"/>
    <mergeCell ref="VPQ2:VQB2"/>
    <mergeCell ref="VKO2:VKZ2"/>
    <mergeCell ref="VLA2:VLL2"/>
    <mergeCell ref="VLM2:VLX2"/>
    <mergeCell ref="VLY2:VMJ2"/>
    <mergeCell ref="VMK2:VMV2"/>
    <mergeCell ref="VMW2:VNH2"/>
    <mergeCell ref="VHU2:VIF2"/>
    <mergeCell ref="VIG2:VIR2"/>
    <mergeCell ref="VIS2:VJD2"/>
    <mergeCell ref="VJE2:VJP2"/>
    <mergeCell ref="VJQ2:VKB2"/>
    <mergeCell ref="VKC2:VKN2"/>
    <mergeCell ref="VFA2:VFL2"/>
    <mergeCell ref="VFM2:VFX2"/>
    <mergeCell ref="VFY2:VGJ2"/>
    <mergeCell ref="VGK2:VGV2"/>
    <mergeCell ref="VGW2:VHH2"/>
    <mergeCell ref="VHI2:VHT2"/>
    <mergeCell ref="VCG2:VCR2"/>
    <mergeCell ref="VCS2:VDD2"/>
    <mergeCell ref="VDE2:VDP2"/>
    <mergeCell ref="VDQ2:VEB2"/>
    <mergeCell ref="VEC2:VEN2"/>
    <mergeCell ref="VEO2:VEZ2"/>
    <mergeCell ref="UZM2:UZX2"/>
    <mergeCell ref="UZY2:VAJ2"/>
    <mergeCell ref="VAK2:VAV2"/>
    <mergeCell ref="VAW2:VBH2"/>
    <mergeCell ref="VBI2:VBT2"/>
    <mergeCell ref="VBU2:VCF2"/>
    <mergeCell ref="UWS2:UXD2"/>
    <mergeCell ref="UXE2:UXP2"/>
    <mergeCell ref="UXQ2:UYB2"/>
    <mergeCell ref="UYC2:UYN2"/>
    <mergeCell ref="UYO2:UYZ2"/>
    <mergeCell ref="UZA2:UZL2"/>
    <mergeCell ref="UTY2:UUJ2"/>
    <mergeCell ref="UUK2:UUV2"/>
    <mergeCell ref="UUW2:UVH2"/>
    <mergeCell ref="UVI2:UVT2"/>
    <mergeCell ref="UVU2:UWF2"/>
    <mergeCell ref="UWG2:UWR2"/>
    <mergeCell ref="URE2:URP2"/>
    <mergeCell ref="URQ2:USB2"/>
    <mergeCell ref="USC2:USN2"/>
    <mergeCell ref="USO2:USZ2"/>
    <mergeCell ref="UTA2:UTL2"/>
    <mergeCell ref="UTM2:UTX2"/>
    <mergeCell ref="UOK2:UOV2"/>
    <mergeCell ref="UOW2:UPH2"/>
    <mergeCell ref="UPI2:UPT2"/>
    <mergeCell ref="UPU2:UQF2"/>
    <mergeCell ref="UQG2:UQR2"/>
    <mergeCell ref="UQS2:URD2"/>
    <mergeCell ref="ULQ2:UMB2"/>
    <mergeCell ref="UMC2:UMN2"/>
    <mergeCell ref="UMO2:UMZ2"/>
    <mergeCell ref="UNA2:UNL2"/>
    <mergeCell ref="UNM2:UNX2"/>
    <mergeCell ref="UNY2:UOJ2"/>
    <mergeCell ref="UIW2:UJH2"/>
    <mergeCell ref="UJI2:UJT2"/>
    <mergeCell ref="UJU2:UKF2"/>
    <mergeCell ref="UKG2:UKR2"/>
    <mergeCell ref="UKS2:ULD2"/>
    <mergeCell ref="ULE2:ULP2"/>
    <mergeCell ref="UGC2:UGN2"/>
    <mergeCell ref="UGO2:UGZ2"/>
    <mergeCell ref="UHA2:UHL2"/>
    <mergeCell ref="UHM2:UHX2"/>
    <mergeCell ref="UHY2:UIJ2"/>
    <mergeCell ref="UIK2:UIV2"/>
    <mergeCell ref="UDI2:UDT2"/>
    <mergeCell ref="UDU2:UEF2"/>
    <mergeCell ref="UEG2:UER2"/>
    <mergeCell ref="UES2:UFD2"/>
    <mergeCell ref="UFE2:UFP2"/>
    <mergeCell ref="UFQ2:UGB2"/>
    <mergeCell ref="UAO2:UAZ2"/>
    <mergeCell ref="UBA2:UBL2"/>
    <mergeCell ref="UBM2:UBX2"/>
    <mergeCell ref="UBY2:UCJ2"/>
    <mergeCell ref="UCK2:UCV2"/>
    <mergeCell ref="UCW2:UDH2"/>
    <mergeCell ref="TXU2:TYF2"/>
    <mergeCell ref="TYG2:TYR2"/>
    <mergeCell ref="TYS2:TZD2"/>
    <mergeCell ref="TZE2:TZP2"/>
    <mergeCell ref="TZQ2:UAB2"/>
    <mergeCell ref="UAC2:UAN2"/>
    <mergeCell ref="TVA2:TVL2"/>
    <mergeCell ref="TVM2:TVX2"/>
    <mergeCell ref="TVY2:TWJ2"/>
    <mergeCell ref="TWK2:TWV2"/>
    <mergeCell ref="TWW2:TXH2"/>
    <mergeCell ref="TXI2:TXT2"/>
    <mergeCell ref="TSG2:TSR2"/>
    <mergeCell ref="TSS2:TTD2"/>
    <mergeCell ref="TTE2:TTP2"/>
    <mergeCell ref="TTQ2:TUB2"/>
    <mergeCell ref="TUC2:TUN2"/>
    <mergeCell ref="TUO2:TUZ2"/>
    <mergeCell ref="TPM2:TPX2"/>
    <mergeCell ref="TPY2:TQJ2"/>
    <mergeCell ref="TQK2:TQV2"/>
    <mergeCell ref="TQW2:TRH2"/>
    <mergeCell ref="TRI2:TRT2"/>
    <mergeCell ref="TRU2:TSF2"/>
    <mergeCell ref="TMS2:TND2"/>
    <mergeCell ref="TNE2:TNP2"/>
    <mergeCell ref="TNQ2:TOB2"/>
    <mergeCell ref="TOC2:TON2"/>
    <mergeCell ref="TOO2:TOZ2"/>
    <mergeCell ref="TPA2:TPL2"/>
    <mergeCell ref="TJY2:TKJ2"/>
    <mergeCell ref="TKK2:TKV2"/>
    <mergeCell ref="TKW2:TLH2"/>
    <mergeCell ref="TLI2:TLT2"/>
    <mergeCell ref="TLU2:TMF2"/>
    <mergeCell ref="TMG2:TMR2"/>
    <mergeCell ref="THE2:THP2"/>
    <mergeCell ref="THQ2:TIB2"/>
    <mergeCell ref="TIC2:TIN2"/>
    <mergeCell ref="TIO2:TIZ2"/>
    <mergeCell ref="TJA2:TJL2"/>
    <mergeCell ref="TJM2:TJX2"/>
    <mergeCell ref="TEK2:TEV2"/>
    <mergeCell ref="TEW2:TFH2"/>
    <mergeCell ref="TFI2:TFT2"/>
    <mergeCell ref="TFU2:TGF2"/>
    <mergeCell ref="TGG2:TGR2"/>
    <mergeCell ref="TGS2:THD2"/>
    <mergeCell ref="TBQ2:TCB2"/>
    <mergeCell ref="TCC2:TCN2"/>
    <mergeCell ref="TCO2:TCZ2"/>
    <mergeCell ref="TDA2:TDL2"/>
    <mergeCell ref="TDM2:TDX2"/>
    <mergeCell ref="TDY2:TEJ2"/>
    <mergeCell ref="SYW2:SZH2"/>
    <mergeCell ref="SZI2:SZT2"/>
    <mergeCell ref="SZU2:TAF2"/>
    <mergeCell ref="TAG2:TAR2"/>
    <mergeCell ref="TAS2:TBD2"/>
    <mergeCell ref="TBE2:TBP2"/>
    <mergeCell ref="SWC2:SWN2"/>
    <mergeCell ref="SWO2:SWZ2"/>
    <mergeCell ref="SXA2:SXL2"/>
    <mergeCell ref="SXM2:SXX2"/>
    <mergeCell ref="SXY2:SYJ2"/>
    <mergeCell ref="SYK2:SYV2"/>
    <mergeCell ref="STI2:STT2"/>
    <mergeCell ref="STU2:SUF2"/>
    <mergeCell ref="SUG2:SUR2"/>
    <mergeCell ref="SUS2:SVD2"/>
    <mergeCell ref="SVE2:SVP2"/>
    <mergeCell ref="SVQ2:SWB2"/>
    <mergeCell ref="SQO2:SQZ2"/>
    <mergeCell ref="SRA2:SRL2"/>
    <mergeCell ref="SRM2:SRX2"/>
    <mergeCell ref="SRY2:SSJ2"/>
    <mergeCell ref="SSK2:SSV2"/>
    <mergeCell ref="SSW2:STH2"/>
    <mergeCell ref="SNU2:SOF2"/>
    <mergeCell ref="SOG2:SOR2"/>
    <mergeCell ref="SOS2:SPD2"/>
    <mergeCell ref="SPE2:SPP2"/>
    <mergeCell ref="SPQ2:SQB2"/>
    <mergeCell ref="SQC2:SQN2"/>
    <mergeCell ref="SLA2:SLL2"/>
    <mergeCell ref="SLM2:SLX2"/>
    <mergeCell ref="SLY2:SMJ2"/>
    <mergeCell ref="SMK2:SMV2"/>
    <mergeCell ref="SMW2:SNH2"/>
    <mergeCell ref="SNI2:SNT2"/>
    <mergeCell ref="SIG2:SIR2"/>
    <mergeCell ref="SIS2:SJD2"/>
    <mergeCell ref="SJE2:SJP2"/>
    <mergeCell ref="SJQ2:SKB2"/>
    <mergeCell ref="SKC2:SKN2"/>
    <mergeCell ref="SKO2:SKZ2"/>
    <mergeCell ref="SFM2:SFX2"/>
    <mergeCell ref="SFY2:SGJ2"/>
    <mergeCell ref="SGK2:SGV2"/>
    <mergeCell ref="SGW2:SHH2"/>
    <mergeCell ref="SHI2:SHT2"/>
    <mergeCell ref="SHU2:SIF2"/>
    <mergeCell ref="SCS2:SDD2"/>
    <mergeCell ref="SDE2:SDP2"/>
    <mergeCell ref="SDQ2:SEB2"/>
    <mergeCell ref="SEC2:SEN2"/>
    <mergeCell ref="SEO2:SEZ2"/>
    <mergeCell ref="SFA2:SFL2"/>
    <mergeCell ref="RZY2:SAJ2"/>
    <mergeCell ref="SAK2:SAV2"/>
    <mergeCell ref="SAW2:SBH2"/>
    <mergeCell ref="SBI2:SBT2"/>
    <mergeCell ref="SBU2:SCF2"/>
    <mergeCell ref="SCG2:SCR2"/>
    <mergeCell ref="RXE2:RXP2"/>
    <mergeCell ref="RXQ2:RYB2"/>
    <mergeCell ref="RYC2:RYN2"/>
    <mergeCell ref="RYO2:RYZ2"/>
    <mergeCell ref="RZA2:RZL2"/>
    <mergeCell ref="RZM2:RZX2"/>
    <mergeCell ref="RUK2:RUV2"/>
    <mergeCell ref="RUW2:RVH2"/>
    <mergeCell ref="RVI2:RVT2"/>
    <mergeCell ref="RVU2:RWF2"/>
    <mergeCell ref="RWG2:RWR2"/>
    <mergeCell ref="RWS2:RXD2"/>
    <mergeCell ref="RRQ2:RSB2"/>
    <mergeCell ref="RSC2:RSN2"/>
    <mergeCell ref="RSO2:RSZ2"/>
    <mergeCell ref="RTA2:RTL2"/>
    <mergeCell ref="RTM2:RTX2"/>
    <mergeCell ref="RTY2:RUJ2"/>
    <mergeCell ref="ROW2:RPH2"/>
    <mergeCell ref="RPI2:RPT2"/>
    <mergeCell ref="RPU2:RQF2"/>
    <mergeCell ref="RQG2:RQR2"/>
    <mergeCell ref="RQS2:RRD2"/>
    <mergeCell ref="RRE2:RRP2"/>
    <mergeCell ref="RMC2:RMN2"/>
    <mergeCell ref="RMO2:RMZ2"/>
    <mergeCell ref="RNA2:RNL2"/>
    <mergeCell ref="RNM2:RNX2"/>
    <mergeCell ref="RNY2:ROJ2"/>
    <mergeCell ref="ROK2:ROV2"/>
    <mergeCell ref="RJI2:RJT2"/>
    <mergeCell ref="RJU2:RKF2"/>
    <mergeCell ref="RKG2:RKR2"/>
    <mergeCell ref="RKS2:RLD2"/>
    <mergeCell ref="RLE2:RLP2"/>
    <mergeCell ref="RLQ2:RMB2"/>
    <mergeCell ref="RGO2:RGZ2"/>
    <mergeCell ref="RHA2:RHL2"/>
    <mergeCell ref="RHM2:RHX2"/>
    <mergeCell ref="RHY2:RIJ2"/>
    <mergeCell ref="RIK2:RIV2"/>
    <mergeCell ref="RIW2:RJH2"/>
    <mergeCell ref="RDU2:REF2"/>
    <mergeCell ref="REG2:RER2"/>
    <mergeCell ref="RES2:RFD2"/>
    <mergeCell ref="RFE2:RFP2"/>
    <mergeCell ref="RFQ2:RGB2"/>
    <mergeCell ref="RGC2:RGN2"/>
    <mergeCell ref="RBA2:RBL2"/>
    <mergeCell ref="RBM2:RBX2"/>
    <mergeCell ref="RBY2:RCJ2"/>
    <mergeCell ref="RCK2:RCV2"/>
    <mergeCell ref="RCW2:RDH2"/>
    <mergeCell ref="RDI2:RDT2"/>
    <mergeCell ref="QYG2:QYR2"/>
    <mergeCell ref="QYS2:QZD2"/>
    <mergeCell ref="QZE2:QZP2"/>
    <mergeCell ref="QZQ2:RAB2"/>
    <mergeCell ref="RAC2:RAN2"/>
    <mergeCell ref="RAO2:RAZ2"/>
    <mergeCell ref="QVM2:QVX2"/>
    <mergeCell ref="QVY2:QWJ2"/>
    <mergeCell ref="QWK2:QWV2"/>
    <mergeCell ref="QWW2:QXH2"/>
    <mergeCell ref="QXI2:QXT2"/>
    <mergeCell ref="QXU2:QYF2"/>
    <mergeCell ref="QSS2:QTD2"/>
    <mergeCell ref="QTE2:QTP2"/>
    <mergeCell ref="QTQ2:QUB2"/>
    <mergeCell ref="QUC2:QUN2"/>
    <mergeCell ref="QUO2:QUZ2"/>
    <mergeCell ref="QVA2:QVL2"/>
    <mergeCell ref="QPY2:QQJ2"/>
    <mergeCell ref="QQK2:QQV2"/>
    <mergeCell ref="QQW2:QRH2"/>
    <mergeCell ref="QRI2:QRT2"/>
    <mergeCell ref="QRU2:QSF2"/>
    <mergeCell ref="QSG2:QSR2"/>
    <mergeCell ref="QNE2:QNP2"/>
    <mergeCell ref="QNQ2:QOB2"/>
    <mergeCell ref="QOC2:QON2"/>
    <mergeCell ref="QOO2:QOZ2"/>
    <mergeCell ref="QPA2:QPL2"/>
    <mergeCell ref="QPM2:QPX2"/>
    <mergeCell ref="QKK2:QKV2"/>
    <mergeCell ref="QKW2:QLH2"/>
    <mergeCell ref="QLI2:QLT2"/>
    <mergeCell ref="QLU2:QMF2"/>
    <mergeCell ref="QMG2:QMR2"/>
    <mergeCell ref="QMS2:QND2"/>
    <mergeCell ref="QHQ2:QIB2"/>
    <mergeCell ref="QIC2:QIN2"/>
    <mergeCell ref="QIO2:QIZ2"/>
    <mergeCell ref="QJA2:QJL2"/>
    <mergeCell ref="QJM2:QJX2"/>
    <mergeCell ref="QJY2:QKJ2"/>
    <mergeCell ref="QEW2:QFH2"/>
    <mergeCell ref="QFI2:QFT2"/>
    <mergeCell ref="QFU2:QGF2"/>
    <mergeCell ref="QGG2:QGR2"/>
    <mergeCell ref="QGS2:QHD2"/>
    <mergeCell ref="QHE2:QHP2"/>
    <mergeCell ref="QCC2:QCN2"/>
    <mergeCell ref="QCO2:QCZ2"/>
    <mergeCell ref="QDA2:QDL2"/>
    <mergeCell ref="QDM2:QDX2"/>
    <mergeCell ref="QDY2:QEJ2"/>
    <mergeCell ref="QEK2:QEV2"/>
    <mergeCell ref="PZI2:PZT2"/>
    <mergeCell ref="PZU2:QAF2"/>
    <mergeCell ref="QAG2:QAR2"/>
    <mergeCell ref="QAS2:QBD2"/>
    <mergeCell ref="QBE2:QBP2"/>
    <mergeCell ref="QBQ2:QCB2"/>
    <mergeCell ref="PWO2:PWZ2"/>
    <mergeCell ref="PXA2:PXL2"/>
    <mergeCell ref="PXM2:PXX2"/>
    <mergeCell ref="PXY2:PYJ2"/>
    <mergeCell ref="PYK2:PYV2"/>
    <mergeCell ref="PYW2:PZH2"/>
    <mergeCell ref="PTU2:PUF2"/>
    <mergeCell ref="PUG2:PUR2"/>
    <mergeCell ref="PUS2:PVD2"/>
    <mergeCell ref="PVE2:PVP2"/>
    <mergeCell ref="PVQ2:PWB2"/>
    <mergeCell ref="PWC2:PWN2"/>
    <mergeCell ref="PRA2:PRL2"/>
    <mergeCell ref="PRM2:PRX2"/>
    <mergeCell ref="PRY2:PSJ2"/>
    <mergeCell ref="PSK2:PSV2"/>
    <mergeCell ref="PSW2:PTH2"/>
    <mergeCell ref="PTI2:PTT2"/>
    <mergeCell ref="POG2:POR2"/>
    <mergeCell ref="POS2:PPD2"/>
    <mergeCell ref="PPE2:PPP2"/>
    <mergeCell ref="PPQ2:PQB2"/>
    <mergeCell ref="PQC2:PQN2"/>
    <mergeCell ref="PQO2:PQZ2"/>
    <mergeCell ref="PLM2:PLX2"/>
    <mergeCell ref="PLY2:PMJ2"/>
    <mergeCell ref="PMK2:PMV2"/>
    <mergeCell ref="PMW2:PNH2"/>
    <mergeCell ref="PNI2:PNT2"/>
    <mergeCell ref="PNU2:POF2"/>
    <mergeCell ref="PIS2:PJD2"/>
    <mergeCell ref="PJE2:PJP2"/>
    <mergeCell ref="PJQ2:PKB2"/>
    <mergeCell ref="PKC2:PKN2"/>
    <mergeCell ref="PKO2:PKZ2"/>
    <mergeCell ref="PLA2:PLL2"/>
    <mergeCell ref="PFY2:PGJ2"/>
    <mergeCell ref="PGK2:PGV2"/>
    <mergeCell ref="PGW2:PHH2"/>
    <mergeCell ref="PHI2:PHT2"/>
    <mergeCell ref="PHU2:PIF2"/>
    <mergeCell ref="PIG2:PIR2"/>
    <mergeCell ref="PDE2:PDP2"/>
    <mergeCell ref="PDQ2:PEB2"/>
    <mergeCell ref="PEC2:PEN2"/>
    <mergeCell ref="PEO2:PEZ2"/>
    <mergeCell ref="PFA2:PFL2"/>
    <mergeCell ref="PFM2:PFX2"/>
    <mergeCell ref="PAK2:PAV2"/>
    <mergeCell ref="PAW2:PBH2"/>
    <mergeCell ref="PBI2:PBT2"/>
    <mergeCell ref="PBU2:PCF2"/>
    <mergeCell ref="PCG2:PCR2"/>
    <mergeCell ref="PCS2:PDD2"/>
    <mergeCell ref="OXQ2:OYB2"/>
    <mergeCell ref="OYC2:OYN2"/>
    <mergeCell ref="OYO2:OYZ2"/>
    <mergeCell ref="OZA2:OZL2"/>
    <mergeCell ref="OZM2:OZX2"/>
    <mergeCell ref="OZY2:PAJ2"/>
    <mergeCell ref="OUW2:OVH2"/>
    <mergeCell ref="OVI2:OVT2"/>
    <mergeCell ref="OVU2:OWF2"/>
    <mergeCell ref="OWG2:OWR2"/>
    <mergeCell ref="OWS2:OXD2"/>
    <mergeCell ref="OXE2:OXP2"/>
    <mergeCell ref="OSC2:OSN2"/>
    <mergeCell ref="OSO2:OSZ2"/>
    <mergeCell ref="OTA2:OTL2"/>
    <mergeCell ref="OTM2:OTX2"/>
    <mergeCell ref="OTY2:OUJ2"/>
    <mergeCell ref="OUK2:OUV2"/>
    <mergeCell ref="OPI2:OPT2"/>
    <mergeCell ref="OPU2:OQF2"/>
    <mergeCell ref="OQG2:OQR2"/>
    <mergeCell ref="OQS2:ORD2"/>
    <mergeCell ref="ORE2:ORP2"/>
    <mergeCell ref="ORQ2:OSB2"/>
    <mergeCell ref="OMO2:OMZ2"/>
    <mergeCell ref="ONA2:ONL2"/>
    <mergeCell ref="ONM2:ONX2"/>
    <mergeCell ref="ONY2:OOJ2"/>
    <mergeCell ref="OOK2:OOV2"/>
    <mergeCell ref="OOW2:OPH2"/>
    <mergeCell ref="OJU2:OKF2"/>
    <mergeCell ref="OKG2:OKR2"/>
    <mergeCell ref="OKS2:OLD2"/>
    <mergeCell ref="OLE2:OLP2"/>
    <mergeCell ref="OLQ2:OMB2"/>
    <mergeCell ref="OMC2:OMN2"/>
    <mergeCell ref="OHA2:OHL2"/>
    <mergeCell ref="OHM2:OHX2"/>
    <mergeCell ref="OHY2:OIJ2"/>
    <mergeCell ref="OIK2:OIV2"/>
    <mergeCell ref="OIW2:OJH2"/>
    <mergeCell ref="OJI2:OJT2"/>
    <mergeCell ref="OEG2:OER2"/>
    <mergeCell ref="OES2:OFD2"/>
    <mergeCell ref="OFE2:OFP2"/>
    <mergeCell ref="OFQ2:OGB2"/>
    <mergeCell ref="OGC2:OGN2"/>
    <mergeCell ref="OGO2:OGZ2"/>
    <mergeCell ref="OBM2:OBX2"/>
    <mergeCell ref="OBY2:OCJ2"/>
    <mergeCell ref="OCK2:OCV2"/>
    <mergeCell ref="OCW2:ODH2"/>
    <mergeCell ref="ODI2:ODT2"/>
    <mergeCell ref="ODU2:OEF2"/>
    <mergeCell ref="NYS2:NZD2"/>
    <mergeCell ref="NZE2:NZP2"/>
    <mergeCell ref="NZQ2:OAB2"/>
    <mergeCell ref="OAC2:OAN2"/>
    <mergeCell ref="OAO2:OAZ2"/>
    <mergeCell ref="OBA2:OBL2"/>
    <mergeCell ref="NVY2:NWJ2"/>
    <mergeCell ref="NWK2:NWV2"/>
    <mergeCell ref="NWW2:NXH2"/>
    <mergeCell ref="NXI2:NXT2"/>
    <mergeCell ref="NXU2:NYF2"/>
    <mergeCell ref="NYG2:NYR2"/>
    <mergeCell ref="NTE2:NTP2"/>
    <mergeCell ref="NTQ2:NUB2"/>
    <mergeCell ref="NUC2:NUN2"/>
    <mergeCell ref="NUO2:NUZ2"/>
    <mergeCell ref="NVA2:NVL2"/>
    <mergeCell ref="NVM2:NVX2"/>
    <mergeCell ref="NQK2:NQV2"/>
    <mergeCell ref="NQW2:NRH2"/>
    <mergeCell ref="NRI2:NRT2"/>
    <mergeCell ref="NRU2:NSF2"/>
    <mergeCell ref="NSG2:NSR2"/>
    <mergeCell ref="NSS2:NTD2"/>
    <mergeCell ref="NNQ2:NOB2"/>
    <mergeCell ref="NOC2:NON2"/>
    <mergeCell ref="NOO2:NOZ2"/>
    <mergeCell ref="NPA2:NPL2"/>
    <mergeCell ref="NPM2:NPX2"/>
    <mergeCell ref="NPY2:NQJ2"/>
    <mergeCell ref="NKW2:NLH2"/>
    <mergeCell ref="NLI2:NLT2"/>
    <mergeCell ref="NLU2:NMF2"/>
    <mergeCell ref="NMG2:NMR2"/>
    <mergeCell ref="NMS2:NND2"/>
    <mergeCell ref="NNE2:NNP2"/>
    <mergeCell ref="NIC2:NIN2"/>
    <mergeCell ref="NIO2:NIZ2"/>
    <mergeCell ref="NJA2:NJL2"/>
    <mergeCell ref="NJM2:NJX2"/>
    <mergeCell ref="NJY2:NKJ2"/>
    <mergeCell ref="NKK2:NKV2"/>
    <mergeCell ref="NFI2:NFT2"/>
    <mergeCell ref="NFU2:NGF2"/>
    <mergeCell ref="NGG2:NGR2"/>
    <mergeCell ref="NGS2:NHD2"/>
    <mergeCell ref="NHE2:NHP2"/>
    <mergeCell ref="NHQ2:NIB2"/>
    <mergeCell ref="NCO2:NCZ2"/>
    <mergeCell ref="NDA2:NDL2"/>
    <mergeCell ref="NDM2:NDX2"/>
    <mergeCell ref="NDY2:NEJ2"/>
    <mergeCell ref="NEK2:NEV2"/>
    <mergeCell ref="NEW2:NFH2"/>
    <mergeCell ref="MZU2:NAF2"/>
    <mergeCell ref="NAG2:NAR2"/>
    <mergeCell ref="NAS2:NBD2"/>
    <mergeCell ref="NBE2:NBP2"/>
    <mergeCell ref="NBQ2:NCB2"/>
    <mergeCell ref="NCC2:NCN2"/>
    <mergeCell ref="MXA2:MXL2"/>
    <mergeCell ref="MXM2:MXX2"/>
    <mergeCell ref="MXY2:MYJ2"/>
    <mergeCell ref="MYK2:MYV2"/>
    <mergeCell ref="MYW2:MZH2"/>
    <mergeCell ref="MZI2:MZT2"/>
    <mergeCell ref="MUG2:MUR2"/>
    <mergeCell ref="MUS2:MVD2"/>
    <mergeCell ref="MVE2:MVP2"/>
    <mergeCell ref="MVQ2:MWB2"/>
    <mergeCell ref="MWC2:MWN2"/>
    <mergeCell ref="MWO2:MWZ2"/>
    <mergeCell ref="MRM2:MRX2"/>
    <mergeCell ref="MRY2:MSJ2"/>
    <mergeCell ref="MSK2:MSV2"/>
    <mergeCell ref="MSW2:MTH2"/>
    <mergeCell ref="MTI2:MTT2"/>
    <mergeCell ref="MTU2:MUF2"/>
    <mergeCell ref="MOS2:MPD2"/>
    <mergeCell ref="MPE2:MPP2"/>
    <mergeCell ref="MPQ2:MQB2"/>
    <mergeCell ref="MQC2:MQN2"/>
    <mergeCell ref="MQO2:MQZ2"/>
    <mergeCell ref="MRA2:MRL2"/>
    <mergeCell ref="MLY2:MMJ2"/>
    <mergeCell ref="MMK2:MMV2"/>
    <mergeCell ref="MMW2:MNH2"/>
    <mergeCell ref="MNI2:MNT2"/>
    <mergeCell ref="MNU2:MOF2"/>
    <mergeCell ref="MOG2:MOR2"/>
    <mergeCell ref="MJE2:MJP2"/>
    <mergeCell ref="MJQ2:MKB2"/>
    <mergeCell ref="MKC2:MKN2"/>
    <mergeCell ref="MKO2:MKZ2"/>
    <mergeCell ref="MLA2:MLL2"/>
    <mergeCell ref="MLM2:MLX2"/>
    <mergeCell ref="MGK2:MGV2"/>
    <mergeCell ref="MGW2:MHH2"/>
    <mergeCell ref="MHI2:MHT2"/>
    <mergeCell ref="MHU2:MIF2"/>
    <mergeCell ref="MIG2:MIR2"/>
    <mergeCell ref="MIS2:MJD2"/>
    <mergeCell ref="MDQ2:MEB2"/>
    <mergeCell ref="MEC2:MEN2"/>
    <mergeCell ref="MEO2:MEZ2"/>
    <mergeCell ref="MFA2:MFL2"/>
    <mergeCell ref="MFM2:MFX2"/>
    <mergeCell ref="MFY2:MGJ2"/>
    <mergeCell ref="MAW2:MBH2"/>
    <mergeCell ref="MBI2:MBT2"/>
    <mergeCell ref="MBU2:MCF2"/>
    <mergeCell ref="MCG2:MCR2"/>
    <mergeCell ref="MCS2:MDD2"/>
    <mergeCell ref="MDE2:MDP2"/>
    <mergeCell ref="LYC2:LYN2"/>
    <mergeCell ref="LYO2:LYZ2"/>
    <mergeCell ref="LZA2:LZL2"/>
    <mergeCell ref="LZM2:LZX2"/>
    <mergeCell ref="LZY2:MAJ2"/>
    <mergeCell ref="MAK2:MAV2"/>
    <mergeCell ref="LVI2:LVT2"/>
    <mergeCell ref="LVU2:LWF2"/>
    <mergeCell ref="LWG2:LWR2"/>
    <mergeCell ref="LWS2:LXD2"/>
    <mergeCell ref="LXE2:LXP2"/>
    <mergeCell ref="LXQ2:LYB2"/>
    <mergeCell ref="LSO2:LSZ2"/>
    <mergeCell ref="LTA2:LTL2"/>
    <mergeCell ref="LTM2:LTX2"/>
    <mergeCell ref="LTY2:LUJ2"/>
    <mergeCell ref="LUK2:LUV2"/>
    <mergeCell ref="LUW2:LVH2"/>
    <mergeCell ref="LPU2:LQF2"/>
    <mergeCell ref="LQG2:LQR2"/>
    <mergeCell ref="LQS2:LRD2"/>
    <mergeCell ref="LRE2:LRP2"/>
    <mergeCell ref="LRQ2:LSB2"/>
    <mergeCell ref="LSC2:LSN2"/>
    <mergeCell ref="LNA2:LNL2"/>
    <mergeCell ref="LNM2:LNX2"/>
    <mergeCell ref="LNY2:LOJ2"/>
    <mergeCell ref="LOK2:LOV2"/>
    <mergeCell ref="LOW2:LPH2"/>
    <mergeCell ref="LPI2:LPT2"/>
    <mergeCell ref="LKG2:LKR2"/>
    <mergeCell ref="LKS2:LLD2"/>
    <mergeCell ref="LLE2:LLP2"/>
    <mergeCell ref="LLQ2:LMB2"/>
    <mergeCell ref="LMC2:LMN2"/>
    <mergeCell ref="LMO2:LMZ2"/>
    <mergeCell ref="LHM2:LHX2"/>
    <mergeCell ref="LHY2:LIJ2"/>
    <mergeCell ref="LIK2:LIV2"/>
    <mergeCell ref="LIW2:LJH2"/>
    <mergeCell ref="LJI2:LJT2"/>
    <mergeCell ref="LJU2:LKF2"/>
    <mergeCell ref="LES2:LFD2"/>
    <mergeCell ref="LFE2:LFP2"/>
    <mergeCell ref="LFQ2:LGB2"/>
    <mergeCell ref="LGC2:LGN2"/>
    <mergeCell ref="LGO2:LGZ2"/>
    <mergeCell ref="LHA2:LHL2"/>
    <mergeCell ref="LBY2:LCJ2"/>
    <mergeCell ref="LCK2:LCV2"/>
    <mergeCell ref="LCW2:LDH2"/>
    <mergeCell ref="LDI2:LDT2"/>
    <mergeCell ref="LDU2:LEF2"/>
    <mergeCell ref="LEG2:LER2"/>
    <mergeCell ref="KZE2:KZP2"/>
    <mergeCell ref="KZQ2:LAB2"/>
    <mergeCell ref="LAC2:LAN2"/>
    <mergeCell ref="LAO2:LAZ2"/>
    <mergeCell ref="LBA2:LBL2"/>
    <mergeCell ref="LBM2:LBX2"/>
    <mergeCell ref="KWK2:KWV2"/>
    <mergeCell ref="KWW2:KXH2"/>
    <mergeCell ref="KXI2:KXT2"/>
    <mergeCell ref="KXU2:KYF2"/>
    <mergeCell ref="KYG2:KYR2"/>
    <mergeCell ref="KYS2:KZD2"/>
    <mergeCell ref="KTQ2:KUB2"/>
    <mergeCell ref="KUC2:KUN2"/>
    <mergeCell ref="KUO2:KUZ2"/>
    <mergeCell ref="KVA2:KVL2"/>
    <mergeCell ref="KVM2:KVX2"/>
    <mergeCell ref="KVY2:KWJ2"/>
    <mergeCell ref="KQW2:KRH2"/>
    <mergeCell ref="KRI2:KRT2"/>
    <mergeCell ref="KRU2:KSF2"/>
    <mergeCell ref="KSG2:KSR2"/>
    <mergeCell ref="KSS2:KTD2"/>
    <mergeCell ref="KTE2:KTP2"/>
    <mergeCell ref="KOC2:KON2"/>
    <mergeCell ref="KOO2:KOZ2"/>
    <mergeCell ref="KPA2:KPL2"/>
    <mergeCell ref="KPM2:KPX2"/>
    <mergeCell ref="KPY2:KQJ2"/>
    <mergeCell ref="KQK2:KQV2"/>
    <mergeCell ref="KLI2:KLT2"/>
    <mergeCell ref="KLU2:KMF2"/>
    <mergeCell ref="KMG2:KMR2"/>
    <mergeCell ref="KMS2:KND2"/>
    <mergeCell ref="KNE2:KNP2"/>
    <mergeCell ref="KNQ2:KOB2"/>
    <mergeCell ref="KIO2:KIZ2"/>
    <mergeCell ref="KJA2:KJL2"/>
    <mergeCell ref="KJM2:KJX2"/>
    <mergeCell ref="KJY2:KKJ2"/>
    <mergeCell ref="KKK2:KKV2"/>
    <mergeCell ref="KKW2:KLH2"/>
    <mergeCell ref="KFU2:KGF2"/>
    <mergeCell ref="KGG2:KGR2"/>
    <mergeCell ref="KGS2:KHD2"/>
    <mergeCell ref="KHE2:KHP2"/>
    <mergeCell ref="KHQ2:KIB2"/>
    <mergeCell ref="KIC2:KIN2"/>
    <mergeCell ref="KDA2:KDL2"/>
    <mergeCell ref="KDM2:KDX2"/>
    <mergeCell ref="KDY2:KEJ2"/>
    <mergeCell ref="KEK2:KEV2"/>
    <mergeCell ref="KEW2:KFH2"/>
    <mergeCell ref="KFI2:KFT2"/>
    <mergeCell ref="KAG2:KAR2"/>
    <mergeCell ref="KAS2:KBD2"/>
    <mergeCell ref="KBE2:KBP2"/>
    <mergeCell ref="KBQ2:KCB2"/>
    <mergeCell ref="KCC2:KCN2"/>
    <mergeCell ref="KCO2:KCZ2"/>
    <mergeCell ref="JXM2:JXX2"/>
    <mergeCell ref="JXY2:JYJ2"/>
    <mergeCell ref="JYK2:JYV2"/>
    <mergeCell ref="JYW2:JZH2"/>
    <mergeCell ref="JZI2:JZT2"/>
    <mergeCell ref="JZU2:KAF2"/>
    <mergeCell ref="JUS2:JVD2"/>
    <mergeCell ref="JVE2:JVP2"/>
    <mergeCell ref="JVQ2:JWB2"/>
    <mergeCell ref="JWC2:JWN2"/>
    <mergeCell ref="JWO2:JWZ2"/>
    <mergeCell ref="JXA2:JXL2"/>
    <mergeCell ref="JRY2:JSJ2"/>
    <mergeCell ref="JSK2:JSV2"/>
    <mergeCell ref="JSW2:JTH2"/>
    <mergeCell ref="JTI2:JTT2"/>
    <mergeCell ref="JTU2:JUF2"/>
    <mergeCell ref="JUG2:JUR2"/>
    <mergeCell ref="JPE2:JPP2"/>
    <mergeCell ref="JPQ2:JQB2"/>
    <mergeCell ref="JQC2:JQN2"/>
    <mergeCell ref="JQO2:JQZ2"/>
    <mergeCell ref="JRA2:JRL2"/>
    <mergeCell ref="JRM2:JRX2"/>
    <mergeCell ref="JMK2:JMV2"/>
    <mergeCell ref="JMW2:JNH2"/>
    <mergeCell ref="JNI2:JNT2"/>
    <mergeCell ref="JNU2:JOF2"/>
    <mergeCell ref="JOG2:JOR2"/>
    <mergeCell ref="JOS2:JPD2"/>
    <mergeCell ref="JJQ2:JKB2"/>
    <mergeCell ref="JKC2:JKN2"/>
    <mergeCell ref="JKO2:JKZ2"/>
    <mergeCell ref="JLA2:JLL2"/>
    <mergeCell ref="JLM2:JLX2"/>
    <mergeCell ref="JLY2:JMJ2"/>
    <mergeCell ref="JGW2:JHH2"/>
    <mergeCell ref="JHI2:JHT2"/>
    <mergeCell ref="JHU2:JIF2"/>
    <mergeCell ref="JIG2:JIR2"/>
    <mergeCell ref="JIS2:JJD2"/>
    <mergeCell ref="JJE2:JJP2"/>
    <mergeCell ref="JEC2:JEN2"/>
    <mergeCell ref="JEO2:JEZ2"/>
    <mergeCell ref="JFA2:JFL2"/>
    <mergeCell ref="JFM2:JFX2"/>
    <mergeCell ref="JFY2:JGJ2"/>
    <mergeCell ref="JGK2:JGV2"/>
    <mergeCell ref="JBI2:JBT2"/>
    <mergeCell ref="JBU2:JCF2"/>
    <mergeCell ref="JCG2:JCR2"/>
    <mergeCell ref="JCS2:JDD2"/>
    <mergeCell ref="JDE2:JDP2"/>
    <mergeCell ref="JDQ2:JEB2"/>
    <mergeCell ref="IYO2:IYZ2"/>
    <mergeCell ref="IZA2:IZL2"/>
    <mergeCell ref="IZM2:IZX2"/>
    <mergeCell ref="IZY2:JAJ2"/>
    <mergeCell ref="JAK2:JAV2"/>
    <mergeCell ref="JAW2:JBH2"/>
    <mergeCell ref="IVU2:IWF2"/>
    <mergeCell ref="IWG2:IWR2"/>
    <mergeCell ref="IWS2:IXD2"/>
    <mergeCell ref="IXE2:IXP2"/>
    <mergeCell ref="IXQ2:IYB2"/>
    <mergeCell ref="IYC2:IYN2"/>
    <mergeCell ref="ITA2:ITL2"/>
    <mergeCell ref="ITM2:ITX2"/>
    <mergeCell ref="ITY2:IUJ2"/>
    <mergeCell ref="IUK2:IUV2"/>
    <mergeCell ref="IUW2:IVH2"/>
    <mergeCell ref="IVI2:IVT2"/>
    <mergeCell ref="IQG2:IQR2"/>
    <mergeCell ref="IQS2:IRD2"/>
    <mergeCell ref="IRE2:IRP2"/>
    <mergeCell ref="IRQ2:ISB2"/>
    <mergeCell ref="ISC2:ISN2"/>
    <mergeCell ref="ISO2:ISZ2"/>
    <mergeCell ref="INM2:INX2"/>
    <mergeCell ref="INY2:IOJ2"/>
    <mergeCell ref="IOK2:IOV2"/>
    <mergeCell ref="IOW2:IPH2"/>
    <mergeCell ref="IPI2:IPT2"/>
    <mergeCell ref="IPU2:IQF2"/>
    <mergeCell ref="IKS2:ILD2"/>
    <mergeCell ref="ILE2:ILP2"/>
    <mergeCell ref="ILQ2:IMB2"/>
    <mergeCell ref="IMC2:IMN2"/>
    <mergeCell ref="IMO2:IMZ2"/>
    <mergeCell ref="INA2:INL2"/>
    <mergeCell ref="IHY2:IIJ2"/>
    <mergeCell ref="IIK2:IIV2"/>
    <mergeCell ref="IIW2:IJH2"/>
    <mergeCell ref="IJI2:IJT2"/>
    <mergeCell ref="IJU2:IKF2"/>
    <mergeCell ref="IKG2:IKR2"/>
    <mergeCell ref="IFE2:IFP2"/>
    <mergeCell ref="IFQ2:IGB2"/>
    <mergeCell ref="IGC2:IGN2"/>
    <mergeCell ref="IGO2:IGZ2"/>
    <mergeCell ref="IHA2:IHL2"/>
    <mergeCell ref="IHM2:IHX2"/>
    <mergeCell ref="ICK2:ICV2"/>
    <mergeCell ref="ICW2:IDH2"/>
    <mergeCell ref="IDI2:IDT2"/>
    <mergeCell ref="IDU2:IEF2"/>
    <mergeCell ref="IEG2:IER2"/>
    <mergeCell ref="IES2:IFD2"/>
    <mergeCell ref="HZQ2:IAB2"/>
    <mergeCell ref="IAC2:IAN2"/>
    <mergeCell ref="IAO2:IAZ2"/>
    <mergeCell ref="IBA2:IBL2"/>
    <mergeCell ref="IBM2:IBX2"/>
    <mergeCell ref="IBY2:ICJ2"/>
    <mergeCell ref="HWW2:HXH2"/>
    <mergeCell ref="HXI2:HXT2"/>
    <mergeCell ref="HXU2:HYF2"/>
    <mergeCell ref="HYG2:HYR2"/>
    <mergeCell ref="HYS2:HZD2"/>
    <mergeCell ref="HZE2:HZP2"/>
    <mergeCell ref="HUC2:HUN2"/>
    <mergeCell ref="HUO2:HUZ2"/>
    <mergeCell ref="HVA2:HVL2"/>
    <mergeCell ref="HVM2:HVX2"/>
    <mergeCell ref="HVY2:HWJ2"/>
    <mergeCell ref="HWK2:HWV2"/>
    <mergeCell ref="HRI2:HRT2"/>
    <mergeCell ref="HRU2:HSF2"/>
    <mergeCell ref="HSG2:HSR2"/>
    <mergeCell ref="HSS2:HTD2"/>
    <mergeCell ref="HTE2:HTP2"/>
    <mergeCell ref="HTQ2:HUB2"/>
    <mergeCell ref="HOO2:HOZ2"/>
    <mergeCell ref="HPA2:HPL2"/>
    <mergeCell ref="HPM2:HPX2"/>
    <mergeCell ref="HPY2:HQJ2"/>
    <mergeCell ref="HQK2:HQV2"/>
    <mergeCell ref="HQW2:HRH2"/>
    <mergeCell ref="HLU2:HMF2"/>
    <mergeCell ref="HMG2:HMR2"/>
    <mergeCell ref="HMS2:HND2"/>
    <mergeCell ref="HNE2:HNP2"/>
    <mergeCell ref="HNQ2:HOB2"/>
    <mergeCell ref="HOC2:HON2"/>
    <mergeCell ref="HJA2:HJL2"/>
    <mergeCell ref="HJM2:HJX2"/>
    <mergeCell ref="HJY2:HKJ2"/>
    <mergeCell ref="HKK2:HKV2"/>
    <mergeCell ref="HKW2:HLH2"/>
    <mergeCell ref="HLI2:HLT2"/>
    <mergeCell ref="HGG2:HGR2"/>
    <mergeCell ref="HGS2:HHD2"/>
    <mergeCell ref="HHE2:HHP2"/>
    <mergeCell ref="HHQ2:HIB2"/>
    <mergeCell ref="HIC2:HIN2"/>
    <mergeCell ref="HIO2:HIZ2"/>
    <mergeCell ref="HDM2:HDX2"/>
    <mergeCell ref="HDY2:HEJ2"/>
    <mergeCell ref="HEK2:HEV2"/>
    <mergeCell ref="HEW2:HFH2"/>
    <mergeCell ref="HFI2:HFT2"/>
    <mergeCell ref="HFU2:HGF2"/>
    <mergeCell ref="HAS2:HBD2"/>
    <mergeCell ref="HBE2:HBP2"/>
    <mergeCell ref="HBQ2:HCB2"/>
    <mergeCell ref="HCC2:HCN2"/>
    <mergeCell ref="HCO2:HCZ2"/>
    <mergeCell ref="HDA2:HDL2"/>
    <mergeCell ref="GXY2:GYJ2"/>
    <mergeCell ref="GYK2:GYV2"/>
    <mergeCell ref="GYW2:GZH2"/>
    <mergeCell ref="GZI2:GZT2"/>
    <mergeCell ref="GZU2:HAF2"/>
    <mergeCell ref="HAG2:HAR2"/>
    <mergeCell ref="GVE2:GVP2"/>
    <mergeCell ref="GVQ2:GWB2"/>
    <mergeCell ref="GWC2:GWN2"/>
    <mergeCell ref="GWO2:GWZ2"/>
    <mergeCell ref="GXA2:GXL2"/>
    <mergeCell ref="GXM2:GXX2"/>
    <mergeCell ref="GSK2:GSV2"/>
    <mergeCell ref="GSW2:GTH2"/>
    <mergeCell ref="GTI2:GTT2"/>
    <mergeCell ref="GTU2:GUF2"/>
    <mergeCell ref="GUG2:GUR2"/>
    <mergeCell ref="GUS2:GVD2"/>
    <mergeCell ref="GPQ2:GQB2"/>
    <mergeCell ref="GQC2:GQN2"/>
    <mergeCell ref="GQO2:GQZ2"/>
    <mergeCell ref="GRA2:GRL2"/>
    <mergeCell ref="GRM2:GRX2"/>
    <mergeCell ref="GRY2:GSJ2"/>
    <mergeCell ref="GMW2:GNH2"/>
    <mergeCell ref="GNI2:GNT2"/>
    <mergeCell ref="GNU2:GOF2"/>
    <mergeCell ref="GOG2:GOR2"/>
    <mergeCell ref="GOS2:GPD2"/>
    <mergeCell ref="GPE2:GPP2"/>
    <mergeCell ref="GKC2:GKN2"/>
    <mergeCell ref="GKO2:GKZ2"/>
    <mergeCell ref="GLA2:GLL2"/>
    <mergeCell ref="GLM2:GLX2"/>
    <mergeCell ref="GLY2:GMJ2"/>
    <mergeCell ref="GMK2:GMV2"/>
    <mergeCell ref="GHI2:GHT2"/>
    <mergeCell ref="GHU2:GIF2"/>
    <mergeCell ref="GIG2:GIR2"/>
    <mergeCell ref="GIS2:GJD2"/>
    <mergeCell ref="GJE2:GJP2"/>
    <mergeCell ref="GJQ2:GKB2"/>
    <mergeCell ref="GEO2:GEZ2"/>
    <mergeCell ref="GFA2:GFL2"/>
    <mergeCell ref="GFM2:GFX2"/>
    <mergeCell ref="GFY2:GGJ2"/>
    <mergeCell ref="GGK2:GGV2"/>
    <mergeCell ref="GGW2:GHH2"/>
    <mergeCell ref="GBU2:GCF2"/>
    <mergeCell ref="GCG2:GCR2"/>
    <mergeCell ref="GCS2:GDD2"/>
    <mergeCell ref="GDE2:GDP2"/>
    <mergeCell ref="GDQ2:GEB2"/>
    <mergeCell ref="GEC2:GEN2"/>
    <mergeCell ref="FZA2:FZL2"/>
    <mergeCell ref="FZM2:FZX2"/>
    <mergeCell ref="FZY2:GAJ2"/>
    <mergeCell ref="GAK2:GAV2"/>
    <mergeCell ref="GAW2:GBH2"/>
    <mergeCell ref="GBI2:GBT2"/>
    <mergeCell ref="FWG2:FWR2"/>
    <mergeCell ref="FWS2:FXD2"/>
    <mergeCell ref="FXE2:FXP2"/>
    <mergeCell ref="FXQ2:FYB2"/>
    <mergeCell ref="FYC2:FYN2"/>
    <mergeCell ref="FYO2:FYZ2"/>
    <mergeCell ref="FTM2:FTX2"/>
    <mergeCell ref="FTY2:FUJ2"/>
    <mergeCell ref="FUK2:FUV2"/>
    <mergeCell ref="FUW2:FVH2"/>
    <mergeCell ref="FVI2:FVT2"/>
    <mergeCell ref="FVU2:FWF2"/>
    <mergeCell ref="FQS2:FRD2"/>
    <mergeCell ref="FRE2:FRP2"/>
    <mergeCell ref="FRQ2:FSB2"/>
    <mergeCell ref="FSC2:FSN2"/>
    <mergeCell ref="FSO2:FSZ2"/>
    <mergeCell ref="FTA2:FTL2"/>
    <mergeCell ref="FNY2:FOJ2"/>
    <mergeCell ref="FOK2:FOV2"/>
    <mergeCell ref="FOW2:FPH2"/>
    <mergeCell ref="FPI2:FPT2"/>
    <mergeCell ref="FPU2:FQF2"/>
    <mergeCell ref="FQG2:FQR2"/>
    <mergeCell ref="FLE2:FLP2"/>
    <mergeCell ref="FLQ2:FMB2"/>
    <mergeCell ref="FMC2:FMN2"/>
    <mergeCell ref="FMO2:FMZ2"/>
    <mergeCell ref="FNA2:FNL2"/>
    <mergeCell ref="FNM2:FNX2"/>
    <mergeCell ref="FIK2:FIV2"/>
    <mergeCell ref="FIW2:FJH2"/>
    <mergeCell ref="FJI2:FJT2"/>
    <mergeCell ref="FJU2:FKF2"/>
    <mergeCell ref="FKG2:FKR2"/>
    <mergeCell ref="FKS2:FLD2"/>
    <mergeCell ref="FFQ2:FGB2"/>
    <mergeCell ref="FGC2:FGN2"/>
    <mergeCell ref="FGO2:FGZ2"/>
    <mergeCell ref="FHA2:FHL2"/>
    <mergeCell ref="FHM2:FHX2"/>
    <mergeCell ref="FHY2:FIJ2"/>
    <mergeCell ref="FCW2:FDH2"/>
    <mergeCell ref="FDI2:FDT2"/>
    <mergeCell ref="FDU2:FEF2"/>
    <mergeCell ref="FEG2:FER2"/>
    <mergeCell ref="FES2:FFD2"/>
    <mergeCell ref="FFE2:FFP2"/>
    <mergeCell ref="FAC2:FAN2"/>
    <mergeCell ref="FAO2:FAZ2"/>
    <mergeCell ref="FBA2:FBL2"/>
    <mergeCell ref="FBM2:FBX2"/>
    <mergeCell ref="FBY2:FCJ2"/>
    <mergeCell ref="FCK2:FCV2"/>
    <mergeCell ref="EXI2:EXT2"/>
    <mergeCell ref="EXU2:EYF2"/>
    <mergeCell ref="EYG2:EYR2"/>
    <mergeCell ref="EYS2:EZD2"/>
    <mergeCell ref="EZE2:EZP2"/>
    <mergeCell ref="EZQ2:FAB2"/>
    <mergeCell ref="EUO2:EUZ2"/>
    <mergeCell ref="EVA2:EVL2"/>
    <mergeCell ref="EVM2:EVX2"/>
    <mergeCell ref="EVY2:EWJ2"/>
    <mergeCell ref="EWK2:EWV2"/>
    <mergeCell ref="EWW2:EXH2"/>
    <mergeCell ref="ERU2:ESF2"/>
    <mergeCell ref="ESG2:ESR2"/>
    <mergeCell ref="ESS2:ETD2"/>
    <mergeCell ref="ETE2:ETP2"/>
    <mergeCell ref="ETQ2:EUB2"/>
    <mergeCell ref="EUC2:EUN2"/>
    <mergeCell ref="EPA2:EPL2"/>
    <mergeCell ref="EPM2:EPX2"/>
    <mergeCell ref="EPY2:EQJ2"/>
    <mergeCell ref="EQK2:EQV2"/>
    <mergeCell ref="EQW2:ERH2"/>
    <mergeCell ref="ERI2:ERT2"/>
    <mergeCell ref="EMG2:EMR2"/>
    <mergeCell ref="EMS2:END2"/>
    <mergeCell ref="ENE2:ENP2"/>
    <mergeCell ref="ENQ2:EOB2"/>
    <mergeCell ref="EOC2:EON2"/>
    <mergeCell ref="EOO2:EOZ2"/>
    <mergeCell ref="EJM2:EJX2"/>
    <mergeCell ref="EJY2:EKJ2"/>
    <mergeCell ref="EKK2:EKV2"/>
    <mergeCell ref="EKW2:ELH2"/>
    <mergeCell ref="ELI2:ELT2"/>
    <mergeCell ref="ELU2:EMF2"/>
    <mergeCell ref="EGS2:EHD2"/>
    <mergeCell ref="EHE2:EHP2"/>
    <mergeCell ref="EHQ2:EIB2"/>
    <mergeCell ref="EIC2:EIN2"/>
    <mergeCell ref="EIO2:EIZ2"/>
    <mergeCell ref="EJA2:EJL2"/>
    <mergeCell ref="EDY2:EEJ2"/>
    <mergeCell ref="EEK2:EEV2"/>
    <mergeCell ref="EEW2:EFH2"/>
    <mergeCell ref="EFI2:EFT2"/>
    <mergeCell ref="EFU2:EGF2"/>
    <mergeCell ref="EGG2:EGR2"/>
    <mergeCell ref="EBE2:EBP2"/>
    <mergeCell ref="EBQ2:ECB2"/>
    <mergeCell ref="ECC2:ECN2"/>
    <mergeCell ref="ECO2:ECZ2"/>
    <mergeCell ref="EDA2:EDL2"/>
    <mergeCell ref="EDM2:EDX2"/>
    <mergeCell ref="DYK2:DYV2"/>
    <mergeCell ref="DYW2:DZH2"/>
    <mergeCell ref="DZI2:DZT2"/>
    <mergeCell ref="DZU2:EAF2"/>
    <mergeCell ref="EAG2:EAR2"/>
    <mergeCell ref="EAS2:EBD2"/>
    <mergeCell ref="DVQ2:DWB2"/>
    <mergeCell ref="DWC2:DWN2"/>
    <mergeCell ref="DWO2:DWZ2"/>
    <mergeCell ref="DXA2:DXL2"/>
    <mergeCell ref="DXM2:DXX2"/>
    <mergeCell ref="DXY2:DYJ2"/>
    <mergeCell ref="DSW2:DTH2"/>
    <mergeCell ref="DTI2:DTT2"/>
    <mergeCell ref="DTU2:DUF2"/>
    <mergeCell ref="DUG2:DUR2"/>
    <mergeCell ref="DUS2:DVD2"/>
    <mergeCell ref="DVE2:DVP2"/>
    <mergeCell ref="DQC2:DQN2"/>
    <mergeCell ref="DQO2:DQZ2"/>
    <mergeCell ref="DRA2:DRL2"/>
    <mergeCell ref="DRM2:DRX2"/>
    <mergeCell ref="DRY2:DSJ2"/>
    <mergeCell ref="DSK2:DSV2"/>
    <mergeCell ref="DNI2:DNT2"/>
    <mergeCell ref="DNU2:DOF2"/>
    <mergeCell ref="DOG2:DOR2"/>
    <mergeCell ref="DOS2:DPD2"/>
    <mergeCell ref="DPE2:DPP2"/>
    <mergeCell ref="DPQ2:DQB2"/>
    <mergeCell ref="DKO2:DKZ2"/>
    <mergeCell ref="DLA2:DLL2"/>
    <mergeCell ref="DLM2:DLX2"/>
    <mergeCell ref="DLY2:DMJ2"/>
    <mergeCell ref="DMK2:DMV2"/>
    <mergeCell ref="DMW2:DNH2"/>
    <mergeCell ref="DHU2:DIF2"/>
    <mergeCell ref="DIG2:DIR2"/>
    <mergeCell ref="DIS2:DJD2"/>
    <mergeCell ref="DJE2:DJP2"/>
    <mergeCell ref="DJQ2:DKB2"/>
    <mergeCell ref="DKC2:DKN2"/>
    <mergeCell ref="DFA2:DFL2"/>
    <mergeCell ref="DFM2:DFX2"/>
    <mergeCell ref="DFY2:DGJ2"/>
    <mergeCell ref="DGK2:DGV2"/>
    <mergeCell ref="DGW2:DHH2"/>
    <mergeCell ref="DHI2:DHT2"/>
    <mergeCell ref="DCG2:DCR2"/>
    <mergeCell ref="DCS2:DDD2"/>
    <mergeCell ref="DDE2:DDP2"/>
    <mergeCell ref="DDQ2:DEB2"/>
    <mergeCell ref="DEC2:DEN2"/>
    <mergeCell ref="DEO2:DEZ2"/>
    <mergeCell ref="CZM2:CZX2"/>
    <mergeCell ref="CZY2:DAJ2"/>
    <mergeCell ref="DAK2:DAV2"/>
    <mergeCell ref="DAW2:DBH2"/>
    <mergeCell ref="DBI2:DBT2"/>
    <mergeCell ref="DBU2:DCF2"/>
    <mergeCell ref="CWS2:CXD2"/>
    <mergeCell ref="CXE2:CXP2"/>
    <mergeCell ref="CXQ2:CYB2"/>
    <mergeCell ref="CYC2:CYN2"/>
    <mergeCell ref="CYO2:CYZ2"/>
    <mergeCell ref="CZA2:CZL2"/>
    <mergeCell ref="CTY2:CUJ2"/>
    <mergeCell ref="CUK2:CUV2"/>
    <mergeCell ref="CUW2:CVH2"/>
    <mergeCell ref="CVI2:CVT2"/>
    <mergeCell ref="CVU2:CWF2"/>
    <mergeCell ref="CWG2:CWR2"/>
    <mergeCell ref="CRE2:CRP2"/>
    <mergeCell ref="CRQ2:CSB2"/>
    <mergeCell ref="CSC2:CSN2"/>
    <mergeCell ref="CSO2:CSZ2"/>
    <mergeCell ref="CTA2:CTL2"/>
    <mergeCell ref="CTM2:CTX2"/>
    <mergeCell ref="COK2:COV2"/>
    <mergeCell ref="COW2:CPH2"/>
    <mergeCell ref="CPI2:CPT2"/>
    <mergeCell ref="CPU2:CQF2"/>
    <mergeCell ref="CQG2:CQR2"/>
    <mergeCell ref="CQS2:CRD2"/>
    <mergeCell ref="CLQ2:CMB2"/>
    <mergeCell ref="CMC2:CMN2"/>
    <mergeCell ref="CMO2:CMZ2"/>
    <mergeCell ref="CNA2:CNL2"/>
    <mergeCell ref="CNM2:CNX2"/>
    <mergeCell ref="CNY2:COJ2"/>
    <mergeCell ref="CIW2:CJH2"/>
    <mergeCell ref="CJI2:CJT2"/>
    <mergeCell ref="CJU2:CKF2"/>
    <mergeCell ref="CKG2:CKR2"/>
    <mergeCell ref="CKS2:CLD2"/>
    <mergeCell ref="CLE2:CLP2"/>
    <mergeCell ref="CGC2:CGN2"/>
    <mergeCell ref="CGO2:CGZ2"/>
    <mergeCell ref="CHA2:CHL2"/>
    <mergeCell ref="CHM2:CHX2"/>
    <mergeCell ref="CHY2:CIJ2"/>
    <mergeCell ref="CIK2:CIV2"/>
    <mergeCell ref="CDI2:CDT2"/>
    <mergeCell ref="CDU2:CEF2"/>
    <mergeCell ref="CEG2:CER2"/>
    <mergeCell ref="CES2:CFD2"/>
    <mergeCell ref="CFE2:CFP2"/>
    <mergeCell ref="CFQ2:CGB2"/>
    <mergeCell ref="CAO2:CAZ2"/>
    <mergeCell ref="CBA2:CBL2"/>
    <mergeCell ref="CBM2:CBX2"/>
    <mergeCell ref="CBY2:CCJ2"/>
    <mergeCell ref="CCK2:CCV2"/>
    <mergeCell ref="CCW2:CDH2"/>
    <mergeCell ref="BXU2:BYF2"/>
    <mergeCell ref="BYG2:BYR2"/>
    <mergeCell ref="BYS2:BZD2"/>
    <mergeCell ref="BZE2:BZP2"/>
    <mergeCell ref="BZQ2:CAB2"/>
    <mergeCell ref="CAC2:CAN2"/>
    <mergeCell ref="BVA2:BVL2"/>
    <mergeCell ref="BVM2:BVX2"/>
    <mergeCell ref="BVY2:BWJ2"/>
    <mergeCell ref="BWK2:BWV2"/>
    <mergeCell ref="BWW2:BXH2"/>
    <mergeCell ref="BXI2:BXT2"/>
    <mergeCell ref="BSG2:BSR2"/>
    <mergeCell ref="BSS2:BTD2"/>
    <mergeCell ref="BTE2:BTP2"/>
    <mergeCell ref="BTQ2:BUB2"/>
    <mergeCell ref="BUC2:BUN2"/>
    <mergeCell ref="BUO2:BUZ2"/>
    <mergeCell ref="BPM2:BPX2"/>
    <mergeCell ref="BPY2:BQJ2"/>
    <mergeCell ref="BQK2:BQV2"/>
    <mergeCell ref="BQW2:BRH2"/>
    <mergeCell ref="BRI2:BRT2"/>
    <mergeCell ref="BRU2:BSF2"/>
    <mergeCell ref="BMS2:BND2"/>
    <mergeCell ref="BNE2:BNP2"/>
    <mergeCell ref="BNQ2:BOB2"/>
    <mergeCell ref="BOC2:BON2"/>
    <mergeCell ref="BOO2:BOZ2"/>
    <mergeCell ref="BPA2:BPL2"/>
    <mergeCell ref="BJY2:BKJ2"/>
    <mergeCell ref="BKK2:BKV2"/>
    <mergeCell ref="BKW2:BLH2"/>
    <mergeCell ref="BLI2:BLT2"/>
    <mergeCell ref="BLU2:BMF2"/>
    <mergeCell ref="BMG2:BMR2"/>
    <mergeCell ref="BHE2:BHP2"/>
    <mergeCell ref="BHQ2:BIB2"/>
    <mergeCell ref="BIC2:BIN2"/>
    <mergeCell ref="BIO2:BIZ2"/>
    <mergeCell ref="BJA2:BJL2"/>
    <mergeCell ref="BJM2:BJX2"/>
    <mergeCell ref="BEK2:BEV2"/>
    <mergeCell ref="BEW2:BFH2"/>
    <mergeCell ref="BFI2:BFT2"/>
    <mergeCell ref="BFU2:BGF2"/>
    <mergeCell ref="BGG2:BGR2"/>
    <mergeCell ref="BGS2:BHD2"/>
    <mergeCell ref="BBQ2:BCB2"/>
    <mergeCell ref="BCC2:BCN2"/>
    <mergeCell ref="BCO2:BCZ2"/>
    <mergeCell ref="BDA2:BDL2"/>
    <mergeCell ref="BDM2:BDX2"/>
    <mergeCell ref="BDY2:BEJ2"/>
    <mergeCell ref="AYW2:AZH2"/>
    <mergeCell ref="AZI2:AZT2"/>
    <mergeCell ref="AZU2:BAF2"/>
    <mergeCell ref="BAG2:BAR2"/>
    <mergeCell ref="BAS2:BBD2"/>
    <mergeCell ref="BBE2:BBP2"/>
    <mergeCell ref="AWC2:AWN2"/>
    <mergeCell ref="AWO2:AWZ2"/>
    <mergeCell ref="AXA2:AXL2"/>
    <mergeCell ref="AXM2:AXX2"/>
    <mergeCell ref="AXY2:AYJ2"/>
    <mergeCell ref="AYK2:AYV2"/>
    <mergeCell ref="ATI2:ATT2"/>
    <mergeCell ref="ATU2:AUF2"/>
    <mergeCell ref="AUG2:AUR2"/>
    <mergeCell ref="AUS2:AVD2"/>
    <mergeCell ref="AVE2:AVP2"/>
    <mergeCell ref="AVQ2:AWB2"/>
    <mergeCell ref="AQO2:AQZ2"/>
    <mergeCell ref="ARA2:ARL2"/>
    <mergeCell ref="ARM2:ARX2"/>
    <mergeCell ref="ARY2:ASJ2"/>
    <mergeCell ref="ASK2:ASV2"/>
    <mergeCell ref="ASW2:ATH2"/>
    <mergeCell ref="ANU2:AOF2"/>
    <mergeCell ref="AOG2:AOR2"/>
    <mergeCell ref="AOS2:APD2"/>
    <mergeCell ref="APE2:APP2"/>
    <mergeCell ref="APQ2:AQB2"/>
    <mergeCell ref="AQC2:AQN2"/>
    <mergeCell ref="ALA2:ALL2"/>
    <mergeCell ref="ALM2:ALX2"/>
    <mergeCell ref="ALY2:AMJ2"/>
    <mergeCell ref="AMK2:AMV2"/>
    <mergeCell ref="AMW2:ANH2"/>
    <mergeCell ref="ANI2:ANT2"/>
    <mergeCell ref="AIG2:AIR2"/>
    <mergeCell ref="AIS2:AJD2"/>
    <mergeCell ref="AJE2:AJP2"/>
    <mergeCell ref="AJQ2:AKB2"/>
    <mergeCell ref="AKC2:AKN2"/>
    <mergeCell ref="AKO2:AKZ2"/>
    <mergeCell ref="AFM2:AFX2"/>
    <mergeCell ref="AFY2:AGJ2"/>
    <mergeCell ref="AGK2:AGV2"/>
    <mergeCell ref="AGW2:AHH2"/>
    <mergeCell ref="AHI2:AHT2"/>
    <mergeCell ref="AHU2:AIF2"/>
    <mergeCell ref="ACS2:ADD2"/>
    <mergeCell ref="ADE2:ADP2"/>
    <mergeCell ref="ADQ2:AEB2"/>
    <mergeCell ref="AEC2:AEN2"/>
    <mergeCell ref="AEO2:AEZ2"/>
    <mergeCell ref="AFA2:AFL2"/>
    <mergeCell ref="ZY2:AAJ2"/>
    <mergeCell ref="AAK2:AAV2"/>
    <mergeCell ref="AAW2:ABH2"/>
    <mergeCell ref="ABI2:ABT2"/>
    <mergeCell ref="ABU2:ACF2"/>
    <mergeCell ref="ACG2:ACR2"/>
    <mergeCell ref="XE2:XP2"/>
    <mergeCell ref="XQ2:YB2"/>
    <mergeCell ref="YC2:YN2"/>
    <mergeCell ref="YO2:YZ2"/>
    <mergeCell ref="ZA2:ZL2"/>
    <mergeCell ref="ZM2:ZX2"/>
    <mergeCell ref="UK2:UV2"/>
    <mergeCell ref="UW2:VH2"/>
    <mergeCell ref="VI2:VT2"/>
    <mergeCell ref="VU2:WF2"/>
    <mergeCell ref="WG2:WR2"/>
    <mergeCell ref="WS2:XD2"/>
    <mergeCell ref="RQ2:SB2"/>
    <mergeCell ref="SC2:SN2"/>
    <mergeCell ref="SO2:SZ2"/>
    <mergeCell ref="TA2:TL2"/>
    <mergeCell ref="TM2:TX2"/>
    <mergeCell ref="TY2:UJ2"/>
    <mergeCell ref="OW2:PH2"/>
    <mergeCell ref="PI2:PT2"/>
    <mergeCell ref="PU2:QF2"/>
    <mergeCell ref="QG2:QR2"/>
    <mergeCell ref="QS2:RD2"/>
    <mergeCell ref="RE2:RP2"/>
    <mergeCell ref="MC2:MN2"/>
    <mergeCell ref="MO2:MZ2"/>
    <mergeCell ref="NA2:NL2"/>
    <mergeCell ref="NM2:NX2"/>
    <mergeCell ref="NY2:OJ2"/>
    <mergeCell ref="OK2:OV2"/>
    <mergeCell ref="JI2:JT2"/>
    <mergeCell ref="JU2:KF2"/>
    <mergeCell ref="KG2:KR2"/>
    <mergeCell ref="KS2:LD2"/>
    <mergeCell ref="LE2:LP2"/>
    <mergeCell ref="LQ2:MB2"/>
    <mergeCell ref="GO2:GZ2"/>
    <mergeCell ref="HA2:HL2"/>
    <mergeCell ref="HM2:HX2"/>
    <mergeCell ref="HY2:IJ2"/>
    <mergeCell ref="IK2:IV2"/>
    <mergeCell ref="IW2:JH2"/>
    <mergeCell ref="DU2:EF2"/>
    <mergeCell ref="EG2:ER2"/>
    <mergeCell ref="ES2:FD2"/>
    <mergeCell ref="FE2:FP2"/>
    <mergeCell ref="FQ2:GB2"/>
    <mergeCell ref="GC2:GN2"/>
    <mergeCell ref="BA2:BL2"/>
    <mergeCell ref="BM2:BX2"/>
    <mergeCell ref="BY2:CJ2"/>
    <mergeCell ref="CK2:CV2"/>
    <mergeCell ref="CW2:DH2"/>
    <mergeCell ref="DI2:DT2"/>
    <mergeCell ref="A1:F1"/>
    <mergeCell ref="A2:F2"/>
    <mergeCell ref="G2:P2"/>
    <mergeCell ref="Q2:AB2"/>
    <mergeCell ref="AC2:AN2"/>
    <mergeCell ref="AO2:AZ2"/>
  </mergeCells>
  <printOptions horizontalCentered="1"/>
  <pageMargins left="0.19685039370078741" right="0.19685039370078741" top="0.39370078740157483" bottom="0" header="0.11811023622047245" footer="0.19685039370078741"/>
  <pageSetup paperSize="9" scale="1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W214"/>
  <sheetViews>
    <sheetView showGridLines="0" zoomScale="90" zoomScaleNormal="90" workbookViewId="0">
      <pane ySplit="6" topLeftCell="A8" activePane="bottomLeft" state="frozen"/>
      <selection pane="bottomLeft" activeCell="J18" sqref="J18"/>
    </sheetView>
  </sheetViews>
  <sheetFormatPr baseColWidth="10" defaultColWidth="11.42578125" defaultRowHeight="15" x14ac:dyDescent="0.25"/>
  <cols>
    <col min="1" max="1" width="9.85546875" style="22" bestFit="1" customWidth="1"/>
    <col min="2" max="2" width="40.5703125" style="3" customWidth="1"/>
    <col min="3" max="3" width="19.28515625" style="80" bestFit="1" customWidth="1"/>
    <col min="4" max="4" width="20.7109375" style="80" customWidth="1"/>
    <col min="5" max="5" width="18.85546875" style="80" customWidth="1"/>
    <col min="6" max="6" width="11.42578125" style="3" hidden="1" customWidth="1"/>
    <col min="7" max="7" width="14.85546875" style="3" hidden="1" customWidth="1"/>
    <col min="8" max="8" width="11.42578125" style="3" hidden="1" customWidth="1"/>
    <col min="9" max="9" width="13.5703125" style="3" bestFit="1" customWidth="1"/>
    <col min="10" max="16384" width="11.42578125" style="3"/>
  </cols>
  <sheetData>
    <row r="1" spans="1:16377" ht="23.25" customHeight="1" x14ac:dyDescent="0.25">
      <c r="A1" s="629" t="s">
        <v>0</v>
      </c>
      <c r="B1" s="629"/>
      <c r="C1" s="629"/>
      <c r="D1" s="629"/>
      <c r="E1" s="629"/>
    </row>
    <row r="2" spans="1:16377" ht="15.75" x14ac:dyDescent="0.25">
      <c r="A2" s="629" t="s">
        <v>854</v>
      </c>
      <c r="B2" s="629"/>
      <c r="C2" s="629"/>
      <c r="D2" s="629"/>
      <c r="E2" s="629"/>
      <c r="F2" s="628"/>
      <c r="G2" s="628"/>
      <c r="H2" s="628"/>
      <c r="I2" s="628"/>
      <c r="J2" s="628"/>
      <c r="K2" s="628"/>
      <c r="L2" s="628"/>
      <c r="M2" s="628"/>
      <c r="N2" s="628"/>
      <c r="O2" s="628"/>
      <c r="P2" s="628"/>
      <c r="Q2" s="628"/>
      <c r="R2" s="628"/>
      <c r="S2" s="628"/>
      <c r="T2" s="628"/>
      <c r="U2" s="628"/>
      <c r="V2" s="628"/>
      <c r="W2" s="628"/>
      <c r="X2" s="628"/>
      <c r="Y2" s="628"/>
      <c r="Z2" s="628"/>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628"/>
      <c r="BW2" s="628"/>
      <c r="BX2" s="628"/>
      <c r="BY2" s="628"/>
      <c r="BZ2" s="628"/>
      <c r="CA2" s="628"/>
      <c r="CB2" s="628"/>
      <c r="CC2" s="628"/>
      <c r="CD2" s="628"/>
      <c r="CE2" s="628"/>
      <c r="CF2" s="628"/>
      <c r="CG2" s="628"/>
      <c r="CH2" s="628"/>
      <c r="CI2" s="628"/>
      <c r="CJ2" s="628"/>
      <c r="CK2" s="628"/>
      <c r="CL2" s="628"/>
      <c r="CM2" s="628"/>
      <c r="CN2" s="628"/>
      <c r="CO2" s="628"/>
      <c r="CP2" s="628"/>
      <c r="CQ2" s="628"/>
      <c r="CR2" s="628"/>
      <c r="CS2" s="628"/>
      <c r="CT2" s="628"/>
      <c r="CU2" s="628"/>
      <c r="CV2" s="628"/>
      <c r="CW2" s="628"/>
      <c r="CX2" s="628"/>
      <c r="CY2" s="628"/>
      <c r="CZ2" s="628"/>
      <c r="DA2" s="628"/>
      <c r="DB2" s="628"/>
      <c r="DC2" s="628"/>
      <c r="DD2" s="628"/>
      <c r="DE2" s="628"/>
      <c r="DF2" s="628"/>
      <c r="DG2" s="628"/>
      <c r="DH2" s="628"/>
      <c r="DI2" s="628"/>
      <c r="DJ2" s="628"/>
      <c r="DK2" s="628"/>
      <c r="DL2" s="628"/>
      <c r="DM2" s="628"/>
      <c r="DN2" s="628"/>
      <c r="DO2" s="628"/>
      <c r="DP2" s="628"/>
      <c r="DQ2" s="628"/>
      <c r="DR2" s="628"/>
      <c r="DS2" s="628"/>
      <c r="DT2" s="628"/>
      <c r="DU2" s="628"/>
      <c r="DV2" s="628"/>
      <c r="DW2" s="628"/>
      <c r="DX2" s="628"/>
      <c r="DY2" s="628"/>
      <c r="DZ2" s="628"/>
      <c r="EA2" s="628"/>
      <c r="EB2" s="628"/>
      <c r="EC2" s="628"/>
      <c r="ED2" s="628"/>
      <c r="EE2" s="628"/>
      <c r="EF2" s="628"/>
      <c r="EG2" s="628"/>
      <c r="EH2" s="628"/>
      <c r="EI2" s="628"/>
      <c r="EJ2" s="628"/>
      <c r="EK2" s="628"/>
      <c r="EL2" s="628"/>
      <c r="EM2" s="628"/>
      <c r="EN2" s="628"/>
      <c r="EO2" s="628"/>
      <c r="EP2" s="628"/>
      <c r="EQ2" s="628"/>
      <c r="ER2" s="628"/>
      <c r="ES2" s="628"/>
      <c r="ET2" s="628"/>
      <c r="EU2" s="628"/>
      <c r="EV2" s="628"/>
      <c r="EW2" s="628"/>
      <c r="EX2" s="628"/>
      <c r="EY2" s="628"/>
      <c r="EZ2" s="628"/>
      <c r="FA2" s="628"/>
      <c r="FB2" s="628"/>
      <c r="FC2" s="628"/>
      <c r="FD2" s="628"/>
      <c r="FE2" s="628"/>
      <c r="FF2" s="628"/>
      <c r="FG2" s="628"/>
      <c r="FH2" s="628"/>
      <c r="FI2" s="628"/>
      <c r="FJ2" s="628"/>
      <c r="FK2" s="628"/>
      <c r="FL2" s="628"/>
      <c r="FM2" s="628"/>
      <c r="FN2" s="628"/>
      <c r="FO2" s="628"/>
      <c r="FP2" s="628"/>
      <c r="FQ2" s="628"/>
      <c r="FR2" s="628"/>
      <c r="FS2" s="628"/>
      <c r="FT2" s="628"/>
      <c r="FU2" s="628"/>
      <c r="FV2" s="628"/>
      <c r="FW2" s="628"/>
      <c r="FX2" s="628"/>
      <c r="FY2" s="628"/>
      <c r="FZ2" s="628"/>
      <c r="GA2" s="628"/>
      <c r="GB2" s="628"/>
      <c r="GC2" s="628"/>
      <c r="GD2" s="628"/>
      <c r="GE2" s="628"/>
      <c r="GF2" s="628"/>
      <c r="GG2" s="628"/>
      <c r="GH2" s="628"/>
      <c r="GI2" s="628"/>
      <c r="GJ2" s="628"/>
      <c r="GK2" s="628"/>
      <c r="GL2" s="628"/>
      <c r="GM2" s="628"/>
      <c r="GN2" s="628"/>
      <c r="GO2" s="628"/>
      <c r="GP2" s="628"/>
      <c r="GQ2" s="628"/>
      <c r="GR2" s="628"/>
      <c r="GS2" s="628"/>
      <c r="GT2" s="628"/>
      <c r="GU2" s="628"/>
      <c r="GV2" s="628"/>
      <c r="GW2" s="628"/>
      <c r="GX2" s="628"/>
      <c r="GY2" s="628"/>
      <c r="GZ2" s="628"/>
      <c r="HA2" s="628"/>
      <c r="HB2" s="628"/>
      <c r="HC2" s="628"/>
      <c r="HD2" s="628"/>
      <c r="HE2" s="628"/>
      <c r="HF2" s="628"/>
      <c r="HG2" s="628"/>
      <c r="HH2" s="628"/>
      <c r="HI2" s="628"/>
      <c r="HJ2" s="628"/>
      <c r="HK2" s="628"/>
      <c r="HL2" s="628"/>
      <c r="HM2" s="628"/>
      <c r="HN2" s="628"/>
      <c r="HO2" s="628"/>
      <c r="HP2" s="628"/>
      <c r="HQ2" s="628"/>
      <c r="HR2" s="628"/>
      <c r="HS2" s="628"/>
      <c r="HT2" s="628"/>
      <c r="HU2" s="628"/>
      <c r="HV2" s="628"/>
      <c r="HW2" s="628"/>
      <c r="HX2" s="628"/>
      <c r="HY2" s="628"/>
      <c r="HZ2" s="628"/>
      <c r="IA2" s="628"/>
      <c r="IB2" s="628"/>
      <c r="IC2" s="628"/>
      <c r="ID2" s="628"/>
      <c r="IE2" s="628"/>
      <c r="IF2" s="628"/>
      <c r="IG2" s="628"/>
      <c r="IH2" s="628"/>
      <c r="II2" s="628"/>
      <c r="IJ2" s="628"/>
      <c r="IK2" s="628"/>
      <c r="IL2" s="628"/>
      <c r="IM2" s="628"/>
      <c r="IN2" s="628"/>
      <c r="IO2" s="628"/>
      <c r="IP2" s="628"/>
      <c r="IQ2" s="628"/>
      <c r="IR2" s="628"/>
      <c r="IS2" s="628"/>
      <c r="IT2" s="628"/>
      <c r="IU2" s="628"/>
      <c r="IV2" s="628"/>
      <c r="IW2" s="628"/>
      <c r="IX2" s="628"/>
      <c r="IY2" s="628"/>
      <c r="IZ2" s="628"/>
      <c r="JA2" s="628"/>
      <c r="JB2" s="628"/>
      <c r="JC2" s="628"/>
      <c r="JD2" s="628"/>
      <c r="JE2" s="628"/>
      <c r="JF2" s="628"/>
      <c r="JG2" s="628"/>
      <c r="JH2" s="628"/>
      <c r="JI2" s="628"/>
      <c r="JJ2" s="628"/>
      <c r="JK2" s="628"/>
      <c r="JL2" s="628"/>
      <c r="JM2" s="628"/>
      <c r="JN2" s="628"/>
      <c r="JO2" s="628"/>
      <c r="JP2" s="628"/>
      <c r="JQ2" s="628"/>
      <c r="JR2" s="628"/>
      <c r="JS2" s="628"/>
      <c r="JT2" s="628"/>
      <c r="JU2" s="628"/>
      <c r="JV2" s="628"/>
      <c r="JW2" s="628"/>
      <c r="JX2" s="628"/>
      <c r="JY2" s="628"/>
      <c r="JZ2" s="628"/>
      <c r="KA2" s="628"/>
      <c r="KB2" s="628"/>
      <c r="KC2" s="628"/>
      <c r="KD2" s="628"/>
      <c r="KE2" s="628"/>
      <c r="KF2" s="628"/>
      <c r="KG2" s="628"/>
      <c r="KH2" s="628"/>
      <c r="KI2" s="628"/>
      <c r="KJ2" s="628"/>
      <c r="KK2" s="628"/>
      <c r="KL2" s="628"/>
      <c r="KM2" s="628"/>
      <c r="KN2" s="628"/>
      <c r="KO2" s="628"/>
      <c r="KP2" s="628"/>
      <c r="KQ2" s="628"/>
      <c r="KR2" s="628"/>
      <c r="KS2" s="628"/>
      <c r="KT2" s="628"/>
      <c r="KU2" s="628"/>
      <c r="KV2" s="628"/>
      <c r="KW2" s="628"/>
      <c r="KX2" s="628"/>
      <c r="KY2" s="628"/>
      <c r="KZ2" s="628"/>
      <c r="LA2" s="628"/>
      <c r="LB2" s="628"/>
      <c r="LC2" s="628"/>
      <c r="LD2" s="628"/>
      <c r="LE2" s="628"/>
      <c r="LF2" s="628"/>
      <c r="LG2" s="628"/>
      <c r="LH2" s="628"/>
      <c r="LI2" s="628"/>
      <c r="LJ2" s="628"/>
      <c r="LK2" s="628"/>
      <c r="LL2" s="628"/>
      <c r="LM2" s="628"/>
      <c r="LN2" s="628"/>
      <c r="LO2" s="628"/>
      <c r="LP2" s="628"/>
      <c r="LQ2" s="628"/>
      <c r="LR2" s="628"/>
      <c r="LS2" s="628"/>
      <c r="LT2" s="628"/>
      <c r="LU2" s="628"/>
      <c r="LV2" s="628"/>
      <c r="LW2" s="628"/>
      <c r="LX2" s="628"/>
      <c r="LY2" s="628"/>
      <c r="LZ2" s="628"/>
      <c r="MA2" s="628"/>
      <c r="MB2" s="628"/>
      <c r="MC2" s="628"/>
      <c r="MD2" s="628"/>
      <c r="ME2" s="628"/>
      <c r="MF2" s="628"/>
      <c r="MG2" s="628"/>
      <c r="MH2" s="628"/>
      <c r="MI2" s="628"/>
      <c r="MJ2" s="628"/>
      <c r="MK2" s="628"/>
      <c r="ML2" s="628"/>
      <c r="MM2" s="628"/>
      <c r="MN2" s="628"/>
      <c r="MO2" s="628"/>
      <c r="MP2" s="628"/>
      <c r="MQ2" s="628"/>
      <c r="MR2" s="628"/>
      <c r="MS2" s="628"/>
      <c r="MT2" s="628"/>
      <c r="MU2" s="628"/>
      <c r="MV2" s="628"/>
      <c r="MW2" s="628"/>
      <c r="MX2" s="628"/>
      <c r="MY2" s="628"/>
      <c r="MZ2" s="628"/>
      <c r="NA2" s="628"/>
      <c r="NB2" s="628"/>
      <c r="NC2" s="628"/>
      <c r="ND2" s="628"/>
      <c r="NE2" s="628"/>
      <c r="NF2" s="628"/>
      <c r="NG2" s="628"/>
      <c r="NH2" s="628"/>
      <c r="NI2" s="628"/>
      <c r="NJ2" s="628"/>
      <c r="NK2" s="628"/>
      <c r="NL2" s="628"/>
      <c r="NM2" s="628"/>
      <c r="NN2" s="628"/>
      <c r="NO2" s="628"/>
      <c r="NP2" s="628"/>
      <c r="NQ2" s="628"/>
      <c r="NR2" s="628"/>
      <c r="NS2" s="628"/>
      <c r="NT2" s="628"/>
      <c r="NU2" s="628"/>
      <c r="NV2" s="628"/>
      <c r="NW2" s="628"/>
      <c r="NX2" s="628"/>
      <c r="NY2" s="628"/>
      <c r="NZ2" s="628"/>
      <c r="OA2" s="628"/>
      <c r="OB2" s="628"/>
      <c r="OC2" s="628"/>
      <c r="OD2" s="628"/>
      <c r="OE2" s="628"/>
      <c r="OF2" s="628"/>
      <c r="OG2" s="628"/>
      <c r="OH2" s="628"/>
      <c r="OI2" s="628"/>
      <c r="OJ2" s="628"/>
      <c r="OK2" s="628"/>
      <c r="OL2" s="628"/>
      <c r="OM2" s="628"/>
      <c r="ON2" s="628"/>
      <c r="OO2" s="628"/>
      <c r="OP2" s="628"/>
      <c r="OQ2" s="628"/>
      <c r="OR2" s="628"/>
      <c r="OS2" s="628"/>
      <c r="OT2" s="628"/>
      <c r="OU2" s="628"/>
      <c r="OV2" s="628"/>
      <c r="OW2" s="628"/>
      <c r="OX2" s="628"/>
      <c r="OY2" s="628"/>
      <c r="OZ2" s="628"/>
      <c r="PA2" s="628"/>
      <c r="PB2" s="628"/>
      <c r="PC2" s="628"/>
      <c r="PD2" s="628"/>
      <c r="PE2" s="628"/>
      <c r="PF2" s="628"/>
      <c r="PG2" s="628"/>
      <c r="PH2" s="628"/>
      <c r="PI2" s="628"/>
      <c r="PJ2" s="628"/>
      <c r="PK2" s="628"/>
      <c r="PL2" s="628"/>
      <c r="PM2" s="628"/>
      <c r="PN2" s="628"/>
      <c r="PO2" s="628"/>
      <c r="PP2" s="628"/>
      <c r="PQ2" s="628"/>
      <c r="PR2" s="628"/>
      <c r="PS2" s="628"/>
      <c r="PT2" s="628"/>
      <c r="PU2" s="628"/>
      <c r="PV2" s="628"/>
      <c r="PW2" s="628"/>
      <c r="PX2" s="628"/>
      <c r="PY2" s="628"/>
      <c r="PZ2" s="628"/>
      <c r="QA2" s="628"/>
      <c r="QB2" s="628"/>
      <c r="QC2" s="628"/>
      <c r="QD2" s="628"/>
      <c r="QE2" s="628"/>
      <c r="QF2" s="628"/>
      <c r="QG2" s="628"/>
      <c r="QH2" s="628"/>
      <c r="QI2" s="628"/>
      <c r="QJ2" s="628"/>
      <c r="QK2" s="628"/>
      <c r="QL2" s="628"/>
      <c r="QM2" s="628"/>
      <c r="QN2" s="628"/>
      <c r="QO2" s="628"/>
      <c r="QP2" s="628"/>
      <c r="QQ2" s="628"/>
      <c r="QR2" s="628"/>
      <c r="QS2" s="628"/>
      <c r="QT2" s="628"/>
      <c r="QU2" s="628"/>
      <c r="QV2" s="628"/>
      <c r="QW2" s="628"/>
      <c r="QX2" s="628"/>
      <c r="QY2" s="628"/>
      <c r="QZ2" s="628"/>
      <c r="RA2" s="628"/>
      <c r="RB2" s="628"/>
      <c r="RC2" s="628"/>
      <c r="RD2" s="628"/>
      <c r="RE2" s="628"/>
      <c r="RF2" s="628"/>
      <c r="RG2" s="628"/>
      <c r="RH2" s="628"/>
      <c r="RI2" s="628"/>
      <c r="RJ2" s="628"/>
      <c r="RK2" s="628"/>
      <c r="RL2" s="628"/>
      <c r="RM2" s="628"/>
      <c r="RN2" s="628"/>
      <c r="RO2" s="628"/>
      <c r="RP2" s="628"/>
      <c r="RQ2" s="628"/>
      <c r="RR2" s="628"/>
      <c r="RS2" s="628"/>
      <c r="RT2" s="628"/>
      <c r="RU2" s="628"/>
      <c r="RV2" s="628"/>
      <c r="RW2" s="628"/>
      <c r="RX2" s="628"/>
      <c r="RY2" s="628"/>
      <c r="RZ2" s="628"/>
      <c r="SA2" s="628"/>
      <c r="SB2" s="628"/>
      <c r="SC2" s="628"/>
      <c r="SD2" s="628"/>
      <c r="SE2" s="628"/>
      <c r="SF2" s="628"/>
      <c r="SG2" s="628"/>
      <c r="SH2" s="628"/>
      <c r="SI2" s="628"/>
      <c r="SJ2" s="628"/>
      <c r="SK2" s="628"/>
      <c r="SL2" s="628"/>
      <c r="SM2" s="628"/>
      <c r="SN2" s="628"/>
      <c r="SO2" s="628"/>
      <c r="SP2" s="628"/>
      <c r="SQ2" s="628"/>
      <c r="SR2" s="628"/>
      <c r="SS2" s="628"/>
      <c r="ST2" s="628"/>
      <c r="SU2" s="628"/>
      <c r="SV2" s="628"/>
      <c r="SW2" s="628"/>
      <c r="SX2" s="628"/>
      <c r="SY2" s="628"/>
      <c r="SZ2" s="628"/>
      <c r="TA2" s="628"/>
      <c r="TB2" s="628"/>
      <c r="TC2" s="628"/>
      <c r="TD2" s="628"/>
      <c r="TE2" s="628"/>
      <c r="TF2" s="628"/>
      <c r="TG2" s="628"/>
      <c r="TH2" s="628"/>
      <c r="TI2" s="628"/>
      <c r="TJ2" s="628"/>
      <c r="TK2" s="628"/>
      <c r="TL2" s="628"/>
      <c r="TM2" s="628"/>
      <c r="TN2" s="628"/>
      <c r="TO2" s="628"/>
      <c r="TP2" s="628"/>
      <c r="TQ2" s="628"/>
      <c r="TR2" s="628"/>
      <c r="TS2" s="628"/>
      <c r="TT2" s="628"/>
      <c r="TU2" s="628"/>
      <c r="TV2" s="628"/>
      <c r="TW2" s="628"/>
      <c r="TX2" s="628"/>
      <c r="TY2" s="628"/>
      <c r="TZ2" s="628"/>
      <c r="UA2" s="628"/>
      <c r="UB2" s="628"/>
      <c r="UC2" s="628"/>
      <c r="UD2" s="628"/>
      <c r="UE2" s="628"/>
      <c r="UF2" s="628"/>
      <c r="UG2" s="628"/>
      <c r="UH2" s="628"/>
      <c r="UI2" s="628"/>
      <c r="UJ2" s="628"/>
      <c r="UK2" s="628"/>
      <c r="UL2" s="628"/>
      <c r="UM2" s="628"/>
      <c r="UN2" s="628"/>
      <c r="UO2" s="628"/>
      <c r="UP2" s="628"/>
      <c r="UQ2" s="628"/>
      <c r="UR2" s="628"/>
      <c r="US2" s="628"/>
      <c r="UT2" s="628"/>
      <c r="UU2" s="628"/>
      <c r="UV2" s="628"/>
      <c r="UW2" s="628"/>
      <c r="UX2" s="628"/>
      <c r="UY2" s="628"/>
      <c r="UZ2" s="628"/>
      <c r="VA2" s="628"/>
      <c r="VB2" s="628"/>
      <c r="VC2" s="628"/>
      <c r="VD2" s="628"/>
      <c r="VE2" s="628"/>
      <c r="VF2" s="628"/>
      <c r="VG2" s="628"/>
      <c r="VH2" s="628"/>
      <c r="VI2" s="628"/>
      <c r="VJ2" s="628"/>
      <c r="VK2" s="628"/>
      <c r="VL2" s="628"/>
      <c r="VM2" s="628"/>
      <c r="VN2" s="628"/>
      <c r="VO2" s="628"/>
      <c r="VP2" s="628"/>
      <c r="VQ2" s="628"/>
      <c r="VR2" s="628"/>
      <c r="VS2" s="628"/>
      <c r="VT2" s="628"/>
      <c r="VU2" s="628"/>
      <c r="VV2" s="628"/>
      <c r="VW2" s="628"/>
      <c r="VX2" s="628"/>
      <c r="VY2" s="628"/>
      <c r="VZ2" s="628"/>
      <c r="WA2" s="628"/>
      <c r="WB2" s="628"/>
      <c r="WC2" s="628"/>
      <c r="WD2" s="628"/>
      <c r="WE2" s="628"/>
      <c r="WF2" s="628"/>
      <c r="WG2" s="628"/>
      <c r="WH2" s="628"/>
      <c r="WI2" s="628"/>
      <c r="WJ2" s="628"/>
      <c r="WK2" s="628"/>
      <c r="WL2" s="628"/>
      <c r="WM2" s="628"/>
      <c r="WN2" s="628"/>
      <c r="WO2" s="628"/>
      <c r="WP2" s="628"/>
      <c r="WQ2" s="628"/>
      <c r="WR2" s="628"/>
      <c r="WS2" s="628"/>
      <c r="WT2" s="628"/>
      <c r="WU2" s="628"/>
      <c r="WV2" s="628"/>
      <c r="WW2" s="628"/>
      <c r="WX2" s="628"/>
      <c r="WY2" s="628"/>
      <c r="WZ2" s="628"/>
      <c r="XA2" s="628"/>
      <c r="XB2" s="628"/>
      <c r="XC2" s="628"/>
      <c r="XD2" s="628"/>
      <c r="XE2" s="628"/>
      <c r="XF2" s="628"/>
      <c r="XG2" s="628"/>
      <c r="XH2" s="628"/>
      <c r="XI2" s="628"/>
      <c r="XJ2" s="628"/>
      <c r="XK2" s="628"/>
      <c r="XL2" s="628"/>
      <c r="XM2" s="628"/>
      <c r="XN2" s="628"/>
      <c r="XO2" s="628"/>
      <c r="XP2" s="628"/>
      <c r="XQ2" s="628"/>
      <c r="XR2" s="628"/>
      <c r="XS2" s="628"/>
      <c r="XT2" s="628"/>
      <c r="XU2" s="628"/>
      <c r="XV2" s="628"/>
      <c r="XW2" s="628"/>
      <c r="XX2" s="628"/>
      <c r="XY2" s="628"/>
      <c r="XZ2" s="628"/>
      <c r="YA2" s="628"/>
      <c r="YB2" s="628"/>
      <c r="YC2" s="628"/>
      <c r="YD2" s="628"/>
      <c r="YE2" s="628"/>
      <c r="YF2" s="628"/>
      <c r="YG2" s="628"/>
      <c r="YH2" s="628"/>
      <c r="YI2" s="628"/>
      <c r="YJ2" s="628"/>
      <c r="YK2" s="628"/>
      <c r="YL2" s="628"/>
      <c r="YM2" s="628"/>
      <c r="YN2" s="628"/>
      <c r="YO2" s="628"/>
      <c r="YP2" s="628"/>
      <c r="YQ2" s="628"/>
      <c r="YR2" s="628"/>
      <c r="YS2" s="628"/>
      <c r="YT2" s="628"/>
      <c r="YU2" s="628"/>
      <c r="YV2" s="628"/>
      <c r="YW2" s="628"/>
      <c r="YX2" s="628"/>
      <c r="YY2" s="628"/>
      <c r="YZ2" s="628"/>
      <c r="ZA2" s="628"/>
      <c r="ZB2" s="628"/>
      <c r="ZC2" s="628"/>
      <c r="ZD2" s="628"/>
      <c r="ZE2" s="628"/>
      <c r="ZF2" s="628"/>
      <c r="ZG2" s="628"/>
      <c r="ZH2" s="628"/>
      <c r="ZI2" s="628"/>
      <c r="ZJ2" s="628"/>
      <c r="ZK2" s="628"/>
      <c r="ZL2" s="628"/>
      <c r="ZM2" s="628"/>
      <c r="ZN2" s="628"/>
      <c r="ZO2" s="628"/>
      <c r="ZP2" s="628"/>
      <c r="ZQ2" s="628"/>
      <c r="ZR2" s="628"/>
      <c r="ZS2" s="628"/>
      <c r="ZT2" s="628"/>
      <c r="ZU2" s="628"/>
      <c r="ZV2" s="628"/>
      <c r="ZW2" s="628"/>
      <c r="ZX2" s="628"/>
      <c r="ZY2" s="628"/>
      <c r="ZZ2" s="628"/>
      <c r="AAA2" s="628"/>
      <c r="AAB2" s="628"/>
      <c r="AAC2" s="628"/>
      <c r="AAD2" s="628"/>
      <c r="AAE2" s="628"/>
      <c r="AAF2" s="628"/>
      <c r="AAG2" s="628"/>
      <c r="AAH2" s="628"/>
      <c r="AAI2" s="628"/>
      <c r="AAJ2" s="628"/>
      <c r="AAK2" s="628"/>
      <c r="AAL2" s="628"/>
      <c r="AAM2" s="628"/>
      <c r="AAN2" s="628"/>
      <c r="AAO2" s="628"/>
      <c r="AAP2" s="628"/>
      <c r="AAQ2" s="628"/>
      <c r="AAR2" s="628"/>
      <c r="AAS2" s="628"/>
      <c r="AAT2" s="628"/>
      <c r="AAU2" s="628"/>
      <c r="AAV2" s="628"/>
      <c r="AAW2" s="628"/>
      <c r="AAX2" s="628"/>
      <c r="AAY2" s="628"/>
      <c r="AAZ2" s="628"/>
      <c r="ABA2" s="628"/>
      <c r="ABB2" s="628"/>
      <c r="ABC2" s="628"/>
      <c r="ABD2" s="628"/>
      <c r="ABE2" s="628"/>
      <c r="ABF2" s="628"/>
      <c r="ABG2" s="628"/>
      <c r="ABH2" s="628"/>
      <c r="ABI2" s="628"/>
      <c r="ABJ2" s="628"/>
      <c r="ABK2" s="628"/>
      <c r="ABL2" s="628"/>
      <c r="ABM2" s="628"/>
      <c r="ABN2" s="628"/>
      <c r="ABO2" s="628"/>
      <c r="ABP2" s="628"/>
      <c r="ABQ2" s="628"/>
      <c r="ABR2" s="628"/>
      <c r="ABS2" s="628"/>
      <c r="ABT2" s="628"/>
      <c r="ABU2" s="628"/>
      <c r="ABV2" s="628"/>
      <c r="ABW2" s="628"/>
      <c r="ABX2" s="628"/>
      <c r="ABY2" s="628"/>
      <c r="ABZ2" s="628"/>
      <c r="ACA2" s="628"/>
      <c r="ACB2" s="628"/>
      <c r="ACC2" s="628"/>
      <c r="ACD2" s="628"/>
      <c r="ACE2" s="628"/>
      <c r="ACF2" s="628"/>
      <c r="ACG2" s="628"/>
      <c r="ACH2" s="628"/>
      <c r="ACI2" s="628"/>
      <c r="ACJ2" s="628"/>
      <c r="ACK2" s="628"/>
      <c r="ACL2" s="628"/>
      <c r="ACM2" s="628"/>
      <c r="ACN2" s="628"/>
      <c r="ACO2" s="628"/>
      <c r="ACP2" s="628"/>
      <c r="ACQ2" s="628"/>
      <c r="ACR2" s="628"/>
      <c r="ACS2" s="628"/>
      <c r="ACT2" s="628"/>
      <c r="ACU2" s="628"/>
      <c r="ACV2" s="628"/>
      <c r="ACW2" s="628"/>
      <c r="ACX2" s="628"/>
      <c r="ACY2" s="628"/>
      <c r="ACZ2" s="628"/>
      <c r="ADA2" s="628"/>
      <c r="ADB2" s="628"/>
      <c r="ADC2" s="628"/>
      <c r="ADD2" s="628"/>
      <c r="ADE2" s="628"/>
      <c r="ADF2" s="628"/>
      <c r="ADG2" s="628"/>
      <c r="ADH2" s="628"/>
      <c r="ADI2" s="628"/>
      <c r="ADJ2" s="628"/>
      <c r="ADK2" s="628"/>
      <c r="ADL2" s="628"/>
      <c r="ADM2" s="628"/>
      <c r="ADN2" s="628"/>
      <c r="ADO2" s="628"/>
      <c r="ADP2" s="628"/>
      <c r="ADQ2" s="628"/>
      <c r="ADR2" s="628"/>
      <c r="ADS2" s="628"/>
      <c r="ADT2" s="628"/>
      <c r="ADU2" s="628"/>
      <c r="ADV2" s="628"/>
      <c r="ADW2" s="628"/>
      <c r="ADX2" s="628"/>
      <c r="ADY2" s="628"/>
      <c r="ADZ2" s="628"/>
      <c r="AEA2" s="628"/>
      <c r="AEB2" s="628"/>
      <c r="AEC2" s="628"/>
      <c r="AED2" s="628"/>
      <c r="AEE2" s="628"/>
      <c r="AEF2" s="628"/>
      <c r="AEG2" s="628"/>
      <c r="AEH2" s="628"/>
      <c r="AEI2" s="628"/>
      <c r="AEJ2" s="628"/>
      <c r="AEK2" s="628"/>
      <c r="AEL2" s="628"/>
      <c r="AEM2" s="628"/>
      <c r="AEN2" s="628"/>
      <c r="AEO2" s="628"/>
      <c r="AEP2" s="628"/>
      <c r="AEQ2" s="628"/>
      <c r="AER2" s="628"/>
      <c r="AES2" s="628"/>
      <c r="AET2" s="628"/>
      <c r="AEU2" s="628"/>
      <c r="AEV2" s="628"/>
      <c r="AEW2" s="628"/>
      <c r="AEX2" s="628"/>
      <c r="AEY2" s="628"/>
      <c r="AEZ2" s="628"/>
      <c r="AFA2" s="628"/>
      <c r="AFB2" s="628"/>
      <c r="AFC2" s="628"/>
      <c r="AFD2" s="628"/>
      <c r="AFE2" s="628"/>
      <c r="AFF2" s="628"/>
      <c r="AFG2" s="628"/>
      <c r="AFH2" s="628"/>
      <c r="AFI2" s="628"/>
      <c r="AFJ2" s="628"/>
      <c r="AFK2" s="628"/>
      <c r="AFL2" s="628"/>
      <c r="AFM2" s="628"/>
      <c r="AFN2" s="628"/>
      <c r="AFO2" s="628"/>
      <c r="AFP2" s="628"/>
      <c r="AFQ2" s="628"/>
      <c r="AFR2" s="628"/>
      <c r="AFS2" s="628"/>
      <c r="AFT2" s="628"/>
      <c r="AFU2" s="628"/>
      <c r="AFV2" s="628"/>
      <c r="AFW2" s="628"/>
      <c r="AFX2" s="628"/>
      <c r="AFY2" s="628"/>
      <c r="AFZ2" s="628"/>
      <c r="AGA2" s="628"/>
      <c r="AGB2" s="628"/>
      <c r="AGC2" s="628"/>
      <c r="AGD2" s="628"/>
      <c r="AGE2" s="628"/>
      <c r="AGF2" s="628"/>
      <c r="AGG2" s="628"/>
      <c r="AGH2" s="628"/>
      <c r="AGI2" s="628"/>
      <c r="AGJ2" s="628"/>
      <c r="AGK2" s="628"/>
      <c r="AGL2" s="628"/>
      <c r="AGM2" s="628"/>
      <c r="AGN2" s="628"/>
      <c r="AGO2" s="628"/>
      <c r="AGP2" s="628"/>
      <c r="AGQ2" s="628"/>
      <c r="AGR2" s="628"/>
      <c r="AGS2" s="628"/>
      <c r="AGT2" s="628"/>
      <c r="AGU2" s="628"/>
      <c r="AGV2" s="628"/>
      <c r="AGW2" s="628"/>
      <c r="AGX2" s="628"/>
      <c r="AGY2" s="628"/>
      <c r="AGZ2" s="628"/>
      <c r="AHA2" s="628"/>
      <c r="AHB2" s="628"/>
      <c r="AHC2" s="628"/>
      <c r="AHD2" s="628"/>
      <c r="AHE2" s="628"/>
      <c r="AHF2" s="628"/>
      <c r="AHG2" s="628"/>
      <c r="AHH2" s="628"/>
      <c r="AHI2" s="628"/>
      <c r="AHJ2" s="628"/>
      <c r="AHK2" s="628"/>
      <c r="AHL2" s="628"/>
      <c r="AHM2" s="628"/>
      <c r="AHN2" s="628"/>
      <c r="AHO2" s="628"/>
      <c r="AHP2" s="628"/>
      <c r="AHQ2" s="628"/>
      <c r="AHR2" s="628"/>
      <c r="AHS2" s="628"/>
      <c r="AHT2" s="628"/>
      <c r="AHU2" s="628"/>
      <c r="AHV2" s="628"/>
      <c r="AHW2" s="628"/>
      <c r="AHX2" s="628"/>
      <c r="AHY2" s="628"/>
      <c r="AHZ2" s="628"/>
      <c r="AIA2" s="628"/>
      <c r="AIB2" s="628"/>
      <c r="AIC2" s="628"/>
      <c r="AID2" s="628"/>
      <c r="AIE2" s="628"/>
      <c r="AIF2" s="628"/>
      <c r="AIG2" s="628"/>
      <c r="AIH2" s="628"/>
      <c r="AII2" s="628"/>
      <c r="AIJ2" s="628"/>
      <c r="AIK2" s="628"/>
      <c r="AIL2" s="628"/>
      <c r="AIM2" s="628"/>
      <c r="AIN2" s="628"/>
      <c r="AIO2" s="628"/>
      <c r="AIP2" s="628"/>
      <c r="AIQ2" s="628"/>
      <c r="AIR2" s="628"/>
      <c r="AIS2" s="628"/>
      <c r="AIT2" s="628"/>
      <c r="AIU2" s="628"/>
      <c r="AIV2" s="628"/>
      <c r="AIW2" s="628"/>
      <c r="AIX2" s="628"/>
      <c r="AIY2" s="628"/>
      <c r="AIZ2" s="628"/>
      <c r="AJA2" s="628"/>
      <c r="AJB2" s="628"/>
      <c r="AJC2" s="628"/>
      <c r="AJD2" s="628"/>
      <c r="AJE2" s="628"/>
      <c r="AJF2" s="628"/>
      <c r="AJG2" s="628"/>
      <c r="AJH2" s="628"/>
      <c r="AJI2" s="628"/>
      <c r="AJJ2" s="628"/>
      <c r="AJK2" s="628"/>
      <c r="AJL2" s="628"/>
      <c r="AJM2" s="628"/>
      <c r="AJN2" s="628"/>
      <c r="AJO2" s="628"/>
      <c r="AJP2" s="628"/>
      <c r="AJQ2" s="628"/>
      <c r="AJR2" s="628"/>
      <c r="AJS2" s="628"/>
      <c r="AJT2" s="628"/>
      <c r="AJU2" s="628"/>
      <c r="AJV2" s="628"/>
      <c r="AJW2" s="628"/>
      <c r="AJX2" s="628"/>
      <c r="AJY2" s="628"/>
      <c r="AJZ2" s="628"/>
      <c r="AKA2" s="628"/>
      <c r="AKB2" s="628"/>
      <c r="AKC2" s="628"/>
      <c r="AKD2" s="628"/>
      <c r="AKE2" s="628"/>
      <c r="AKF2" s="628"/>
      <c r="AKG2" s="628"/>
      <c r="AKH2" s="628"/>
      <c r="AKI2" s="628"/>
      <c r="AKJ2" s="628"/>
      <c r="AKK2" s="628"/>
      <c r="AKL2" s="628"/>
      <c r="AKM2" s="628"/>
      <c r="AKN2" s="628"/>
      <c r="AKO2" s="628"/>
      <c r="AKP2" s="628"/>
      <c r="AKQ2" s="628"/>
      <c r="AKR2" s="628"/>
      <c r="AKS2" s="628"/>
      <c r="AKT2" s="628"/>
      <c r="AKU2" s="628"/>
      <c r="AKV2" s="628"/>
      <c r="AKW2" s="628"/>
      <c r="AKX2" s="628"/>
      <c r="AKY2" s="628"/>
      <c r="AKZ2" s="628"/>
      <c r="ALA2" s="628"/>
      <c r="ALB2" s="628"/>
      <c r="ALC2" s="628"/>
      <c r="ALD2" s="628"/>
      <c r="ALE2" s="628"/>
      <c r="ALF2" s="628"/>
      <c r="ALG2" s="628"/>
      <c r="ALH2" s="628"/>
      <c r="ALI2" s="628"/>
      <c r="ALJ2" s="628"/>
      <c r="ALK2" s="628"/>
      <c r="ALL2" s="628"/>
      <c r="ALM2" s="628"/>
      <c r="ALN2" s="628"/>
      <c r="ALO2" s="628"/>
      <c r="ALP2" s="628"/>
      <c r="ALQ2" s="628"/>
      <c r="ALR2" s="628"/>
      <c r="ALS2" s="628"/>
      <c r="ALT2" s="628"/>
      <c r="ALU2" s="628"/>
      <c r="ALV2" s="628"/>
      <c r="ALW2" s="628"/>
      <c r="ALX2" s="628"/>
      <c r="ALY2" s="628"/>
      <c r="ALZ2" s="628"/>
      <c r="AMA2" s="628"/>
      <c r="AMB2" s="628"/>
      <c r="AMC2" s="628"/>
      <c r="AMD2" s="628"/>
      <c r="AME2" s="628"/>
      <c r="AMF2" s="628"/>
      <c r="AMG2" s="628"/>
      <c r="AMH2" s="628"/>
      <c r="AMI2" s="628"/>
      <c r="AMJ2" s="628"/>
      <c r="AMK2" s="628"/>
      <c r="AML2" s="628"/>
      <c r="AMM2" s="628"/>
      <c r="AMN2" s="628"/>
      <c r="AMO2" s="628"/>
      <c r="AMP2" s="628"/>
      <c r="AMQ2" s="628"/>
      <c r="AMR2" s="628"/>
      <c r="AMS2" s="628"/>
      <c r="AMT2" s="628"/>
      <c r="AMU2" s="628"/>
      <c r="AMV2" s="628"/>
      <c r="AMW2" s="628"/>
      <c r="AMX2" s="628"/>
      <c r="AMY2" s="628"/>
      <c r="AMZ2" s="628"/>
      <c r="ANA2" s="628"/>
      <c r="ANB2" s="628"/>
      <c r="ANC2" s="628"/>
      <c r="AND2" s="628"/>
      <c r="ANE2" s="628"/>
      <c r="ANF2" s="628"/>
      <c r="ANG2" s="628"/>
      <c r="ANH2" s="628"/>
      <c r="ANI2" s="628"/>
      <c r="ANJ2" s="628"/>
      <c r="ANK2" s="628"/>
      <c r="ANL2" s="628"/>
      <c r="ANM2" s="628"/>
      <c r="ANN2" s="628"/>
      <c r="ANO2" s="628"/>
      <c r="ANP2" s="628"/>
      <c r="ANQ2" s="628"/>
      <c r="ANR2" s="628"/>
      <c r="ANS2" s="628"/>
      <c r="ANT2" s="628"/>
      <c r="ANU2" s="628"/>
      <c r="ANV2" s="628"/>
      <c r="ANW2" s="628"/>
      <c r="ANX2" s="628"/>
      <c r="ANY2" s="628"/>
      <c r="ANZ2" s="628"/>
      <c r="AOA2" s="628"/>
      <c r="AOB2" s="628"/>
      <c r="AOC2" s="628"/>
      <c r="AOD2" s="628"/>
      <c r="AOE2" s="628"/>
      <c r="AOF2" s="628"/>
      <c r="AOG2" s="628"/>
      <c r="AOH2" s="628"/>
      <c r="AOI2" s="628"/>
      <c r="AOJ2" s="628"/>
      <c r="AOK2" s="628"/>
      <c r="AOL2" s="628"/>
      <c r="AOM2" s="628"/>
      <c r="AON2" s="628"/>
      <c r="AOO2" s="628"/>
      <c r="AOP2" s="628"/>
      <c r="AOQ2" s="628"/>
      <c r="AOR2" s="628"/>
      <c r="AOS2" s="628"/>
      <c r="AOT2" s="628"/>
      <c r="AOU2" s="628"/>
      <c r="AOV2" s="628"/>
      <c r="AOW2" s="628"/>
      <c r="AOX2" s="628"/>
      <c r="AOY2" s="628"/>
      <c r="AOZ2" s="628"/>
      <c r="APA2" s="628"/>
      <c r="APB2" s="628"/>
      <c r="APC2" s="628"/>
      <c r="APD2" s="628"/>
      <c r="APE2" s="628"/>
      <c r="APF2" s="628"/>
      <c r="APG2" s="628"/>
      <c r="APH2" s="628"/>
      <c r="API2" s="628"/>
      <c r="APJ2" s="628"/>
      <c r="APK2" s="628"/>
      <c r="APL2" s="628"/>
      <c r="APM2" s="628"/>
      <c r="APN2" s="628"/>
      <c r="APO2" s="628"/>
      <c r="APP2" s="628"/>
      <c r="APQ2" s="628"/>
      <c r="APR2" s="628"/>
      <c r="APS2" s="628"/>
      <c r="APT2" s="628"/>
      <c r="APU2" s="628"/>
      <c r="APV2" s="628"/>
      <c r="APW2" s="628"/>
      <c r="APX2" s="628"/>
      <c r="APY2" s="628"/>
      <c r="APZ2" s="628"/>
      <c r="AQA2" s="628"/>
      <c r="AQB2" s="628"/>
      <c r="AQC2" s="628"/>
      <c r="AQD2" s="628"/>
      <c r="AQE2" s="628"/>
      <c r="AQF2" s="628"/>
      <c r="AQG2" s="628"/>
      <c r="AQH2" s="628"/>
      <c r="AQI2" s="628"/>
      <c r="AQJ2" s="628"/>
      <c r="AQK2" s="628"/>
      <c r="AQL2" s="628"/>
      <c r="AQM2" s="628"/>
      <c r="AQN2" s="628"/>
      <c r="AQO2" s="628"/>
      <c r="AQP2" s="628"/>
      <c r="AQQ2" s="628"/>
      <c r="AQR2" s="628"/>
      <c r="AQS2" s="628"/>
      <c r="AQT2" s="628"/>
      <c r="AQU2" s="628"/>
      <c r="AQV2" s="628"/>
      <c r="AQW2" s="628"/>
      <c r="AQX2" s="628"/>
      <c r="AQY2" s="628"/>
      <c r="AQZ2" s="628"/>
      <c r="ARA2" s="628"/>
      <c r="ARB2" s="628"/>
      <c r="ARC2" s="628"/>
      <c r="ARD2" s="628"/>
      <c r="ARE2" s="628"/>
      <c r="ARF2" s="628"/>
      <c r="ARG2" s="628"/>
      <c r="ARH2" s="628"/>
      <c r="ARI2" s="628"/>
      <c r="ARJ2" s="628"/>
      <c r="ARK2" s="628"/>
      <c r="ARL2" s="628"/>
      <c r="ARM2" s="628"/>
      <c r="ARN2" s="628"/>
      <c r="ARO2" s="628"/>
      <c r="ARP2" s="628"/>
      <c r="ARQ2" s="628"/>
      <c r="ARR2" s="628"/>
      <c r="ARS2" s="628"/>
      <c r="ART2" s="628"/>
      <c r="ARU2" s="628"/>
      <c r="ARV2" s="628"/>
      <c r="ARW2" s="628"/>
      <c r="ARX2" s="628"/>
      <c r="ARY2" s="628"/>
      <c r="ARZ2" s="628"/>
      <c r="ASA2" s="628"/>
      <c r="ASB2" s="628"/>
      <c r="ASC2" s="628"/>
      <c r="ASD2" s="628"/>
      <c r="ASE2" s="628"/>
      <c r="ASF2" s="628"/>
      <c r="ASG2" s="628"/>
      <c r="ASH2" s="628"/>
      <c r="ASI2" s="628"/>
      <c r="ASJ2" s="628"/>
      <c r="ASK2" s="628"/>
      <c r="ASL2" s="628"/>
      <c r="ASM2" s="628"/>
      <c r="ASN2" s="628"/>
      <c r="ASO2" s="628"/>
      <c r="ASP2" s="628"/>
      <c r="ASQ2" s="628"/>
      <c r="ASR2" s="628"/>
      <c r="ASS2" s="628"/>
      <c r="AST2" s="628"/>
      <c r="ASU2" s="628"/>
      <c r="ASV2" s="628"/>
      <c r="ASW2" s="628"/>
      <c r="ASX2" s="628"/>
      <c r="ASY2" s="628"/>
      <c r="ASZ2" s="628"/>
      <c r="ATA2" s="628"/>
      <c r="ATB2" s="628"/>
      <c r="ATC2" s="628"/>
      <c r="ATD2" s="628"/>
      <c r="ATE2" s="628"/>
      <c r="ATF2" s="628"/>
      <c r="ATG2" s="628"/>
      <c r="ATH2" s="628"/>
      <c r="ATI2" s="628"/>
      <c r="ATJ2" s="628"/>
      <c r="ATK2" s="628"/>
      <c r="ATL2" s="628"/>
      <c r="ATM2" s="628"/>
      <c r="ATN2" s="628"/>
      <c r="ATO2" s="628"/>
      <c r="ATP2" s="628"/>
      <c r="ATQ2" s="628"/>
      <c r="ATR2" s="628"/>
      <c r="ATS2" s="628"/>
      <c r="ATT2" s="628"/>
      <c r="ATU2" s="628"/>
      <c r="ATV2" s="628"/>
      <c r="ATW2" s="628"/>
      <c r="ATX2" s="628"/>
      <c r="ATY2" s="628"/>
      <c r="ATZ2" s="628"/>
      <c r="AUA2" s="628"/>
      <c r="AUB2" s="628"/>
      <c r="AUC2" s="628"/>
      <c r="AUD2" s="628"/>
      <c r="AUE2" s="628"/>
      <c r="AUF2" s="628"/>
      <c r="AUG2" s="628"/>
      <c r="AUH2" s="628"/>
      <c r="AUI2" s="628"/>
      <c r="AUJ2" s="628"/>
      <c r="AUK2" s="628"/>
      <c r="AUL2" s="628"/>
      <c r="AUM2" s="628"/>
      <c r="AUN2" s="628"/>
      <c r="AUO2" s="628"/>
      <c r="AUP2" s="628"/>
      <c r="AUQ2" s="628"/>
      <c r="AUR2" s="628"/>
      <c r="AUS2" s="628"/>
      <c r="AUT2" s="628"/>
      <c r="AUU2" s="628"/>
      <c r="AUV2" s="628"/>
      <c r="AUW2" s="628"/>
      <c r="AUX2" s="628"/>
      <c r="AUY2" s="628"/>
      <c r="AUZ2" s="628"/>
      <c r="AVA2" s="628"/>
      <c r="AVB2" s="628"/>
      <c r="AVC2" s="628"/>
      <c r="AVD2" s="628"/>
      <c r="AVE2" s="628"/>
      <c r="AVF2" s="628"/>
      <c r="AVG2" s="628"/>
      <c r="AVH2" s="628"/>
      <c r="AVI2" s="628"/>
      <c r="AVJ2" s="628"/>
      <c r="AVK2" s="628"/>
      <c r="AVL2" s="628"/>
      <c r="AVM2" s="628"/>
      <c r="AVN2" s="628"/>
      <c r="AVO2" s="628"/>
      <c r="AVP2" s="628"/>
      <c r="AVQ2" s="628"/>
      <c r="AVR2" s="628"/>
      <c r="AVS2" s="628"/>
      <c r="AVT2" s="628"/>
      <c r="AVU2" s="628"/>
      <c r="AVV2" s="628"/>
      <c r="AVW2" s="628"/>
      <c r="AVX2" s="628"/>
      <c r="AVY2" s="628"/>
      <c r="AVZ2" s="628"/>
      <c r="AWA2" s="628"/>
      <c r="AWB2" s="628"/>
      <c r="AWC2" s="628"/>
      <c r="AWD2" s="628"/>
      <c r="AWE2" s="628"/>
      <c r="AWF2" s="628"/>
      <c r="AWG2" s="628"/>
      <c r="AWH2" s="628"/>
      <c r="AWI2" s="628"/>
      <c r="AWJ2" s="628"/>
      <c r="AWK2" s="628"/>
      <c r="AWL2" s="628"/>
      <c r="AWM2" s="628"/>
      <c r="AWN2" s="628"/>
      <c r="AWO2" s="628"/>
      <c r="AWP2" s="628"/>
      <c r="AWQ2" s="628"/>
      <c r="AWR2" s="628"/>
      <c r="AWS2" s="628"/>
      <c r="AWT2" s="628"/>
      <c r="AWU2" s="628"/>
      <c r="AWV2" s="628"/>
      <c r="AWW2" s="628"/>
      <c r="AWX2" s="628"/>
      <c r="AWY2" s="628"/>
      <c r="AWZ2" s="628"/>
      <c r="AXA2" s="628"/>
      <c r="AXB2" s="628"/>
      <c r="AXC2" s="628"/>
      <c r="AXD2" s="628"/>
      <c r="AXE2" s="628"/>
      <c r="AXF2" s="628"/>
      <c r="AXG2" s="628"/>
      <c r="AXH2" s="628"/>
      <c r="AXI2" s="628"/>
      <c r="AXJ2" s="628"/>
      <c r="AXK2" s="628"/>
      <c r="AXL2" s="628"/>
      <c r="AXM2" s="628"/>
      <c r="AXN2" s="628"/>
      <c r="AXO2" s="628"/>
      <c r="AXP2" s="628"/>
      <c r="AXQ2" s="628"/>
      <c r="AXR2" s="628"/>
      <c r="AXS2" s="628"/>
      <c r="AXT2" s="628"/>
      <c r="AXU2" s="628"/>
      <c r="AXV2" s="628"/>
      <c r="AXW2" s="628"/>
      <c r="AXX2" s="628"/>
      <c r="AXY2" s="628"/>
      <c r="AXZ2" s="628"/>
      <c r="AYA2" s="628"/>
      <c r="AYB2" s="628"/>
      <c r="AYC2" s="628"/>
      <c r="AYD2" s="628"/>
      <c r="AYE2" s="628"/>
      <c r="AYF2" s="628"/>
      <c r="AYG2" s="628"/>
      <c r="AYH2" s="628"/>
      <c r="AYI2" s="628"/>
      <c r="AYJ2" s="628"/>
      <c r="AYK2" s="628"/>
      <c r="AYL2" s="628"/>
      <c r="AYM2" s="628"/>
      <c r="AYN2" s="628"/>
      <c r="AYO2" s="628"/>
      <c r="AYP2" s="628"/>
      <c r="AYQ2" s="628"/>
      <c r="AYR2" s="628"/>
      <c r="AYS2" s="628"/>
      <c r="AYT2" s="628"/>
      <c r="AYU2" s="628"/>
      <c r="AYV2" s="628"/>
      <c r="AYW2" s="628"/>
      <c r="AYX2" s="628"/>
      <c r="AYY2" s="628"/>
      <c r="AYZ2" s="628"/>
      <c r="AZA2" s="628"/>
      <c r="AZB2" s="628"/>
      <c r="AZC2" s="628"/>
      <c r="AZD2" s="628"/>
      <c r="AZE2" s="628"/>
      <c r="AZF2" s="628"/>
      <c r="AZG2" s="628"/>
      <c r="AZH2" s="628"/>
      <c r="AZI2" s="628"/>
      <c r="AZJ2" s="628"/>
      <c r="AZK2" s="628"/>
      <c r="AZL2" s="628"/>
      <c r="AZM2" s="628"/>
      <c r="AZN2" s="628"/>
      <c r="AZO2" s="628"/>
      <c r="AZP2" s="628"/>
      <c r="AZQ2" s="628"/>
      <c r="AZR2" s="628"/>
      <c r="AZS2" s="628"/>
      <c r="AZT2" s="628"/>
      <c r="AZU2" s="628"/>
      <c r="AZV2" s="628"/>
      <c r="AZW2" s="628"/>
      <c r="AZX2" s="628"/>
      <c r="AZY2" s="628"/>
      <c r="AZZ2" s="628"/>
      <c r="BAA2" s="628"/>
      <c r="BAB2" s="628"/>
      <c r="BAC2" s="628"/>
      <c r="BAD2" s="628"/>
      <c r="BAE2" s="628"/>
      <c r="BAF2" s="628"/>
      <c r="BAG2" s="628"/>
      <c r="BAH2" s="628"/>
      <c r="BAI2" s="628"/>
      <c r="BAJ2" s="628"/>
      <c r="BAK2" s="628"/>
      <c r="BAL2" s="628"/>
      <c r="BAM2" s="628"/>
      <c r="BAN2" s="628"/>
      <c r="BAO2" s="628"/>
      <c r="BAP2" s="628"/>
      <c r="BAQ2" s="628"/>
      <c r="BAR2" s="628"/>
      <c r="BAS2" s="628"/>
      <c r="BAT2" s="628"/>
      <c r="BAU2" s="628"/>
      <c r="BAV2" s="628"/>
      <c r="BAW2" s="628"/>
      <c r="BAX2" s="628"/>
      <c r="BAY2" s="628"/>
      <c r="BAZ2" s="628"/>
      <c r="BBA2" s="628"/>
      <c r="BBB2" s="628"/>
      <c r="BBC2" s="628"/>
      <c r="BBD2" s="628"/>
      <c r="BBE2" s="628"/>
      <c r="BBF2" s="628"/>
      <c r="BBG2" s="628"/>
      <c r="BBH2" s="628"/>
      <c r="BBI2" s="628"/>
      <c r="BBJ2" s="628"/>
      <c r="BBK2" s="628"/>
      <c r="BBL2" s="628"/>
      <c r="BBM2" s="628"/>
      <c r="BBN2" s="628"/>
      <c r="BBO2" s="628"/>
      <c r="BBP2" s="628"/>
      <c r="BBQ2" s="628"/>
      <c r="BBR2" s="628"/>
      <c r="BBS2" s="628"/>
      <c r="BBT2" s="628"/>
      <c r="BBU2" s="628"/>
      <c r="BBV2" s="628"/>
      <c r="BBW2" s="628"/>
      <c r="BBX2" s="628"/>
      <c r="BBY2" s="628"/>
      <c r="BBZ2" s="628"/>
      <c r="BCA2" s="628"/>
      <c r="BCB2" s="628"/>
      <c r="BCC2" s="628"/>
      <c r="BCD2" s="628"/>
      <c r="BCE2" s="628"/>
      <c r="BCF2" s="628"/>
      <c r="BCG2" s="628"/>
      <c r="BCH2" s="628"/>
      <c r="BCI2" s="628"/>
      <c r="BCJ2" s="628"/>
      <c r="BCK2" s="628"/>
      <c r="BCL2" s="628"/>
      <c r="BCM2" s="628"/>
      <c r="BCN2" s="628"/>
      <c r="BCO2" s="628"/>
      <c r="BCP2" s="628"/>
      <c r="BCQ2" s="628"/>
      <c r="BCR2" s="628"/>
      <c r="BCS2" s="628"/>
      <c r="BCT2" s="628"/>
      <c r="BCU2" s="628"/>
      <c r="BCV2" s="628"/>
      <c r="BCW2" s="628"/>
      <c r="BCX2" s="628"/>
      <c r="BCY2" s="628"/>
      <c r="BCZ2" s="628"/>
      <c r="BDA2" s="628"/>
      <c r="BDB2" s="628"/>
      <c r="BDC2" s="628"/>
      <c r="BDD2" s="628"/>
      <c r="BDE2" s="628"/>
      <c r="BDF2" s="628"/>
      <c r="BDG2" s="628"/>
      <c r="BDH2" s="628"/>
      <c r="BDI2" s="628"/>
      <c r="BDJ2" s="628"/>
      <c r="BDK2" s="628"/>
      <c r="BDL2" s="628"/>
      <c r="BDM2" s="628"/>
      <c r="BDN2" s="628"/>
      <c r="BDO2" s="628"/>
      <c r="BDP2" s="628"/>
      <c r="BDQ2" s="628"/>
      <c r="BDR2" s="628"/>
      <c r="BDS2" s="628"/>
      <c r="BDT2" s="628"/>
      <c r="BDU2" s="628"/>
      <c r="BDV2" s="628"/>
      <c r="BDW2" s="628"/>
      <c r="BDX2" s="628"/>
      <c r="BDY2" s="628"/>
      <c r="BDZ2" s="628"/>
      <c r="BEA2" s="628"/>
      <c r="BEB2" s="628"/>
      <c r="BEC2" s="628"/>
      <c r="BED2" s="628"/>
      <c r="BEE2" s="628"/>
      <c r="BEF2" s="628"/>
      <c r="BEG2" s="628"/>
      <c r="BEH2" s="628"/>
      <c r="BEI2" s="628"/>
      <c r="BEJ2" s="628"/>
      <c r="BEK2" s="628"/>
      <c r="BEL2" s="628"/>
      <c r="BEM2" s="628"/>
      <c r="BEN2" s="628"/>
      <c r="BEO2" s="628"/>
      <c r="BEP2" s="628"/>
      <c r="BEQ2" s="628"/>
      <c r="BER2" s="628"/>
      <c r="BES2" s="628"/>
      <c r="BET2" s="628"/>
      <c r="BEU2" s="628"/>
      <c r="BEV2" s="628"/>
      <c r="BEW2" s="628"/>
      <c r="BEX2" s="628"/>
      <c r="BEY2" s="628"/>
      <c r="BEZ2" s="628"/>
      <c r="BFA2" s="628"/>
      <c r="BFB2" s="628"/>
      <c r="BFC2" s="628"/>
      <c r="BFD2" s="628"/>
      <c r="BFE2" s="628"/>
      <c r="BFF2" s="628"/>
      <c r="BFG2" s="628"/>
      <c r="BFH2" s="628"/>
      <c r="BFI2" s="628"/>
      <c r="BFJ2" s="628"/>
      <c r="BFK2" s="628"/>
      <c r="BFL2" s="628"/>
      <c r="BFM2" s="628"/>
      <c r="BFN2" s="628"/>
      <c r="BFO2" s="628"/>
      <c r="BFP2" s="628"/>
      <c r="BFQ2" s="628"/>
      <c r="BFR2" s="628"/>
      <c r="BFS2" s="628"/>
      <c r="BFT2" s="628"/>
      <c r="BFU2" s="628"/>
      <c r="BFV2" s="628"/>
      <c r="BFW2" s="628"/>
      <c r="BFX2" s="628"/>
      <c r="BFY2" s="628"/>
      <c r="BFZ2" s="628"/>
      <c r="BGA2" s="628"/>
      <c r="BGB2" s="628"/>
      <c r="BGC2" s="628"/>
      <c r="BGD2" s="628"/>
      <c r="BGE2" s="628"/>
      <c r="BGF2" s="628"/>
      <c r="BGG2" s="628"/>
      <c r="BGH2" s="628"/>
      <c r="BGI2" s="628"/>
      <c r="BGJ2" s="628"/>
      <c r="BGK2" s="628"/>
      <c r="BGL2" s="628"/>
      <c r="BGM2" s="628"/>
      <c r="BGN2" s="628"/>
      <c r="BGO2" s="628"/>
      <c r="BGP2" s="628"/>
      <c r="BGQ2" s="628"/>
      <c r="BGR2" s="628"/>
      <c r="BGS2" s="628"/>
      <c r="BGT2" s="628"/>
      <c r="BGU2" s="628"/>
      <c r="BGV2" s="628"/>
      <c r="BGW2" s="628"/>
      <c r="BGX2" s="628"/>
      <c r="BGY2" s="628"/>
      <c r="BGZ2" s="628"/>
      <c r="BHA2" s="628"/>
      <c r="BHB2" s="628"/>
      <c r="BHC2" s="628"/>
      <c r="BHD2" s="628"/>
      <c r="BHE2" s="628"/>
      <c r="BHF2" s="628"/>
      <c r="BHG2" s="628"/>
      <c r="BHH2" s="628"/>
      <c r="BHI2" s="628"/>
      <c r="BHJ2" s="628"/>
      <c r="BHK2" s="628"/>
      <c r="BHL2" s="628"/>
      <c r="BHM2" s="628"/>
      <c r="BHN2" s="628"/>
      <c r="BHO2" s="628"/>
      <c r="BHP2" s="628"/>
      <c r="BHQ2" s="628"/>
      <c r="BHR2" s="628"/>
      <c r="BHS2" s="628"/>
      <c r="BHT2" s="628"/>
      <c r="BHU2" s="628"/>
      <c r="BHV2" s="628"/>
      <c r="BHW2" s="628"/>
      <c r="BHX2" s="628"/>
      <c r="BHY2" s="628"/>
      <c r="BHZ2" s="628"/>
      <c r="BIA2" s="628"/>
      <c r="BIB2" s="628"/>
      <c r="BIC2" s="628"/>
      <c r="BID2" s="628"/>
      <c r="BIE2" s="628"/>
      <c r="BIF2" s="628"/>
      <c r="BIG2" s="628"/>
      <c r="BIH2" s="628"/>
      <c r="BII2" s="628"/>
      <c r="BIJ2" s="628"/>
      <c r="BIK2" s="628"/>
      <c r="BIL2" s="628"/>
      <c r="BIM2" s="628"/>
      <c r="BIN2" s="628"/>
      <c r="BIO2" s="628"/>
      <c r="BIP2" s="628"/>
      <c r="BIQ2" s="628"/>
      <c r="BIR2" s="628"/>
      <c r="BIS2" s="628"/>
      <c r="BIT2" s="628"/>
      <c r="BIU2" s="628"/>
      <c r="BIV2" s="628"/>
      <c r="BIW2" s="628"/>
      <c r="BIX2" s="628"/>
      <c r="BIY2" s="628"/>
      <c r="BIZ2" s="628"/>
      <c r="BJA2" s="628"/>
      <c r="BJB2" s="628"/>
      <c r="BJC2" s="628"/>
      <c r="BJD2" s="628"/>
      <c r="BJE2" s="628"/>
      <c r="BJF2" s="628"/>
      <c r="BJG2" s="628"/>
      <c r="BJH2" s="628"/>
      <c r="BJI2" s="628"/>
      <c r="BJJ2" s="628"/>
      <c r="BJK2" s="628"/>
      <c r="BJL2" s="628"/>
      <c r="BJM2" s="628"/>
      <c r="BJN2" s="628"/>
      <c r="BJO2" s="628"/>
      <c r="BJP2" s="628"/>
      <c r="BJQ2" s="628"/>
      <c r="BJR2" s="628"/>
      <c r="BJS2" s="628"/>
      <c r="BJT2" s="628"/>
      <c r="BJU2" s="628"/>
      <c r="BJV2" s="628"/>
      <c r="BJW2" s="628"/>
      <c r="BJX2" s="628"/>
      <c r="BJY2" s="628"/>
      <c r="BJZ2" s="628"/>
      <c r="BKA2" s="628"/>
      <c r="BKB2" s="628"/>
      <c r="BKC2" s="628"/>
      <c r="BKD2" s="628"/>
      <c r="BKE2" s="628"/>
      <c r="BKF2" s="628"/>
      <c r="BKG2" s="628"/>
      <c r="BKH2" s="628"/>
      <c r="BKI2" s="628"/>
      <c r="BKJ2" s="628"/>
      <c r="BKK2" s="628"/>
      <c r="BKL2" s="628"/>
      <c r="BKM2" s="628"/>
      <c r="BKN2" s="628"/>
      <c r="BKO2" s="628"/>
      <c r="BKP2" s="628"/>
      <c r="BKQ2" s="628"/>
      <c r="BKR2" s="628"/>
      <c r="BKS2" s="628"/>
      <c r="BKT2" s="628"/>
      <c r="BKU2" s="628"/>
      <c r="BKV2" s="628"/>
      <c r="BKW2" s="628"/>
      <c r="BKX2" s="628"/>
      <c r="BKY2" s="628"/>
      <c r="BKZ2" s="628"/>
      <c r="BLA2" s="628"/>
      <c r="BLB2" s="628"/>
      <c r="BLC2" s="628"/>
      <c r="BLD2" s="628"/>
      <c r="BLE2" s="628"/>
      <c r="BLF2" s="628"/>
      <c r="BLG2" s="628"/>
      <c r="BLH2" s="628"/>
      <c r="BLI2" s="628"/>
      <c r="BLJ2" s="628"/>
      <c r="BLK2" s="628"/>
      <c r="BLL2" s="628"/>
      <c r="BLM2" s="628"/>
      <c r="BLN2" s="628"/>
      <c r="BLO2" s="628"/>
      <c r="BLP2" s="628"/>
      <c r="BLQ2" s="628"/>
      <c r="BLR2" s="628"/>
      <c r="BLS2" s="628"/>
      <c r="BLT2" s="628"/>
      <c r="BLU2" s="628"/>
      <c r="BLV2" s="628"/>
      <c r="BLW2" s="628"/>
      <c r="BLX2" s="628"/>
      <c r="BLY2" s="628"/>
      <c r="BLZ2" s="628"/>
      <c r="BMA2" s="628"/>
      <c r="BMB2" s="628"/>
      <c r="BMC2" s="628"/>
      <c r="BMD2" s="628"/>
      <c r="BME2" s="628"/>
      <c r="BMF2" s="628"/>
      <c r="BMG2" s="628"/>
      <c r="BMH2" s="628"/>
      <c r="BMI2" s="628"/>
      <c r="BMJ2" s="628"/>
      <c r="BMK2" s="628"/>
      <c r="BML2" s="628"/>
      <c r="BMM2" s="628"/>
      <c r="BMN2" s="628"/>
      <c r="BMO2" s="628"/>
      <c r="BMP2" s="628"/>
      <c r="BMQ2" s="628"/>
      <c r="BMR2" s="628"/>
      <c r="BMS2" s="628"/>
      <c r="BMT2" s="628"/>
      <c r="BMU2" s="628"/>
      <c r="BMV2" s="628"/>
      <c r="BMW2" s="628"/>
      <c r="BMX2" s="628"/>
      <c r="BMY2" s="628"/>
      <c r="BMZ2" s="628"/>
      <c r="BNA2" s="628"/>
      <c r="BNB2" s="628"/>
      <c r="BNC2" s="628"/>
      <c r="BND2" s="628"/>
      <c r="BNE2" s="628"/>
      <c r="BNF2" s="628"/>
      <c r="BNG2" s="628"/>
      <c r="BNH2" s="628"/>
      <c r="BNI2" s="628"/>
      <c r="BNJ2" s="628"/>
      <c r="BNK2" s="628"/>
      <c r="BNL2" s="628"/>
      <c r="BNM2" s="628"/>
      <c r="BNN2" s="628"/>
      <c r="BNO2" s="628"/>
      <c r="BNP2" s="628"/>
      <c r="BNQ2" s="628"/>
      <c r="BNR2" s="628"/>
      <c r="BNS2" s="628"/>
      <c r="BNT2" s="628"/>
      <c r="BNU2" s="628"/>
      <c r="BNV2" s="628"/>
      <c r="BNW2" s="628"/>
      <c r="BNX2" s="628"/>
      <c r="BNY2" s="628"/>
      <c r="BNZ2" s="628"/>
      <c r="BOA2" s="628"/>
      <c r="BOB2" s="628"/>
      <c r="BOC2" s="628"/>
      <c r="BOD2" s="628"/>
      <c r="BOE2" s="628"/>
      <c r="BOF2" s="628"/>
      <c r="BOG2" s="628"/>
      <c r="BOH2" s="628"/>
      <c r="BOI2" s="628"/>
      <c r="BOJ2" s="628"/>
      <c r="BOK2" s="628"/>
      <c r="BOL2" s="628"/>
      <c r="BOM2" s="628"/>
      <c r="BON2" s="628"/>
      <c r="BOO2" s="628"/>
      <c r="BOP2" s="628"/>
      <c r="BOQ2" s="628"/>
      <c r="BOR2" s="628"/>
      <c r="BOS2" s="628"/>
      <c r="BOT2" s="628"/>
      <c r="BOU2" s="628"/>
      <c r="BOV2" s="628"/>
      <c r="BOW2" s="628"/>
      <c r="BOX2" s="628"/>
      <c r="BOY2" s="628"/>
      <c r="BOZ2" s="628"/>
      <c r="BPA2" s="628"/>
      <c r="BPB2" s="628"/>
      <c r="BPC2" s="628"/>
      <c r="BPD2" s="628"/>
      <c r="BPE2" s="628"/>
      <c r="BPF2" s="628"/>
      <c r="BPG2" s="628"/>
      <c r="BPH2" s="628"/>
      <c r="BPI2" s="628"/>
      <c r="BPJ2" s="628"/>
      <c r="BPK2" s="628"/>
      <c r="BPL2" s="628"/>
      <c r="BPM2" s="628"/>
      <c r="BPN2" s="628"/>
      <c r="BPO2" s="628"/>
      <c r="BPP2" s="628"/>
      <c r="BPQ2" s="628"/>
      <c r="BPR2" s="628"/>
      <c r="BPS2" s="628"/>
      <c r="BPT2" s="628"/>
      <c r="BPU2" s="628"/>
      <c r="BPV2" s="628"/>
      <c r="BPW2" s="628"/>
      <c r="BPX2" s="628"/>
      <c r="BPY2" s="628"/>
      <c r="BPZ2" s="628"/>
      <c r="BQA2" s="628"/>
      <c r="BQB2" s="628"/>
      <c r="BQC2" s="628"/>
      <c r="BQD2" s="628"/>
      <c r="BQE2" s="628"/>
      <c r="BQF2" s="628"/>
      <c r="BQG2" s="628"/>
      <c r="BQH2" s="628"/>
      <c r="BQI2" s="628"/>
      <c r="BQJ2" s="628"/>
      <c r="BQK2" s="628"/>
      <c r="BQL2" s="628"/>
      <c r="BQM2" s="628"/>
      <c r="BQN2" s="628"/>
      <c r="BQO2" s="628"/>
      <c r="BQP2" s="628"/>
      <c r="BQQ2" s="628"/>
      <c r="BQR2" s="628"/>
      <c r="BQS2" s="628"/>
      <c r="BQT2" s="628"/>
      <c r="BQU2" s="628"/>
      <c r="BQV2" s="628"/>
      <c r="BQW2" s="628"/>
      <c r="BQX2" s="628"/>
      <c r="BQY2" s="628"/>
      <c r="BQZ2" s="628"/>
      <c r="BRA2" s="628"/>
      <c r="BRB2" s="628"/>
      <c r="BRC2" s="628"/>
      <c r="BRD2" s="628"/>
      <c r="BRE2" s="628"/>
      <c r="BRF2" s="628"/>
      <c r="BRG2" s="628"/>
      <c r="BRH2" s="628"/>
      <c r="BRI2" s="628"/>
      <c r="BRJ2" s="628"/>
      <c r="BRK2" s="628"/>
      <c r="BRL2" s="628"/>
      <c r="BRM2" s="628"/>
      <c r="BRN2" s="628"/>
      <c r="BRO2" s="628"/>
      <c r="BRP2" s="628"/>
      <c r="BRQ2" s="628"/>
      <c r="BRR2" s="628"/>
      <c r="BRS2" s="628"/>
      <c r="BRT2" s="628"/>
      <c r="BRU2" s="628"/>
      <c r="BRV2" s="628"/>
      <c r="BRW2" s="628"/>
      <c r="BRX2" s="628"/>
      <c r="BRY2" s="628"/>
      <c r="BRZ2" s="628"/>
      <c r="BSA2" s="628"/>
      <c r="BSB2" s="628"/>
      <c r="BSC2" s="628"/>
      <c r="BSD2" s="628"/>
      <c r="BSE2" s="628"/>
      <c r="BSF2" s="628"/>
      <c r="BSG2" s="628"/>
      <c r="BSH2" s="628"/>
      <c r="BSI2" s="628"/>
      <c r="BSJ2" s="628"/>
      <c r="BSK2" s="628"/>
      <c r="BSL2" s="628"/>
      <c r="BSM2" s="628"/>
      <c r="BSN2" s="628"/>
      <c r="BSO2" s="628"/>
      <c r="BSP2" s="628"/>
      <c r="BSQ2" s="628"/>
      <c r="BSR2" s="628"/>
      <c r="BSS2" s="628"/>
      <c r="BST2" s="628"/>
      <c r="BSU2" s="628"/>
      <c r="BSV2" s="628"/>
      <c r="BSW2" s="628"/>
      <c r="BSX2" s="628"/>
      <c r="BSY2" s="628"/>
      <c r="BSZ2" s="628"/>
      <c r="BTA2" s="628"/>
      <c r="BTB2" s="628"/>
      <c r="BTC2" s="628"/>
      <c r="BTD2" s="628"/>
      <c r="BTE2" s="628"/>
      <c r="BTF2" s="628"/>
      <c r="BTG2" s="628"/>
      <c r="BTH2" s="628"/>
      <c r="BTI2" s="628"/>
      <c r="BTJ2" s="628"/>
      <c r="BTK2" s="628"/>
      <c r="BTL2" s="628"/>
      <c r="BTM2" s="628"/>
      <c r="BTN2" s="628"/>
      <c r="BTO2" s="628"/>
      <c r="BTP2" s="628"/>
      <c r="BTQ2" s="628"/>
      <c r="BTR2" s="628"/>
      <c r="BTS2" s="628"/>
      <c r="BTT2" s="628"/>
      <c r="BTU2" s="628"/>
      <c r="BTV2" s="628"/>
      <c r="BTW2" s="628"/>
      <c r="BTX2" s="628"/>
      <c r="BTY2" s="628"/>
      <c r="BTZ2" s="628"/>
      <c r="BUA2" s="628"/>
      <c r="BUB2" s="628"/>
      <c r="BUC2" s="628"/>
      <c r="BUD2" s="628"/>
      <c r="BUE2" s="628"/>
      <c r="BUF2" s="628"/>
      <c r="BUG2" s="628"/>
      <c r="BUH2" s="628"/>
      <c r="BUI2" s="628"/>
      <c r="BUJ2" s="628"/>
      <c r="BUK2" s="628"/>
      <c r="BUL2" s="628"/>
      <c r="BUM2" s="628"/>
      <c r="BUN2" s="628"/>
      <c r="BUO2" s="628"/>
      <c r="BUP2" s="628"/>
      <c r="BUQ2" s="628"/>
      <c r="BUR2" s="628"/>
      <c r="BUS2" s="628"/>
      <c r="BUT2" s="628"/>
      <c r="BUU2" s="628"/>
      <c r="BUV2" s="628"/>
      <c r="BUW2" s="628"/>
      <c r="BUX2" s="628"/>
      <c r="BUY2" s="628"/>
      <c r="BUZ2" s="628"/>
      <c r="BVA2" s="628"/>
      <c r="BVB2" s="628"/>
      <c r="BVC2" s="628"/>
      <c r="BVD2" s="628"/>
      <c r="BVE2" s="628"/>
      <c r="BVF2" s="628"/>
      <c r="BVG2" s="628"/>
      <c r="BVH2" s="628"/>
      <c r="BVI2" s="628"/>
      <c r="BVJ2" s="628"/>
      <c r="BVK2" s="628"/>
      <c r="BVL2" s="628"/>
      <c r="BVM2" s="628"/>
      <c r="BVN2" s="628"/>
      <c r="BVO2" s="628"/>
      <c r="BVP2" s="628"/>
      <c r="BVQ2" s="628"/>
      <c r="BVR2" s="628"/>
      <c r="BVS2" s="628"/>
      <c r="BVT2" s="628"/>
      <c r="BVU2" s="628"/>
      <c r="BVV2" s="628"/>
      <c r="BVW2" s="628"/>
      <c r="BVX2" s="628"/>
      <c r="BVY2" s="628"/>
      <c r="BVZ2" s="628"/>
      <c r="BWA2" s="628"/>
      <c r="BWB2" s="628"/>
      <c r="BWC2" s="628"/>
      <c r="BWD2" s="628"/>
      <c r="BWE2" s="628"/>
      <c r="BWF2" s="628"/>
      <c r="BWG2" s="628"/>
      <c r="BWH2" s="628"/>
      <c r="BWI2" s="628"/>
      <c r="BWJ2" s="628"/>
      <c r="BWK2" s="628"/>
      <c r="BWL2" s="628"/>
      <c r="BWM2" s="628"/>
      <c r="BWN2" s="628"/>
      <c r="BWO2" s="628"/>
      <c r="BWP2" s="628"/>
      <c r="BWQ2" s="628"/>
      <c r="BWR2" s="628"/>
      <c r="BWS2" s="628"/>
      <c r="BWT2" s="628"/>
      <c r="BWU2" s="628"/>
      <c r="BWV2" s="628"/>
      <c r="BWW2" s="628"/>
      <c r="BWX2" s="628"/>
      <c r="BWY2" s="628"/>
      <c r="BWZ2" s="628"/>
      <c r="BXA2" s="628"/>
      <c r="BXB2" s="628"/>
      <c r="BXC2" s="628"/>
      <c r="BXD2" s="628"/>
      <c r="BXE2" s="628"/>
      <c r="BXF2" s="628"/>
      <c r="BXG2" s="628"/>
      <c r="BXH2" s="628"/>
      <c r="BXI2" s="628"/>
      <c r="BXJ2" s="628"/>
      <c r="BXK2" s="628"/>
      <c r="BXL2" s="628"/>
      <c r="BXM2" s="628"/>
      <c r="BXN2" s="628"/>
      <c r="BXO2" s="628"/>
      <c r="BXP2" s="628"/>
      <c r="BXQ2" s="628"/>
      <c r="BXR2" s="628"/>
      <c r="BXS2" s="628"/>
      <c r="BXT2" s="628"/>
      <c r="BXU2" s="628"/>
      <c r="BXV2" s="628"/>
      <c r="BXW2" s="628"/>
      <c r="BXX2" s="628"/>
      <c r="BXY2" s="628"/>
      <c r="BXZ2" s="628"/>
      <c r="BYA2" s="628"/>
      <c r="BYB2" s="628"/>
      <c r="BYC2" s="628"/>
      <c r="BYD2" s="628"/>
      <c r="BYE2" s="628"/>
      <c r="BYF2" s="628"/>
      <c r="BYG2" s="628"/>
      <c r="BYH2" s="628"/>
      <c r="BYI2" s="628"/>
      <c r="BYJ2" s="628"/>
      <c r="BYK2" s="628"/>
      <c r="BYL2" s="628"/>
      <c r="BYM2" s="628"/>
      <c r="BYN2" s="628"/>
      <c r="BYO2" s="628"/>
      <c r="BYP2" s="628"/>
      <c r="BYQ2" s="628"/>
      <c r="BYR2" s="628"/>
      <c r="BYS2" s="628"/>
      <c r="BYT2" s="628"/>
      <c r="BYU2" s="628"/>
      <c r="BYV2" s="628"/>
      <c r="BYW2" s="628"/>
      <c r="BYX2" s="628"/>
      <c r="BYY2" s="628"/>
      <c r="BYZ2" s="628"/>
      <c r="BZA2" s="628"/>
      <c r="BZB2" s="628"/>
      <c r="BZC2" s="628"/>
      <c r="BZD2" s="628"/>
      <c r="BZE2" s="628"/>
      <c r="BZF2" s="628"/>
      <c r="BZG2" s="628"/>
      <c r="BZH2" s="628"/>
      <c r="BZI2" s="628"/>
      <c r="BZJ2" s="628"/>
      <c r="BZK2" s="628"/>
      <c r="BZL2" s="628"/>
      <c r="BZM2" s="628"/>
      <c r="BZN2" s="628"/>
      <c r="BZO2" s="628"/>
      <c r="BZP2" s="628"/>
      <c r="BZQ2" s="628"/>
      <c r="BZR2" s="628"/>
      <c r="BZS2" s="628"/>
      <c r="BZT2" s="628"/>
      <c r="BZU2" s="628"/>
      <c r="BZV2" s="628"/>
      <c r="BZW2" s="628"/>
      <c r="BZX2" s="628"/>
      <c r="BZY2" s="628"/>
      <c r="BZZ2" s="628"/>
      <c r="CAA2" s="628"/>
      <c r="CAB2" s="628"/>
      <c r="CAC2" s="628"/>
      <c r="CAD2" s="628"/>
      <c r="CAE2" s="628"/>
      <c r="CAF2" s="628"/>
      <c r="CAG2" s="628"/>
      <c r="CAH2" s="628"/>
      <c r="CAI2" s="628"/>
      <c r="CAJ2" s="628"/>
      <c r="CAK2" s="628"/>
      <c r="CAL2" s="628"/>
      <c r="CAM2" s="628"/>
      <c r="CAN2" s="628"/>
      <c r="CAO2" s="628"/>
      <c r="CAP2" s="628"/>
      <c r="CAQ2" s="628"/>
      <c r="CAR2" s="628"/>
      <c r="CAS2" s="628"/>
      <c r="CAT2" s="628"/>
      <c r="CAU2" s="628"/>
      <c r="CAV2" s="628"/>
      <c r="CAW2" s="628"/>
      <c r="CAX2" s="628"/>
      <c r="CAY2" s="628"/>
      <c r="CAZ2" s="628"/>
      <c r="CBA2" s="628"/>
      <c r="CBB2" s="628"/>
      <c r="CBC2" s="628"/>
      <c r="CBD2" s="628"/>
      <c r="CBE2" s="628"/>
      <c r="CBF2" s="628"/>
      <c r="CBG2" s="628"/>
      <c r="CBH2" s="628"/>
      <c r="CBI2" s="628"/>
      <c r="CBJ2" s="628"/>
      <c r="CBK2" s="628"/>
      <c r="CBL2" s="628"/>
      <c r="CBM2" s="628"/>
      <c r="CBN2" s="628"/>
      <c r="CBO2" s="628"/>
      <c r="CBP2" s="628"/>
      <c r="CBQ2" s="628"/>
      <c r="CBR2" s="628"/>
      <c r="CBS2" s="628"/>
      <c r="CBT2" s="628"/>
      <c r="CBU2" s="628"/>
      <c r="CBV2" s="628"/>
      <c r="CBW2" s="628"/>
      <c r="CBX2" s="628"/>
      <c r="CBY2" s="628"/>
      <c r="CBZ2" s="628"/>
      <c r="CCA2" s="628"/>
      <c r="CCB2" s="628"/>
      <c r="CCC2" s="628"/>
      <c r="CCD2" s="628"/>
      <c r="CCE2" s="628"/>
      <c r="CCF2" s="628"/>
      <c r="CCG2" s="628"/>
      <c r="CCH2" s="628"/>
      <c r="CCI2" s="628"/>
      <c r="CCJ2" s="628"/>
      <c r="CCK2" s="628"/>
      <c r="CCL2" s="628"/>
      <c r="CCM2" s="628"/>
      <c r="CCN2" s="628"/>
      <c r="CCO2" s="628"/>
      <c r="CCP2" s="628"/>
      <c r="CCQ2" s="628"/>
      <c r="CCR2" s="628"/>
      <c r="CCS2" s="628"/>
      <c r="CCT2" s="628"/>
      <c r="CCU2" s="628"/>
      <c r="CCV2" s="628"/>
      <c r="CCW2" s="628"/>
      <c r="CCX2" s="628"/>
      <c r="CCY2" s="628"/>
      <c r="CCZ2" s="628"/>
      <c r="CDA2" s="628"/>
      <c r="CDB2" s="628"/>
      <c r="CDC2" s="628"/>
      <c r="CDD2" s="628"/>
      <c r="CDE2" s="628"/>
      <c r="CDF2" s="628"/>
      <c r="CDG2" s="628"/>
      <c r="CDH2" s="628"/>
      <c r="CDI2" s="628"/>
      <c r="CDJ2" s="628"/>
      <c r="CDK2" s="628"/>
      <c r="CDL2" s="628"/>
      <c r="CDM2" s="628"/>
      <c r="CDN2" s="628"/>
      <c r="CDO2" s="628"/>
      <c r="CDP2" s="628"/>
      <c r="CDQ2" s="628"/>
      <c r="CDR2" s="628"/>
      <c r="CDS2" s="628"/>
      <c r="CDT2" s="628"/>
      <c r="CDU2" s="628"/>
      <c r="CDV2" s="628"/>
      <c r="CDW2" s="628"/>
      <c r="CDX2" s="628"/>
      <c r="CDY2" s="628"/>
      <c r="CDZ2" s="628"/>
      <c r="CEA2" s="628"/>
      <c r="CEB2" s="628"/>
      <c r="CEC2" s="628"/>
      <c r="CED2" s="628"/>
      <c r="CEE2" s="628"/>
      <c r="CEF2" s="628"/>
      <c r="CEG2" s="628"/>
      <c r="CEH2" s="628"/>
      <c r="CEI2" s="628"/>
      <c r="CEJ2" s="628"/>
      <c r="CEK2" s="628"/>
      <c r="CEL2" s="628"/>
      <c r="CEM2" s="628"/>
      <c r="CEN2" s="628"/>
      <c r="CEO2" s="628"/>
      <c r="CEP2" s="628"/>
      <c r="CEQ2" s="628"/>
      <c r="CER2" s="628"/>
      <c r="CES2" s="628"/>
      <c r="CET2" s="628"/>
      <c r="CEU2" s="628"/>
      <c r="CEV2" s="628"/>
      <c r="CEW2" s="628"/>
      <c r="CEX2" s="628"/>
      <c r="CEY2" s="628"/>
      <c r="CEZ2" s="628"/>
      <c r="CFA2" s="628"/>
      <c r="CFB2" s="628"/>
      <c r="CFC2" s="628"/>
      <c r="CFD2" s="628"/>
      <c r="CFE2" s="628"/>
      <c r="CFF2" s="628"/>
      <c r="CFG2" s="628"/>
      <c r="CFH2" s="628"/>
      <c r="CFI2" s="628"/>
      <c r="CFJ2" s="628"/>
      <c r="CFK2" s="628"/>
      <c r="CFL2" s="628"/>
      <c r="CFM2" s="628"/>
      <c r="CFN2" s="628"/>
      <c r="CFO2" s="628"/>
      <c r="CFP2" s="628"/>
      <c r="CFQ2" s="628"/>
      <c r="CFR2" s="628"/>
      <c r="CFS2" s="628"/>
      <c r="CFT2" s="628"/>
      <c r="CFU2" s="628"/>
      <c r="CFV2" s="628"/>
      <c r="CFW2" s="628"/>
      <c r="CFX2" s="628"/>
      <c r="CFY2" s="628"/>
      <c r="CFZ2" s="628"/>
      <c r="CGA2" s="628"/>
      <c r="CGB2" s="628"/>
      <c r="CGC2" s="628"/>
      <c r="CGD2" s="628"/>
      <c r="CGE2" s="628"/>
      <c r="CGF2" s="628"/>
      <c r="CGG2" s="628"/>
      <c r="CGH2" s="628"/>
      <c r="CGI2" s="628"/>
      <c r="CGJ2" s="628"/>
      <c r="CGK2" s="628"/>
      <c r="CGL2" s="628"/>
      <c r="CGM2" s="628"/>
      <c r="CGN2" s="628"/>
      <c r="CGO2" s="628"/>
      <c r="CGP2" s="628"/>
      <c r="CGQ2" s="628"/>
      <c r="CGR2" s="628"/>
      <c r="CGS2" s="628"/>
      <c r="CGT2" s="628"/>
      <c r="CGU2" s="628"/>
      <c r="CGV2" s="628"/>
      <c r="CGW2" s="628"/>
      <c r="CGX2" s="628"/>
      <c r="CGY2" s="628"/>
      <c r="CGZ2" s="628"/>
      <c r="CHA2" s="628"/>
      <c r="CHB2" s="628"/>
      <c r="CHC2" s="628"/>
      <c r="CHD2" s="628"/>
      <c r="CHE2" s="628"/>
      <c r="CHF2" s="628"/>
      <c r="CHG2" s="628"/>
      <c r="CHH2" s="628"/>
      <c r="CHI2" s="628"/>
      <c r="CHJ2" s="628"/>
      <c r="CHK2" s="628"/>
      <c r="CHL2" s="628"/>
      <c r="CHM2" s="628"/>
      <c r="CHN2" s="628"/>
      <c r="CHO2" s="628"/>
      <c r="CHP2" s="628"/>
      <c r="CHQ2" s="628"/>
      <c r="CHR2" s="628"/>
      <c r="CHS2" s="628"/>
      <c r="CHT2" s="628"/>
      <c r="CHU2" s="628"/>
      <c r="CHV2" s="628"/>
      <c r="CHW2" s="628"/>
      <c r="CHX2" s="628"/>
      <c r="CHY2" s="628"/>
      <c r="CHZ2" s="628"/>
      <c r="CIA2" s="628"/>
      <c r="CIB2" s="628"/>
      <c r="CIC2" s="628"/>
      <c r="CID2" s="628"/>
      <c r="CIE2" s="628"/>
      <c r="CIF2" s="628"/>
      <c r="CIG2" s="628"/>
      <c r="CIH2" s="628"/>
      <c r="CII2" s="628"/>
      <c r="CIJ2" s="628"/>
      <c r="CIK2" s="628"/>
      <c r="CIL2" s="628"/>
      <c r="CIM2" s="628"/>
      <c r="CIN2" s="628"/>
      <c r="CIO2" s="628"/>
      <c r="CIP2" s="628"/>
      <c r="CIQ2" s="628"/>
      <c r="CIR2" s="628"/>
      <c r="CIS2" s="628"/>
      <c r="CIT2" s="628"/>
      <c r="CIU2" s="628"/>
      <c r="CIV2" s="628"/>
      <c r="CIW2" s="628"/>
      <c r="CIX2" s="628"/>
      <c r="CIY2" s="628"/>
      <c r="CIZ2" s="628"/>
      <c r="CJA2" s="628"/>
      <c r="CJB2" s="628"/>
      <c r="CJC2" s="628"/>
      <c r="CJD2" s="628"/>
      <c r="CJE2" s="628"/>
      <c r="CJF2" s="628"/>
      <c r="CJG2" s="628"/>
      <c r="CJH2" s="628"/>
      <c r="CJI2" s="628"/>
      <c r="CJJ2" s="628"/>
      <c r="CJK2" s="628"/>
      <c r="CJL2" s="628"/>
      <c r="CJM2" s="628"/>
      <c r="CJN2" s="628"/>
      <c r="CJO2" s="628"/>
      <c r="CJP2" s="628"/>
      <c r="CJQ2" s="628"/>
      <c r="CJR2" s="628"/>
      <c r="CJS2" s="628"/>
      <c r="CJT2" s="628"/>
      <c r="CJU2" s="628"/>
      <c r="CJV2" s="628"/>
      <c r="CJW2" s="628"/>
      <c r="CJX2" s="628"/>
      <c r="CJY2" s="628"/>
      <c r="CJZ2" s="628"/>
      <c r="CKA2" s="628"/>
      <c r="CKB2" s="628"/>
      <c r="CKC2" s="628"/>
      <c r="CKD2" s="628"/>
      <c r="CKE2" s="628"/>
      <c r="CKF2" s="628"/>
      <c r="CKG2" s="628"/>
      <c r="CKH2" s="628"/>
      <c r="CKI2" s="628"/>
      <c r="CKJ2" s="628"/>
      <c r="CKK2" s="628"/>
      <c r="CKL2" s="628"/>
      <c r="CKM2" s="628"/>
      <c r="CKN2" s="628"/>
      <c r="CKO2" s="628"/>
      <c r="CKP2" s="628"/>
      <c r="CKQ2" s="628"/>
      <c r="CKR2" s="628"/>
      <c r="CKS2" s="628"/>
      <c r="CKT2" s="628"/>
      <c r="CKU2" s="628"/>
      <c r="CKV2" s="628"/>
      <c r="CKW2" s="628"/>
      <c r="CKX2" s="628"/>
      <c r="CKY2" s="628"/>
      <c r="CKZ2" s="628"/>
      <c r="CLA2" s="628"/>
      <c r="CLB2" s="628"/>
      <c r="CLC2" s="628"/>
      <c r="CLD2" s="628"/>
      <c r="CLE2" s="628"/>
      <c r="CLF2" s="628"/>
      <c r="CLG2" s="628"/>
      <c r="CLH2" s="628"/>
      <c r="CLI2" s="628"/>
      <c r="CLJ2" s="628"/>
      <c r="CLK2" s="628"/>
      <c r="CLL2" s="628"/>
      <c r="CLM2" s="628"/>
      <c r="CLN2" s="628"/>
      <c r="CLO2" s="628"/>
      <c r="CLP2" s="628"/>
      <c r="CLQ2" s="628"/>
      <c r="CLR2" s="628"/>
      <c r="CLS2" s="628"/>
      <c r="CLT2" s="628"/>
      <c r="CLU2" s="628"/>
      <c r="CLV2" s="628"/>
      <c r="CLW2" s="628"/>
      <c r="CLX2" s="628"/>
      <c r="CLY2" s="628"/>
      <c r="CLZ2" s="628"/>
      <c r="CMA2" s="628"/>
      <c r="CMB2" s="628"/>
      <c r="CMC2" s="628"/>
      <c r="CMD2" s="628"/>
      <c r="CME2" s="628"/>
      <c r="CMF2" s="628"/>
      <c r="CMG2" s="628"/>
      <c r="CMH2" s="628"/>
      <c r="CMI2" s="628"/>
      <c r="CMJ2" s="628"/>
      <c r="CMK2" s="628"/>
      <c r="CML2" s="628"/>
      <c r="CMM2" s="628"/>
      <c r="CMN2" s="628"/>
      <c r="CMO2" s="628"/>
      <c r="CMP2" s="628"/>
      <c r="CMQ2" s="628"/>
      <c r="CMR2" s="628"/>
      <c r="CMS2" s="628"/>
      <c r="CMT2" s="628"/>
      <c r="CMU2" s="628"/>
      <c r="CMV2" s="628"/>
      <c r="CMW2" s="628"/>
      <c r="CMX2" s="628"/>
      <c r="CMY2" s="628"/>
      <c r="CMZ2" s="628"/>
      <c r="CNA2" s="628"/>
      <c r="CNB2" s="628"/>
      <c r="CNC2" s="628"/>
      <c r="CND2" s="628"/>
      <c r="CNE2" s="628"/>
      <c r="CNF2" s="628"/>
      <c r="CNG2" s="628"/>
      <c r="CNH2" s="628"/>
      <c r="CNI2" s="628"/>
      <c r="CNJ2" s="628"/>
      <c r="CNK2" s="628"/>
      <c r="CNL2" s="628"/>
      <c r="CNM2" s="628"/>
      <c r="CNN2" s="628"/>
      <c r="CNO2" s="628"/>
      <c r="CNP2" s="628"/>
      <c r="CNQ2" s="628"/>
      <c r="CNR2" s="628"/>
      <c r="CNS2" s="628"/>
      <c r="CNT2" s="628"/>
      <c r="CNU2" s="628"/>
      <c r="CNV2" s="628"/>
      <c r="CNW2" s="628"/>
      <c r="CNX2" s="628"/>
      <c r="CNY2" s="628"/>
      <c r="CNZ2" s="628"/>
      <c r="COA2" s="628"/>
      <c r="COB2" s="628"/>
      <c r="COC2" s="628"/>
      <c r="COD2" s="628"/>
      <c r="COE2" s="628"/>
      <c r="COF2" s="628"/>
      <c r="COG2" s="628"/>
      <c r="COH2" s="628"/>
      <c r="COI2" s="628"/>
      <c r="COJ2" s="628"/>
      <c r="COK2" s="628"/>
      <c r="COL2" s="628"/>
      <c r="COM2" s="628"/>
      <c r="CON2" s="628"/>
      <c r="COO2" s="628"/>
      <c r="COP2" s="628"/>
      <c r="COQ2" s="628"/>
      <c r="COR2" s="628"/>
      <c r="COS2" s="628"/>
      <c r="COT2" s="628"/>
      <c r="COU2" s="628"/>
      <c r="COV2" s="628"/>
      <c r="COW2" s="628"/>
      <c r="COX2" s="628"/>
      <c r="COY2" s="628"/>
      <c r="COZ2" s="628"/>
      <c r="CPA2" s="628"/>
      <c r="CPB2" s="628"/>
      <c r="CPC2" s="628"/>
      <c r="CPD2" s="628"/>
      <c r="CPE2" s="628"/>
      <c r="CPF2" s="628"/>
      <c r="CPG2" s="628"/>
      <c r="CPH2" s="628"/>
      <c r="CPI2" s="628"/>
      <c r="CPJ2" s="628"/>
      <c r="CPK2" s="628"/>
      <c r="CPL2" s="628"/>
      <c r="CPM2" s="628"/>
      <c r="CPN2" s="628"/>
      <c r="CPO2" s="628"/>
      <c r="CPP2" s="628"/>
      <c r="CPQ2" s="628"/>
      <c r="CPR2" s="628"/>
      <c r="CPS2" s="628"/>
      <c r="CPT2" s="628"/>
      <c r="CPU2" s="628"/>
      <c r="CPV2" s="628"/>
      <c r="CPW2" s="628"/>
      <c r="CPX2" s="628"/>
      <c r="CPY2" s="628"/>
      <c r="CPZ2" s="628"/>
      <c r="CQA2" s="628"/>
      <c r="CQB2" s="628"/>
      <c r="CQC2" s="628"/>
      <c r="CQD2" s="628"/>
      <c r="CQE2" s="628"/>
      <c r="CQF2" s="628"/>
      <c r="CQG2" s="628"/>
      <c r="CQH2" s="628"/>
      <c r="CQI2" s="628"/>
      <c r="CQJ2" s="628"/>
      <c r="CQK2" s="628"/>
      <c r="CQL2" s="628"/>
      <c r="CQM2" s="628"/>
      <c r="CQN2" s="628"/>
      <c r="CQO2" s="628"/>
      <c r="CQP2" s="628"/>
      <c r="CQQ2" s="628"/>
      <c r="CQR2" s="628"/>
      <c r="CQS2" s="628"/>
      <c r="CQT2" s="628"/>
      <c r="CQU2" s="628"/>
      <c r="CQV2" s="628"/>
      <c r="CQW2" s="628"/>
      <c r="CQX2" s="628"/>
      <c r="CQY2" s="628"/>
      <c r="CQZ2" s="628"/>
      <c r="CRA2" s="628"/>
      <c r="CRB2" s="628"/>
      <c r="CRC2" s="628"/>
      <c r="CRD2" s="628"/>
      <c r="CRE2" s="628"/>
      <c r="CRF2" s="628"/>
      <c r="CRG2" s="628"/>
      <c r="CRH2" s="628"/>
      <c r="CRI2" s="628"/>
      <c r="CRJ2" s="628"/>
      <c r="CRK2" s="628"/>
      <c r="CRL2" s="628"/>
      <c r="CRM2" s="628"/>
      <c r="CRN2" s="628"/>
      <c r="CRO2" s="628"/>
      <c r="CRP2" s="628"/>
      <c r="CRQ2" s="628"/>
      <c r="CRR2" s="628"/>
      <c r="CRS2" s="628"/>
      <c r="CRT2" s="628"/>
      <c r="CRU2" s="628"/>
      <c r="CRV2" s="628"/>
      <c r="CRW2" s="628"/>
      <c r="CRX2" s="628"/>
      <c r="CRY2" s="628"/>
      <c r="CRZ2" s="628"/>
      <c r="CSA2" s="628"/>
      <c r="CSB2" s="628"/>
      <c r="CSC2" s="628"/>
      <c r="CSD2" s="628"/>
      <c r="CSE2" s="628"/>
      <c r="CSF2" s="628"/>
      <c r="CSG2" s="628"/>
      <c r="CSH2" s="628"/>
      <c r="CSI2" s="628"/>
      <c r="CSJ2" s="628"/>
      <c r="CSK2" s="628"/>
      <c r="CSL2" s="628"/>
      <c r="CSM2" s="628"/>
      <c r="CSN2" s="628"/>
      <c r="CSO2" s="628"/>
      <c r="CSP2" s="628"/>
      <c r="CSQ2" s="628"/>
      <c r="CSR2" s="628"/>
      <c r="CSS2" s="628"/>
      <c r="CST2" s="628"/>
      <c r="CSU2" s="628"/>
      <c r="CSV2" s="628"/>
      <c r="CSW2" s="628"/>
      <c r="CSX2" s="628"/>
      <c r="CSY2" s="628"/>
      <c r="CSZ2" s="628"/>
      <c r="CTA2" s="628"/>
      <c r="CTB2" s="628"/>
      <c r="CTC2" s="628"/>
      <c r="CTD2" s="628"/>
      <c r="CTE2" s="628"/>
      <c r="CTF2" s="628"/>
      <c r="CTG2" s="628"/>
      <c r="CTH2" s="628"/>
      <c r="CTI2" s="628"/>
      <c r="CTJ2" s="628"/>
      <c r="CTK2" s="628"/>
      <c r="CTL2" s="628"/>
      <c r="CTM2" s="628"/>
      <c r="CTN2" s="628"/>
      <c r="CTO2" s="628"/>
      <c r="CTP2" s="628"/>
      <c r="CTQ2" s="628"/>
      <c r="CTR2" s="628"/>
      <c r="CTS2" s="628"/>
      <c r="CTT2" s="628"/>
      <c r="CTU2" s="628"/>
      <c r="CTV2" s="628"/>
      <c r="CTW2" s="628"/>
      <c r="CTX2" s="628"/>
      <c r="CTY2" s="628"/>
      <c r="CTZ2" s="628"/>
      <c r="CUA2" s="628"/>
      <c r="CUB2" s="628"/>
      <c r="CUC2" s="628"/>
      <c r="CUD2" s="628"/>
      <c r="CUE2" s="628"/>
      <c r="CUF2" s="628"/>
      <c r="CUG2" s="628"/>
      <c r="CUH2" s="628"/>
      <c r="CUI2" s="628"/>
      <c r="CUJ2" s="628"/>
      <c r="CUK2" s="628"/>
      <c r="CUL2" s="628"/>
      <c r="CUM2" s="628"/>
      <c r="CUN2" s="628"/>
      <c r="CUO2" s="628"/>
      <c r="CUP2" s="628"/>
      <c r="CUQ2" s="628"/>
      <c r="CUR2" s="628"/>
      <c r="CUS2" s="628"/>
      <c r="CUT2" s="628"/>
      <c r="CUU2" s="628"/>
      <c r="CUV2" s="628"/>
      <c r="CUW2" s="628"/>
      <c r="CUX2" s="628"/>
      <c r="CUY2" s="628"/>
      <c r="CUZ2" s="628"/>
      <c r="CVA2" s="628"/>
      <c r="CVB2" s="628"/>
      <c r="CVC2" s="628"/>
      <c r="CVD2" s="628"/>
      <c r="CVE2" s="628"/>
      <c r="CVF2" s="628"/>
      <c r="CVG2" s="628"/>
      <c r="CVH2" s="628"/>
      <c r="CVI2" s="628"/>
      <c r="CVJ2" s="628"/>
      <c r="CVK2" s="628"/>
      <c r="CVL2" s="628"/>
      <c r="CVM2" s="628"/>
      <c r="CVN2" s="628"/>
      <c r="CVO2" s="628"/>
      <c r="CVP2" s="628"/>
      <c r="CVQ2" s="628"/>
      <c r="CVR2" s="628"/>
      <c r="CVS2" s="628"/>
      <c r="CVT2" s="628"/>
      <c r="CVU2" s="628"/>
      <c r="CVV2" s="628"/>
      <c r="CVW2" s="628"/>
      <c r="CVX2" s="628"/>
      <c r="CVY2" s="628"/>
      <c r="CVZ2" s="628"/>
      <c r="CWA2" s="628"/>
      <c r="CWB2" s="628"/>
      <c r="CWC2" s="628"/>
      <c r="CWD2" s="628"/>
      <c r="CWE2" s="628"/>
      <c r="CWF2" s="628"/>
      <c r="CWG2" s="628"/>
      <c r="CWH2" s="628"/>
      <c r="CWI2" s="628"/>
      <c r="CWJ2" s="628"/>
      <c r="CWK2" s="628"/>
      <c r="CWL2" s="628"/>
      <c r="CWM2" s="628"/>
      <c r="CWN2" s="628"/>
      <c r="CWO2" s="628"/>
      <c r="CWP2" s="628"/>
      <c r="CWQ2" s="628"/>
      <c r="CWR2" s="628"/>
      <c r="CWS2" s="628"/>
      <c r="CWT2" s="628"/>
      <c r="CWU2" s="628"/>
      <c r="CWV2" s="628"/>
      <c r="CWW2" s="628"/>
      <c r="CWX2" s="628"/>
      <c r="CWY2" s="628"/>
      <c r="CWZ2" s="628"/>
      <c r="CXA2" s="628"/>
      <c r="CXB2" s="628"/>
      <c r="CXC2" s="628"/>
      <c r="CXD2" s="628"/>
      <c r="CXE2" s="628"/>
      <c r="CXF2" s="628"/>
      <c r="CXG2" s="628"/>
      <c r="CXH2" s="628"/>
      <c r="CXI2" s="628"/>
      <c r="CXJ2" s="628"/>
      <c r="CXK2" s="628"/>
      <c r="CXL2" s="628"/>
      <c r="CXM2" s="628"/>
      <c r="CXN2" s="628"/>
      <c r="CXO2" s="628"/>
      <c r="CXP2" s="628"/>
      <c r="CXQ2" s="628"/>
      <c r="CXR2" s="628"/>
      <c r="CXS2" s="628"/>
      <c r="CXT2" s="628"/>
      <c r="CXU2" s="628"/>
      <c r="CXV2" s="628"/>
      <c r="CXW2" s="628"/>
      <c r="CXX2" s="628"/>
      <c r="CXY2" s="628"/>
      <c r="CXZ2" s="628"/>
      <c r="CYA2" s="628"/>
      <c r="CYB2" s="628"/>
      <c r="CYC2" s="628"/>
      <c r="CYD2" s="628"/>
      <c r="CYE2" s="628"/>
      <c r="CYF2" s="628"/>
      <c r="CYG2" s="628"/>
      <c r="CYH2" s="628"/>
      <c r="CYI2" s="628"/>
      <c r="CYJ2" s="628"/>
      <c r="CYK2" s="628"/>
      <c r="CYL2" s="628"/>
      <c r="CYM2" s="628"/>
      <c r="CYN2" s="628"/>
      <c r="CYO2" s="628"/>
      <c r="CYP2" s="628"/>
      <c r="CYQ2" s="628"/>
      <c r="CYR2" s="628"/>
      <c r="CYS2" s="628"/>
      <c r="CYT2" s="628"/>
      <c r="CYU2" s="628"/>
      <c r="CYV2" s="628"/>
      <c r="CYW2" s="628"/>
      <c r="CYX2" s="628"/>
      <c r="CYY2" s="628"/>
      <c r="CYZ2" s="628"/>
      <c r="CZA2" s="628"/>
      <c r="CZB2" s="628"/>
      <c r="CZC2" s="628"/>
      <c r="CZD2" s="628"/>
      <c r="CZE2" s="628"/>
      <c r="CZF2" s="628"/>
      <c r="CZG2" s="628"/>
      <c r="CZH2" s="628"/>
      <c r="CZI2" s="628"/>
      <c r="CZJ2" s="628"/>
      <c r="CZK2" s="628"/>
      <c r="CZL2" s="628"/>
      <c r="CZM2" s="628"/>
      <c r="CZN2" s="628"/>
      <c r="CZO2" s="628"/>
      <c r="CZP2" s="628"/>
      <c r="CZQ2" s="628"/>
      <c r="CZR2" s="628"/>
      <c r="CZS2" s="628"/>
      <c r="CZT2" s="628"/>
      <c r="CZU2" s="628"/>
      <c r="CZV2" s="628"/>
      <c r="CZW2" s="628"/>
      <c r="CZX2" s="628"/>
      <c r="CZY2" s="628"/>
      <c r="CZZ2" s="628"/>
      <c r="DAA2" s="628"/>
      <c r="DAB2" s="628"/>
      <c r="DAC2" s="628"/>
      <c r="DAD2" s="628"/>
      <c r="DAE2" s="628"/>
      <c r="DAF2" s="628"/>
      <c r="DAG2" s="628"/>
      <c r="DAH2" s="628"/>
      <c r="DAI2" s="628"/>
      <c r="DAJ2" s="628"/>
      <c r="DAK2" s="628"/>
      <c r="DAL2" s="628"/>
      <c r="DAM2" s="628"/>
      <c r="DAN2" s="628"/>
      <c r="DAO2" s="628"/>
      <c r="DAP2" s="628"/>
      <c r="DAQ2" s="628"/>
      <c r="DAR2" s="628"/>
      <c r="DAS2" s="628"/>
      <c r="DAT2" s="628"/>
      <c r="DAU2" s="628"/>
      <c r="DAV2" s="628"/>
      <c r="DAW2" s="628"/>
      <c r="DAX2" s="628"/>
      <c r="DAY2" s="628"/>
      <c r="DAZ2" s="628"/>
      <c r="DBA2" s="628"/>
      <c r="DBB2" s="628"/>
      <c r="DBC2" s="628"/>
      <c r="DBD2" s="628"/>
      <c r="DBE2" s="628"/>
      <c r="DBF2" s="628"/>
      <c r="DBG2" s="628"/>
      <c r="DBH2" s="628"/>
      <c r="DBI2" s="628"/>
      <c r="DBJ2" s="628"/>
      <c r="DBK2" s="628"/>
      <c r="DBL2" s="628"/>
      <c r="DBM2" s="628"/>
      <c r="DBN2" s="628"/>
      <c r="DBO2" s="628"/>
      <c r="DBP2" s="628"/>
      <c r="DBQ2" s="628"/>
      <c r="DBR2" s="628"/>
      <c r="DBS2" s="628"/>
      <c r="DBT2" s="628"/>
      <c r="DBU2" s="628"/>
      <c r="DBV2" s="628"/>
      <c r="DBW2" s="628"/>
      <c r="DBX2" s="628"/>
      <c r="DBY2" s="628"/>
      <c r="DBZ2" s="628"/>
      <c r="DCA2" s="628"/>
      <c r="DCB2" s="628"/>
      <c r="DCC2" s="628"/>
      <c r="DCD2" s="628"/>
      <c r="DCE2" s="628"/>
      <c r="DCF2" s="628"/>
      <c r="DCG2" s="628"/>
      <c r="DCH2" s="628"/>
      <c r="DCI2" s="628"/>
      <c r="DCJ2" s="628"/>
      <c r="DCK2" s="628"/>
      <c r="DCL2" s="628"/>
      <c r="DCM2" s="628"/>
      <c r="DCN2" s="628"/>
      <c r="DCO2" s="628"/>
      <c r="DCP2" s="628"/>
      <c r="DCQ2" s="628"/>
      <c r="DCR2" s="628"/>
      <c r="DCS2" s="628"/>
      <c r="DCT2" s="628"/>
      <c r="DCU2" s="628"/>
      <c r="DCV2" s="628"/>
      <c r="DCW2" s="628"/>
      <c r="DCX2" s="628"/>
      <c r="DCY2" s="628"/>
      <c r="DCZ2" s="628"/>
      <c r="DDA2" s="628"/>
      <c r="DDB2" s="628"/>
      <c r="DDC2" s="628"/>
      <c r="DDD2" s="628"/>
      <c r="DDE2" s="628"/>
      <c r="DDF2" s="628"/>
      <c r="DDG2" s="628"/>
      <c r="DDH2" s="628"/>
      <c r="DDI2" s="628"/>
      <c r="DDJ2" s="628"/>
      <c r="DDK2" s="628"/>
      <c r="DDL2" s="628"/>
      <c r="DDM2" s="628"/>
      <c r="DDN2" s="628"/>
      <c r="DDO2" s="628"/>
      <c r="DDP2" s="628"/>
      <c r="DDQ2" s="628"/>
      <c r="DDR2" s="628"/>
      <c r="DDS2" s="628"/>
      <c r="DDT2" s="628"/>
      <c r="DDU2" s="628"/>
      <c r="DDV2" s="628"/>
      <c r="DDW2" s="628"/>
      <c r="DDX2" s="628"/>
      <c r="DDY2" s="628"/>
      <c r="DDZ2" s="628"/>
      <c r="DEA2" s="628"/>
      <c r="DEB2" s="628"/>
      <c r="DEC2" s="628"/>
      <c r="DED2" s="628"/>
      <c r="DEE2" s="628"/>
      <c r="DEF2" s="628"/>
      <c r="DEG2" s="628"/>
      <c r="DEH2" s="628"/>
      <c r="DEI2" s="628"/>
      <c r="DEJ2" s="628"/>
      <c r="DEK2" s="628"/>
      <c r="DEL2" s="628"/>
      <c r="DEM2" s="628"/>
      <c r="DEN2" s="628"/>
      <c r="DEO2" s="628"/>
      <c r="DEP2" s="628"/>
      <c r="DEQ2" s="628"/>
      <c r="DER2" s="628"/>
      <c r="DES2" s="628"/>
      <c r="DET2" s="628"/>
      <c r="DEU2" s="628"/>
      <c r="DEV2" s="628"/>
      <c r="DEW2" s="628"/>
      <c r="DEX2" s="628"/>
      <c r="DEY2" s="628"/>
      <c r="DEZ2" s="628"/>
      <c r="DFA2" s="628"/>
      <c r="DFB2" s="628"/>
      <c r="DFC2" s="628"/>
      <c r="DFD2" s="628"/>
      <c r="DFE2" s="628"/>
      <c r="DFF2" s="628"/>
      <c r="DFG2" s="628"/>
      <c r="DFH2" s="628"/>
      <c r="DFI2" s="628"/>
      <c r="DFJ2" s="628"/>
      <c r="DFK2" s="628"/>
      <c r="DFL2" s="628"/>
      <c r="DFM2" s="628"/>
      <c r="DFN2" s="628"/>
      <c r="DFO2" s="628"/>
      <c r="DFP2" s="628"/>
      <c r="DFQ2" s="628"/>
      <c r="DFR2" s="628"/>
      <c r="DFS2" s="628"/>
      <c r="DFT2" s="628"/>
      <c r="DFU2" s="628"/>
      <c r="DFV2" s="628"/>
      <c r="DFW2" s="628"/>
      <c r="DFX2" s="628"/>
      <c r="DFY2" s="628"/>
      <c r="DFZ2" s="628"/>
      <c r="DGA2" s="628"/>
      <c r="DGB2" s="628"/>
      <c r="DGC2" s="628"/>
      <c r="DGD2" s="628"/>
      <c r="DGE2" s="628"/>
      <c r="DGF2" s="628"/>
      <c r="DGG2" s="628"/>
      <c r="DGH2" s="628"/>
      <c r="DGI2" s="628"/>
      <c r="DGJ2" s="628"/>
      <c r="DGK2" s="628"/>
      <c r="DGL2" s="628"/>
      <c r="DGM2" s="628"/>
      <c r="DGN2" s="628"/>
      <c r="DGO2" s="628"/>
      <c r="DGP2" s="628"/>
      <c r="DGQ2" s="628"/>
      <c r="DGR2" s="628"/>
      <c r="DGS2" s="628"/>
      <c r="DGT2" s="628"/>
      <c r="DGU2" s="628"/>
      <c r="DGV2" s="628"/>
      <c r="DGW2" s="628"/>
      <c r="DGX2" s="628"/>
      <c r="DGY2" s="628"/>
      <c r="DGZ2" s="628"/>
      <c r="DHA2" s="628"/>
      <c r="DHB2" s="628"/>
      <c r="DHC2" s="628"/>
      <c r="DHD2" s="628"/>
      <c r="DHE2" s="628"/>
      <c r="DHF2" s="628"/>
      <c r="DHG2" s="628"/>
      <c r="DHH2" s="628"/>
      <c r="DHI2" s="628"/>
      <c r="DHJ2" s="628"/>
      <c r="DHK2" s="628"/>
      <c r="DHL2" s="628"/>
      <c r="DHM2" s="628"/>
      <c r="DHN2" s="628"/>
      <c r="DHO2" s="628"/>
      <c r="DHP2" s="628"/>
      <c r="DHQ2" s="628"/>
      <c r="DHR2" s="628"/>
      <c r="DHS2" s="628"/>
      <c r="DHT2" s="628"/>
      <c r="DHU2" s="628"/>
      <c r="DHV2" s="628"/>
      <c r="DHW2" s="628"/>
      <c r="DHX2" s="628"/>
      <c r="DHY2" s="628"/>
      <c r="DHZ2" s="628"/>
      <c r="DIA2" s="628"/>
      <c r="DIB2" s="628"/>
      <c r="DIC2" s="628"/>
      <c r="DID2" s="628"/>
      <c r="DIE2" s="628"/>
      <c r="DIF2" s="628"/>
      <c r="DIG2" s="628"/>
      <c r="DIH2" s="628"/>
      <c r="DII2" s="628"/>
      <c r="DIJ2" s="628"/>
      <c r="DIK2" s="628"/>
      <c r="DIL2" s="628"/>
      <c r="DIM2" s="628"/>
      <c r="DIN2" s="628"/>
      <c r="DIO2" s="628"/>
      <c r="DIP2" s="628"/>
      <c r="DIQ2" s="628"/>
      <c r="DIR2" s="628"/>
      <c r="DIS2" s="628"/>
      <c r="DIT2" s="628"/>
      <c r="DIU2" s="628"/>
      <c r="DIV2" s="628"/>
      <c r="DIW2" s="628"/>
      <c r="DIX2" s="628"/>
      <c r="DIY2" s="628"/>
      <c r="DIZ2" s="628"/>
      <c r="DJA2" s="628"/>
      <c r="DJB2" s="628"/>
      <c r="DJC2" s="628"/>
      <c r="DJD2" s="628"/>
      <c r="DJE2" s="628"/>
      <c r="DJF2" s="628"/>
      <c r="DJG2" s="628"/>
      <c r="DJH2" s="628"/>
      <c r="DJI2" s="628"/>
      <c r="DJJ2" s="628"/>
      <c r="DJK2" s="628"/>
      <c r="DJL2" s="628"/>
      <c r="DJM2" s="628"/>
      <c r="DJN2" s="628"/>
      <c r="DJO2" s="628"/>
      <c r="DJP2" s="628"/>
      <c r="DJQ2" s="628"/>
      <c r="DJR2" s="628"/>
      <c r="DJS2" s="628"/>
      <c r="DJT2" s="628"/>
      <c r="DJU2" s="628"/>
      <c r="DJV2" s="628"/>
      <c r="DJW2" s="628"/>
      <c r="DJX2" s="628"/>
      <c r="DJY2" s="628"/>
      <c r="DJZ2" s="628"/>
      <c r="DKA2" s="628"/>
      <c r="DKB2" s="628"/>
      <c r="DKC2" s="628"/>
      <c r="DKD2" s="628"/>
      <c r="DKE2" s="628"/>
      <c r="DKF2" s="628"/>
      <c r="DKG2" s="628"/>
      <c r="DKH2" s="628"/>
      <c r="DKI2" s="628"/>
      <c r="DKJ2" s="628"/>
      <c r="DKK2" s="628"/>
      <c r="DKL2" s="628"/>
      <c r="DKM2" s="628"/>
      <c r="DKN2" s="628"/>
      <c r="DKO2" s="628"/>
      <c r="DKP2" s="628"/>
      <c r="DKQ2" s="628"/>
      <c r="DKR2" s="628"/>
      <c r="DKS2" s="628"/>
      <c r="DKT2" s="628"/>
      <c r="DKU2" s="628"/>
      <c r="DKV2" s="628"/>
      <c r="DKW2" s="628"/>
      <c r="DKX2" s="628"/>
      <c r="DKY2" s="628"/>
      <c r="DKZ2" s="628"/>
      <c r="DLA2" s="628"/>
      <c r="DLB2" s="628"/>
      <c r="DLC2" s="628"/>
      <c r="DLD2" s="628"/>
      <c r="DLE2" s="628"/>
      <c r="DLF2" s="628"/>
      <c r="DLG2" s="628"/>
      <c r="DLH2" s="628"/>
      <c r="DLI2" s="628"/>
      <c r="DLJ2" s="628"/>
      <c r="DLK2" s="628"/>
      <c r="DLL2" s="628"/>
      <c r="DLM2" s="628"/>
      <c r="DLN2" s="628"/>
      <c r="DLO2" s="628"/>
      <c r="DLP2" s="628"/>
      <c r="DLQ2" s="628"/>
      <c r="DLR2" s="628"/>
      <c r="DLS2" s="628"/>
      <c r="DLT2" s="628"/>
      <c r="DLU2" s="628"/>
      <c r="DLV2" s="628"/>
      <c r="DLW2" s="628"/>
      <c r="DLX2" s="628"/>
      <c r="DLY2" s="628"/>
      <c r="DLZ2" s="628"/>
      <c r="DMA2" s="628"/>
      <c r="DMB2" s="628"/>
      <c r="DMC2" s="628"/>
      <c r="DMD2" s="628"/>
      <c r="DME2" s="628"/>
      <c r="DMF2" s="628"/>
      <c r="DMG2" s="628"/>
      <c r="DMH2" s="628"/>
      <c r="DMI2" s="628"/>
      <c r="DMJ2" s="628"/>
      <c r="DMK2" s="628"/>
      <c r="DML2" s="628"/>
      <c r="DMM2" s="628"/>
      <c r="DMN2" s="628"/>
      <c r="DMO2" s="628"/>
      <c r="DMP2" s="628"/>
      <c r="DMQ2" s="628"/>
      <c r="DMR2" s="628"/>
      <c r="DMS2" s="628"/>
      <c r="DMT2" s="628"/>
      <c r="DMU2" s="628"/>
      <c r="DMV2" s="628"/>
      <c r="DMW2" s="628"/>
      <c r="DMX2" s="628"/>
      <c r="DMY2" s="628"/>
      <c r="DMZ2" s="628"/>
      <c r="DNA2" s="628"/>
      <c r="DNB2" s="628"/>
      <c r="DNC2" s="628"/>
      <c r="DND2" s="628"/>
      <c r="DNE2" s="628"/>
      <c r="DNF2" s="628"/>
      <c r="DNG2" s="628"/>
      <c r="DNH2" s="628"/>
      <c r="DNI2" s="628"/>
      <c r="DNJ2" s="628"/>
      <c r="DNK2" s="628"/>
      <c r="DNL2" s="628"/>
      <c r="DNM2" s="628"/>
      <c r="DNN2" s="628"/>
      <c r="DNO2" s="628"/>
      <c r="DNP2" s="628"/>
      <c r="DNQ2" s="628"/>
      <c r="DNR2" s="628"/>
      <c r="DNS2" s="628"/>
      <c r="DNT2" s="628"/>
      <c r="DNU2" s="628"/>
      <c r="DNV2" s="628"/>
      <c r="DNW2" s="628"/>
      <c r="DNX2" s="628"/>
      <c r="DNY2" s="628"/>
      <c r="DNZ2" s="628"/>
      <c r="DOA2" s="628"/>
      <c r="DOB2" s="628"/>
      <c r="DOC2" s="628"/>
      <c r="DOD2" s="628"/>
      <c r="DOE2" s="628"/>
      <c r="DOF2" s="628"/>
      <c r="DOG2" s="628"/>
      <c r="DOH2" s="628"/>
      <c r="DOI2" s="628"/>
      <c r="DOJ2" s="628"/>
      <c r="DOK2" s="628"/>
      <c r="DOL2" s="628"/>
      <c r="DOM2" s="628"/>
      <c r="DON2" s="628"/>
      <c r="DOO2" s="628"/>
      <c r="DOP2" s="628"/>
      <c r="DOQ2" s="628"/>
      <c r="DOR2" s="628"/>
      <c r="DOS2" s="628"/>
      <c r="DOT2" s="628"/>
      <c r="DOU2" s="628"/>
      <c r="DOV2" s="628"/>
      <c r="DOW2" s="628"/>
      <c r="DOX2" s="628"/>
      <c r="DOY2" s="628"/>
      <c r="DOZ2" s="628"/>
      <c r="DPA2" s="628"/>
      <c r="DPB2" s="628"/>
      <c r="DPC2" s="628"/>
      <c r="DPD2" s="628"/>
      <c r="DPE2" s="628"/>
      <c r="DPF2" s="628"/>
      <c r="DPG2" s="628"/>
      <c r="DPH2" s="628"/>
      <c r="DPI2" s="628"/>
      <c r="DPJ2" s="628"/>
      <c r="DPK2" s="628"/>
      <c r="DPL2" s="628"/>
      <c r="DPM2" s="628"/>
      <c r="DPN2" s="628"/>
      <c r="DPO2" s="628"/>
      <c r="DPP2" s="628"/>
      <c r="DPQ2" s="628"/>
      <c r="DPR2" s="628"/>
      <c r="DPS2" s="628"/>
      <c r="DPT2" s="628"/>
      <c r="DPU2" s="628"/>
      <c r="DPV2" s="628"/>
      <c r="DPW2" s="628"/>
      <c r="DPX2" s="628"/>
      <c r="DPY2" s="628"/>
      <c r="DPZ2" s="628"/>
      <c r="DQA2" s="628"/>
      <c r="DQB2" s="628"/>
      <c r="DQC2" s="628"/>
      <c r="DQD2" s="628"/>
      <c r="DQE2" s="628"/>
      <c r="DQF2" s="628"/>
      <c r="DQG2" s="628"/>
      <c r="DQH2" s="628"/>
      <c r="DQI2" s="628"/>
      <c r="DQJ2" s="628"/>
      <c r="DQK2" s="628"/>
      <c r="DQL2" s="628"/>
      <c r="DQM2" s="628"/>
      <c r="DQN2" s="628"/>
      <c r="DQO2" s="628"/>
      <c r="DQP2" s="628"/>
      <c r="DQQ2" s="628"/>
      <c r="DQR2" s="628"/>
      <c r="DQS2" s="628"/>
      <c r="DQT2" s="628"/>
      <c r="DQU2" s="628"/>
      <c r="DQV2" s="628"/>
      <c r="DQW2" s="628"/>
      <c r="DQX2" s="628"/>
      <c r="DQY2" s="628"/>
      <c r="DQZ2" s="628"/>
      <c r="DRA2" s="628"/>
      <c r="DRB2" s="628"/>
      <c r="DRC2" s="628"/>
      <c r="DRD2" s="628"/>
      <c r="DRE2" s="628"/>
      <c r="DRF2" s="628"/>
      <c r="DRG2" s="628"/>
      <c r="DRH2" s="628"/>
      <c r="DRI2" s="628"/>
      <c r="DRJ2" s="628"/>
      <c r="DRK2" s="628"/>
      <c r="DRL2" s="628"/>
      <c r="DRM2" s="628"/>
      <c r="DRN2" s="628"/>
      <c r="DRO2" s="628"/>
      <c r="DRP2" s="628"/>
      <c r="DRQ2" s="628"/>
      <c r="DRR2" s="628"/>
      <c r="DRS2" s="628"/>
      <c r="DRT2" s="628"/>
      <c r="DRU2" s="628"/>
      <c r="DRV2" s="628"/>
      <c r="DRW2" s="628"/>
      <c r="DRX2" s="628"/>
      <c r="DRY2" s="628"/>
      <c r="DRZ2" s="628"/>
      <c r="DSA2" s="628"/>
      <c r="DSB2" s="628"/>
      <c r="DSC2" s="628"/>
      <c r="DSD2" s="628"/>
      <c r="DSE2" s="628"/>
      <c r="DSF2" s="628"/>
      <c r="DSG2" s="628"/>
      <c r="DSH2" s="628"/>
      <c r="DSI2" s="628"/>
      <c r="DSJ2" s="628"/>
      <c r="DSK2" s="628"/>
      <c r="DSL2" s="628"/>
      <c r="DSM2" s="628"/>
      <c r="DSN2" s="628"/>
      <c r="DSO2" s="628"/>
      <c r="DSP2" s="628"/>
      <c r="DSQ2" s="628"/>
      <c r="DSR2" s="628"/>
      <c r="DSS2" s="628"/>
      <c r="DST2" s="628"/>
      <c r="DSU2" s="628"/>
      <c r="DSV2" s="628"/>
      <c r="DSW2" s="628"/>
      <c r="DSX2" s="628"/>
      <c r="DSY2" s="628"/>
      <c r="DSZ2" s="628"/>
      <c r="DTA2" s="628"/>
      <c r="DTB2" s="628"/>
      <c r="DTC2" s="628"/>
      <c r="DTD2" s="628"/>
      <c r="DTE2" s="628"/>
      <c r="DTF2" s="628"/>
      <c r="DTG2" s="628"/>
      <c r="DTH2" s="628"/>
      <c r="DTI2" s="628"/>
      <c r="DTJ2" s="628"/>
      <c r="DTK2" s="628"/>
      <c r="DTL2" s="628"/>
      <c r="DTM2" s="628"/>
      <c r="DTN2" s="628"/>
      <c r="DTO2" s="628"/>
      <c r="DTP2" s="628"/>
      <c r="DTQ2" s="628"/>
      <c r="DTR2" s="628"/>
      <c r="DTS2" s="628"/>
      <c r="DTT2" s="628"/>
      <c r="DTU2" s="628"/>
      <c r="DTV2" s="628"/>
      <c r="DTW2" s="628"/>
      <c r="DTX2" s="628"/>
      <c r="DTY2" s="628"/>
      <c r="DTZ2" s="628"/>
      <c r="DUA2" s="628"/>
      <c r="DUB2" s="628"/>
      <c r="DUC2" s="628"/>
      <c r="DUD2" s="628"/>
      <c r="DUE2" s="628"/>
      <c r="DUF2" s="628"/>
      <c r="DUG2" s="628"/>
      <c r="DUH2" s="628"/>
      <c r="DUI2" s="628"/>
      <c r="DUJ2" s="628"/>
      <c r="DUK2" s="628"/>
      <c r="DUL2" s="628"/>
      <c r="DUM2" s="628"/>
      <c r="DUN2" s="628"/>
      <c r="DUO2" s="628"/>
      <c r="DUP2" s="628"/>
      <c r="DUQ2" s="628"/>
      <c r="DUR2" s="628"/>
      <c r="DUS2" s="628"/>
      <c r="DUT2" s="628"/>
      <c r="DUU2" s="628"/>
      <c r="DUV2" s="628"/>
      <c r="DUW2" s="628"/>
      <c r="DUX2" s="628"/>
      <c r="DUY2" s="628"/>
      <c r="DUZ2" s="628"/>
      <c r="DVA2" s="628"/>
      <c r="DVB2" s="628"/>
      <c r="DVC2" s="628"/>
      <c r="DVD2" s="628"/>
      <c r="DVE2" s="628"/>
      <c r="DVF2" s="628"/>
      <c r="DVG2" s="628"/>
      <c r="DVH2" s="628"/>
      <c r="DVI2" s="628"/>
      <c r="DVJ2" s="628"/>
      <c r="DVK2" s="628"/>
      <c r="DVL2" s="628"/>
      <c r="DVM2" s="628"/>
      <c r="DVN2" s="628"/>
      <c r="DVO2" s="628"/>
      <c r="DVP2" s="628"/>
      <c r="DVQ2" s="628"/>
      <c r="DVR2" s="628"/>
      <c r="DVS2" s="628"/>
      <c r="DVT2" s="628"/>
      <c r="DVU2" s="628"/>
      <c r="DVV2" s="628"/>
      <c r="DVW2" s="628"/>
      <c r="DVX2" s="628"/>
      <c r="DVY2" s="628"/>
      <c r="DVZ2" s="628"/>
      <c r="DWA2" s="628"/>
      <c r="DWB2" s="628"/>
      <c r="DWC2" s="628"/>
      <c r="DWD2" s="628"/>
      <c r="DWE2" s="628"/>
      <c r="DWF2" s="628"/>
      <c r="DWG2" s="628"/>
      <c r="DWH2" s="628"/>
      <c r="DWI2" s="628"/>
      <c r="DWJ2" s="628"/>
      <c r="DWK2" s="628"/>
      <c r="DWL2" s="628"/>
      <c r="DWM2" s="628"/>
      <c r="DWN2" s="628"/>
      <c r="DWO2" s="628"/>
      <c r="DWP2" s="628"/>
      <c r="DWQ2" s="628"/>
      <c r="DWR2" s="628"/>
      <c r="DWS2" s="628"/>
      <c r="DWT2" s="628"/>
      <c r="DWU2" s="628"/>
      <c r="DWV2" s="628"/>
      <c r="DWW2" s="628"/>
      <c r="DWX2" s="628"/>
      <c r="DWY2" s="628"/>
      <c r="DWZ2" s="628"/>
      <c r="DXA2" s="628"/>
      <c r="DXB2" s="628"/>
      <c r="DXC2" s="628"/>
      <c r="DXD2" s="628"/>
      <c r="DXE2" s="628"/>
      <c r="DXF2" s="628"/>
      <c r="DXG2" s="628"/>
      <c r="DXH2" s="628"/>
      <c r="DXI2" s="628"/>
      <c r="DXJ2" s="628"/>
      <c r="DXK2" s="628"/>
      <c r="DXL2" s="628"/>
      <c r="DXM2" s="628"/>
      <c r="DXN2" s="628"/>
      <c r="DXO2" s="628"/>
      <c r="DXP2" s="628"/>
      <c r="DXQ2" s="628"/>
      <c r="DXR2" s="628"/>
      <c r="DXS2" s="628"/>
      <c r="DXT2" s="628"/>
      <c r="DXU2" s="628"/>
      <c r="DXV2" s="628"/>
      <c r="DXW2" s="628"/>
      <c r="DXX2" s="628"/>
      <c r="DXY2" s="628"/>
      <c r="DXZ2" s="628"/>
      <c r="DYA2" s="628"/>
      <c r="DYB2" s="628"/>
      <c r="DYC2" s="628"/>
      <c r="DYD2" s="628"/>
      <c r="DYE2" s="628"/>
      <c r="DYF2" s="628"/>
      <c r="DYG2" s="628"/>
      <c r="DYH2" s="628"/>
      <c r="DYI2" s="628"/>
      <c r="DYJ2" s="628"/>
      <c r="DYK2" s="628"/>
      <c r="DYL2" s="628"/>
      <c r="DYM2" s="628"/>
      <c r="DYN2" s="628"/>
      <c r="DYO2" s="628"/>
      <c r="DYP2" s="628"/>
      <c r="DYQ2" s="628"/>
      <c r="DYR2" s="628"/>
      <c r="DYS2" s="628"/>
      <c r="DYT2" s="628"/>
      <c r="DYU2" s="628"/>
      <c r="DYV2" s="628"/>
      <c r="DYW2" s="628"/>
      <c r="DYX2" s="628"/>
      <c r="DYY2" s="628"/>
      <c r="DYZ2" s="628"/>
      <c r="DZA2" s="628"/>
      <c r="DZB2" s="628"/>
      <c r="DZC2" s="628"/>
      <c r="DZD2" s="628"/>
      <c r="DZE2" s="628"/>
      <c r="DZF2" s="628"/>
      <c r="DZG2" s="628"/>
      <c r="DZH2" s="628"/>
      <c r="DZI2" s="628"/>
      <c r="DZJ2" s="628"/>
      <c r="DZK2" s="628"/>
      <c r="DZL2" s="628"/>
      <c r="DZM2" s="628"/>
      <c r="DZN2" s="628"/>
      <c r="DZO2" s="628"/>
      <c r="DZP2" s="628"/>
      <c r="DZQ2" s="628"/>
      <c r="DZR2" s="628"/>
      <c r="DZS2" s="628"/>
      <c r="DZT2" s="628"/>
      <c r="DZU2" s="628"/>
      <c r="DZV2" s="628"/>
      <c r="DZW2" s="628"/>
      <c r="DZX2" s="628"/>
      <c r="DZY2" s="628"/>
      <c r="DZZ2" s="628"/>
      <c r="EAA2" s="628"/>
      <c r="EAB2" s="628"/>
      <c r="EAC2" s="628"/>
      <c r="EAD2" s="628"/>
      <c r="EAE2" s="628"/>
      <c r="EAF2" s="628"/>
      <c r="EAG2" s="628"/>
      <c r="EAH2" s="628"/>
      <c r="EAI2" s="628"/>
      <c r="EAJ2" s="628"/>
      <c r="EAK2" s="628"/>
      <c r="EAL2" s="628"/>
      <c r="EAM2" s="628"/>
      <c r="EAN2" s="628"/>
      <c r="EAO2" s="628"/>
      <c r="EAP2" s="628"/>
      <c r="EAQ2" s="628"/>
      <c r="EAR2" s="628"/>
      <c r="EAS2" s="628"/>
      <c r="EAT2" s="628"/>
      <c r="EAU2" s="628"/>
      <c r="EAV2" s="628"/>
      <c r="EAW2" s="628"/>
      <c r="EAX2" s="628"/>
      <c r="EAY2" s="628"/>
      <c r="EAZ2" s="628"/>
      <c r="EBA2" s="628"/>
      <c r="EBB2" s="628"/>
      <c r="EBC2" s="628"/>
      <c r="EBD2" s="628"/>
      <c r="EBE2" s="628"/>
      <c r="EBF2" s="628"/>
      <c r="EBG2" s="628"/>
      <c r="EBH2" s="628"/>
      <c r="EBI2" s="628"/>
      <c r="EBJ2" s="628"/>
      <c r="EBK2" s="628"/>
      <c r="EBL2" s="628"/>
      <c r="EBM2" s="628"/>
      <c r="EBN2" s="628"/>
      <c r="EBO2" s="628"/>
      <c r="EBP2" s="628"/>
      <c r="EBQ2" s="628"/>
      <c r="EBR2" s="628"/>
      <c r="EBS2" s="628"/>
      <c r="EBT2" s="628"/>
      <c r="EBU2" s="628"/>
      <c r="EBV2" s="628"/>
      <c r="EBW2" s="628"/>
      <c r="EBX2" s="628"/>
      <c r="EBY2" s="628"/>
      <c r="EBZ2" s="628"/>
      <c r="ECA2" s="628"/>
      <c r="ECB2" s="628"/>
      <c r="ECC2" s="628"/>
      <c r="ECD2" s="628"/>
      <c r="ECE2" s="628"/>
      <c r="ECF2" s="628"/>
      <c r="ECG2" s="628"/>
      <c r="ECH2" s="628"/>
      <c r="ECI2" s="628"/>
      <c r="ECJ2" s="628"/>
      <c r="ECK2" s="628"/>
      <c r="ECL2" s="628"/>
      <c r="ECM2" s="628"/>
      <c r="ECN2" s="628"/>
      <c r="ECO2" s="628"/>
      <c r="ECP2" s="628"/>
      <c r="ECQ2" s="628"/>
      <c r="ECR2" s="628"/>
      <c r="ECS2" s="628"/>
      <c r="ECT2" s="628"/>
      <c r="ECU2" s="628"/>
      <c r="ECV2" s="628"/>
      <c r="ECW2" s="628"/>
      <c r="ECX2" s="628"/>
      <c r="ECY2" s="628"/>
      <c r="ECZ2" s="628"/>
      <c r="EDA2" s="628"/>
      <c r="EDB2" s="628"/>
      <c r="EDC2" s="628"/>
      <c r="EDD2" s="628"/>
      <c r="EDE2" s="628"/>
      <c r="EDF2" s="628"/>
      <c r="EDG2" s="628"/>
      <c r="EDH2" s="628"/>
      <c r="EDI2" s="628"/>
      <c r="EDJ2" s="628"/>
      <c r="EDK2" s="628"/>
      <c r="EDL2" s="628"/>
      <c r="EDM2" s="628"/>
      <c r="EDN2" s="628"/>
      <c r="EDO2" s="628"/>
      <c r="EDP2" s="628"/>
      <c r="EDQ2" s="628"/>
      <c r="EDR2" s="628"/>
      <c r="EDS2" s="628"/>
      <c r="EDT2" s="628"/>
      <c r="EDU2" s="628"/>
      <c r="EDV2" s="628"/>
      <c r="EDW2" s="628"/>
      <c r="EDX2" s="628"/>
      <c r="EDY2" s="628"/>
      <c r="EDZ2" s="628"/>
      <c r="EEA2" s="628"/>
      <c r="EEB2" s="628"/>
      <c r="EEC2" s="628"/>
      <c r="EED2" s="628"/>
      <c r="EEE2" s="628"/>
      <c r="EEF2" s="628"/>
      <c r="EEG2" s="628"/>
      <c r="EEH2" s="628"/>
      <c r="EEI2" s="628"/>
      <c r="EEJ2" s="628"/>
      <c r="EEK2" s="628"/>
      <c r="EEL2" s="628"/>
      <c r="EEM2" s="628"/>
      <c r="EEN2" s="628"/>
      <c r="EEO2" s="628"/>
      <c r="EEP2" s="628"/>
      <c r="EEQ2" s="628"/>
      <c r="EER2" s="628"/>
      <c r="EES2" s="628"/>
      <c r="EET2" s="628"/>
      <c r="EEU2" s="628"/>
      <c r="EEV2" s="628"/>
      <c r="EEW2" s="628"/>
      <c r="EEX2" s="628"/>
      <c r="EEY2" s="628"/>
      <c r="EEZ2" s="628"/>
      <c r="EFA2" s="628"/>
      <c r="EFB2" s="628"/>
      <c r="EFC2" s="628"/>
      <c r="EFD2" s="628"/>
      <c r="EFE2" s="628"/>
      <c r="EFF2" s="628"/>
      <c r="EFG2" s="628"/>
      <c r="EFH2" s="628"/>
      <c r="EFI2" s="628"/>
      <c r="EFJ2" s="628"/>
      <c r="EFK2" s="628"/>
      <c r="EFL2" s="628"/>
      <c r="EFM2" s="628"/>
      <c r="EFN2" s="628"/>
      <c r="EFO2" s="628"/>
      <c r="EFP2" s="628"/>
      <c r="EFQ2" s="628"/>
      <c r="EFR2" s="628"/>
      <c r="EFS2" s="628"/>
      <c r="EFT2" s="628"/>
      <c r="EFU2" s="628"/>
      <c r="EFV2" s="628"/>
      <c r="EFW2" s="628"/>
      <c r="EFX2" s="628"/>
      <c r="EFY2" s="628"/>
      <c r="EFZ2" s="628"/>
      <c r="EGA2" s="628"/>
      <c r="EGB2" s="628"/>
      <c r="EGC2" s="628"/>
      <c r="EGD2" s="628"/>
      <c r="EGE2" s="628"/>
      <c r="EGF2" s="628"/>
      <c r="EGG2" s="628"/>
      <c r="EGH2" s="628"/>
      <c r="EGI2" s="628"/>
      <c r="EGJ2" s="628"/>
      <c r="EGK2" s="628"/>
      <c r="EGL2" s="628"/>
      <c r="EGM2" s="628"/>
      <c r="EGN2" s="628"/>
      <c r="EGO2" s="628"/>
      <c r="EGP2" s="628"/>
      <c r="EGQ2" s="628"/>
      <c r="EGR2" s="628"/>
      <c r="EGS2" s="628"/>
      <c r="EGT2" s="628"/>
      <c r="EGU2" s="628"/>
      <c r="EGV2" s="628"/>
      <c r="EGW2" s="628"/>
      <c r="EGX2" s="628"/>
      <c r="EGY2" s="628"/>
      <c r="EGZ2" s="628"/>
      <c r="EHA2" s="628"/>
      <c r="EHB2" s="628"/>
      <c r="EHC2" s="628"/>
      <c r="EHD2" s="628"/>
      <c r="EHE2" s="628"/>
      <c r="EHF2" s="628"/>
      <c r="EHG2" s="628"/>
      <c r="EHH2" s="628"/>
      <c r="EHI2" s="628"/>
      <c r="EHJ2" s="628"/>
      <c r="EHK2" s="628"/>
      <c r="EHL2" s="628"/>
      <c r="EHM2" s="628"/>
      <c r="EHN2" s="628"/>
      <c r="EHO2" s="628"/>
      <c r="EHP2" s="628"/>
      <c r="EHQ2" s="628"/>
      <c r="EHR2" s="628"/>
      <c r="EHS2" s="628"/>
      <c r="EHT2" s="628"/>
      <c r="EHU2" s="628"/>
      <c r="EHV2" s="628"/>
      <c r="EHW2" s="628"/>
      <c r="EHX2" s="628"/>
      <c r="EHY2" s="628"/>
      <c r="EHZ2" s="628"/>
      <c r="EIA2" s="628"/>
      <c r="EIB2" s="628"/>
      <c r="EIC2" s="628"/>
      <c r="EID2" s="628"/>
      <c r="EIE2" s="628"/>
      <c r="EIF2" s="628"/>
      <c r="EIG2" s="628"/>
      <c r="EIH2" s="628"/>
      <c r="EII2" s="628"/>
      <c r="EIJ2" s="628"/>
      <c r="EIK2" s="628"/>
      <c r="EIL2" s="628"/>
      <c r="EIM2" s="628"/>
      <c r="EIN2" s="628"/>
      <c r="EIO2" s="628"/>
      <c r="EIP2" s="628"/>
      <c r="EIQ2" s="628"/>
      <c r="EIR2" s="628"/>
      <c r="EIS2" s="628"/>
      <c r="EIT2" s="628"/>
      <c r="EIU2" s="628"/>
      <c r="EIV2" s="628"/>
      <c r="EIW2" s="628"/>
      <c r="EIX2" s="628"/>
      <c r="EIY2" s="628"/>
      <c r="EIZ2" s="628"/>
      <c r="EJA2" s="628"/>
      <c r="EJB2" s="628"/>
      <c r="EJC2" s="628"/>
      <c r="EJD2" s="628"/>
      <c r="EJE2" s="628"/>
      <c r="EJF2" s="628"/>
      <c r="EJG2" s="628"/>
      <c r="EJH2" s="628"/>
      <c r="EJI2" s="628"/>
      <c r="EJJ2" s="628"/>
      <c r="EJK2" s="628"/>
      <c r="EJL2" s="628"/>
      <c r="EJM2" s="628"/>
      <c r="EJN2" s="628"/>
      <c r="EJO2" s="628"/>
      <c r="EJP2" s="628"/>
      <c r="EJQ2" s="628"/>
      <c r="EJR2" s="628"/>
      <c r="EJS2" s="628"/>
      <c r="EJT2" s="628"/>
      <c r="EJU2" s="628"/>
      <c r="EJV2" s="628"/>
      <c r="EJW2" s="628"/>
      <c r="EJX2" s="628"/>
      <c r="EJY2" s="628"/>
      <c r="EJZ2" s="628"/>
      <c r="EKA2" s="628"/>
      <c r="EKB2" s="628"/>
      <c r="EKC2" s="628"/>
      <c r="EKD2" s="628"/>
      <c r="EKE2" s="628"/>
      <c r="EKF2" s="628"/>
      <c r="EKG2" s="628"/>
      <c r="EKH2" s="628"/>
      <c r="EKI2" s="628"/>
      <c r="EKJ2" s="628"/>
      <c r="EKK2" s="628"/>
      <c r="EKL2" s="628"/>
      <c r="EKM2" s="628"/>
      <c r="EKN2" s="628"/>
      <c r="EKO2" s="628"/>
      <c r="EKP2" s="628"/>
      <c r="EKQ2" s="628"/>
      <c r="EKR2" s="628"/>
      <c r="EKS2" s="628"/>
      <c r="EKT2" s="628"/>
      <c r="EKU2" s="628"/>
      <c r="EKV2" s="628"/>
      <c r="EKW2" s="628"/>
      <c r="EKX2" s="628"/>
      <c r="EKY2" s="628"/>
      <c r="EKZ2" s="628"/>
      <c r="ELA2" s="628"/>
      <c r="ELB2" s="628"/>
      <c r="ELC2" s="628"/>
      <c r="ELD2" s="628"/>
      <c r="ELE2" s="628"/>
      <c r="ELF2" s="628"/>
      <c r="ELG2" s="628"/>
      <c r="ELH2" s="628"/>
      <c r="ELI2" s="628"/>
      <c r="ELJ2" s="628"/>
      <c r="ELK2" s="628"/>
      <c r="ELL2" s="628"/>
      <c r="ELM2" s="628"/>
      <c r="ELN2" s="628"/>
      <c r="ELO2" s="628"/>
      <c r="ELP2" s="628"/>
      <c r="ELQ2" s="628"/>
      <c r="ELR2" s="628"/>
      <c r="ELS2" s="628"/>
      <c r="ELT2" s="628"/>
      <c r="ELU2" s="628"/>
      <c r="ELV2" s="628"/>
      <c r="ELW2" s="628"/>
      <c r="ELX2" s="628"/>
      <c r="ELY2" s="628"/>
      <c r="ELZ2" s="628"/>
      <c r="EMA2" s="628"/>
      <c r="EMB2" s="628"/>
      <c r="EMC2" s="628"/>
      <c r="EMD2" s="628"/>
      <c r="EME2" s="628"/>
      <c r="EMF2" s="628"/>
      <c r="EMG2" s="628"/>
      <c r="EMH2" s="628"/>
      <c r="EMI2" s="628"/>
      <c r="EMJ2" s="628"/>
      <c r="EMK2" s="628"/>
      <c r="EML2" s="628"/>
      <c r="EMM2" s="628"/>
      <c r="EMN2" s="628"/>
      <c r="EMO2" s="628"/>
      <c r="EMP2" s="628"/>
      <c r="EMQ2" s="628"/>
      <c r="EMR2" s="628"/>
      <c r="EMS2" s="628"/>
      <c r="EMT2" s="628"/>
      <c r="EMU2" s="628"/>
      <c r="EMV2" s="628"/>
      <c r="EMW2" s="628"/>
      <c r="EMX2" s="628"/>
      <c r="EMY2" s="628"/>
      <c r="EMZ2" s="628"/>
      <c r="ENA2" s="628"/>
      <c r="ENB2" s="628"/>
      <c r="ENC2" s="628"/>
      <c r="END2" s="628"/>
      <c r="ENE2" s="628"/>
      <c r="ENF2" s="628"/>
      <c r="ENG2" s="628"/>
      <c r="ENH2" s="628"/>
      <c r="ENI2" s="628"/>
      <c r="ENJ2" s="628"/>
      <c r="ENK2" s="628"/>
      <c r="ENL2" s="628"/>
      <c r="ENM2" s="628"/>
      <c r="ENN2" s="628"/>
      <c r="ENO2" s="628"/>
      <c r="ENP2" s="628"/>
      <c r="ENQ2" s="628"/>
      <c r="ENR2" s="628"/>
      <c r="ENS2" s="628"/>
      <c r="ENT2" s="628"/>
      <c r="ENU2" s="628"/>
      <c r="ENV2" s="628"/>
      <c r="ENW2" s="628"/>
      <c r="ENX2" s="628"/>
      <c r="ENY2" s="628"/>
      <c r="ENZ2" s="628"/>
      <c r="EOA2" s="628"/>
      <c r="EOB2" s="628"/>
      <c r="EOC2" s="628"/>
      <c r="EOD2" s="628"/>
      <c r="EOE2" s="628"/>
      <c r="EOF2" s="628"/>
      <c r="EOG2" s="628"/>
      <c r="EOH2" s="628"/>
      <c r="EOI2" s="628"/>
      <c r="EOJ2" s="628"/>
      <c r="EOK2" s="628"/>
      <c r="EOL2" s="628"/>
      <c r="EOM2" s="628"/>
      <c r="EON2" s="628"/>
      <c r="EOO2" s="628"/>
      <c r="EOP2" s="628"/>
      <c r="EOQ2" s="628"/>
      <c r="EOR2" s="628"/>
      <c r="EOS2" s="628"/>
      <c r="EOT2" s="628"/>
      <c r="EOU2" s="628"/>
      <c r="EOV2" s="628"/>
      <c r="EOW2" s="628"/>
      <c r="EOX2" s="628"/>
      <c r="EOY2" s="628"/>
      <c r="EOZ2" s="628"/>
      <c r="EPA2" s="628"/>
      <c r="EPB2" s="628"/>
      <c r="EPC2" s="628"/>
      <c r="EPD2" s="628"/>
      <c r="EPE2" s="628"/>
      <c r="EPF2" s="628"/>
      <c r="EPG2" s="628"/>
      <c r="EPH2" s="628"/>
      <c r="EPI2" s="628"/>
      <c r="EPJ2" s="628"/>
      <c r="EPK2" s="628"/>
      <c r="EPL2" s="628"/>
      <c r="EPM2" s="628"/>
      <c r="EPN2" s="628"/>
      <c r="EPO2" s="628"/>
      <c r="EPP2" s="628"/>
      <c r="EPQ2" s="628"/>
      <c r="EPR2" s="628"/>
      <c r="EPS2" s="628"/>
      <c r="EPT2" s="628"/>
      <c r="EPU2" s="628"/>
      <c r="EPV2" s="628"/>
      <c r="EPW2" s="628"/>
      <c r="EPX2" s="628"/>
      <c r="EPY2" s="628"/>
      <c r="EPZ2" s="628"/>
      <c r="EQA2" s="628"/>
      <c r="EQB2" s="628"/>
      <c r="EQC2" s="628"/>
      <c r="EQD2" s="628"/>
      <c r="EQE2" s="628"/>
      <c r="EQF2" s="628"/>
      <c r="EQG2" s="628"/>
      <c r="EQH2" s="628"/>
      <c r="EQI2" s="628"/>
      <c r="EQJ2" s="628"/>
      <c r="EQK2" s="628"/>
      <c r="EQL2" s="628"/>
      <c r="EQM2" s="628"/>
      <c r="EQN2" s="628"/>
      <c r="EQO2" s="628"/>
      <c r="EQP2" s="628"/>
      <c r="EQQ2" s="628"/>
      <c r="EQR2" s="628"/>
      <c r="EQS2" s="628"/>
      <c r="EQT2" s="628"/>
      <c r="EQU2" s="628"/>
      <c r="EQV2" s="628"/>
      <c r="EQW2" s="628"/>
      <c r="EQX2" s="628"/>
      <c r="EQY2" s="628"/>
      <c r="EQZ2" s="628"/>
      <c r="ERA2" s="628"/>
      <c r="ERB2" s="628"/>
      <c r="ERC2" s="628"/>
      <c r="ERD2" s="628"/>
      <c r="ERE2" s="628"/>
      <c r="ERF2" s="628"/>
      <c r="ERG2" s="628"/>
      <c r="ERH2" s="628"/>
      <c r="ERI2" s="628"/>
      <c r="ERJ2" s="628"/>
      <c r="ERK2" s="628"/>
      <c r="ERL2" s="628"/>
      <c r="ERM2" s="628"/>
      <c r="ERN2" s="628"/>
      <c r="ERO2" s="628"/>
      <c r="ERP2" s="628"/>
      <c r="ERQ2" s="628"/>
      <c r="ERR2" s="628"/>
      <c r="ERS2" s="628"/>
      <c r="ERT2" s="628"/>
      <c r="ERU2" s="628"/>
      <c r="ERV2" s="628"/>
      <c r="ERW2" s="628"/>
      <c r="ERX2" s="628"/>
      <c r="ERY2" s="628"/>
      <c r="ERZ2" s="628"/>
      <c r="ESA2" s="628"/>
      <c r="ESB2" s="628"/>
      <c r="ESC2" s="628"/>
      <c r="ESD2" s="628"/>
      <c r="ESE2" s="628"/>
      <c r="ESF2" s="628"/>
      <c r="ESG2" s="628"/>
      <c r="ESH2" s="628"/>
      <c r="ESI2" s="628"/>
      <c r="ESJ2" s="628"/>
      <c r="ESK2" s="628"/>
      <c r="ESL2" s="628"/>
      <c r="ESM2" s="628"/>
      <c r="ESN2" s="628"/>
      <c r="ESO2" s="628"/>
      <c r="ESP2" s="628"/>
      <c r="ESQ2" s="628"/>
      <c r="ESR2" s="628"/>
      <c r="ESS2" s="628"/>
      <c r="EST2" s="628"/>
      <c r="ESU2" s="628"/>
      <c r="ESV2" s="628"/>
      <c r="ESW2" s="628"/>
      <c r="ESX2" s="628"/>
      <c r="ESY2" s="628"/>
      <c r="ESZ2" s="628"/>
      <c r="ETA2" s="628"/>
      <c r="ETB2" s="628"/>
      <c r="ETC2" s="628"/>
      <c r="ETD2" s="628"/>
      <c r="ETE2" s="628"/>
      <c r="ETF2" s="628"/>
      <c r="ETG2" s="628"/>
      <c r="ETH2" s="628"/>
      <c r="ETI2" s="628"/>
      <c r="ETJ2" s="628"/>
      <c r="ETK2" s="628"/>
      <c r="ETL2" s="628"/>
      <c r="ETM2" s="628"/>
      <c r="ETN2" s="628"/>
      <c r="ETO2" s="628"/>
      <c r="ETP2" s="628"/>
      <c r="ETQ2" s="628"/>
      <c r="ETR2" s="628"/>
      <c r="ETS2" s="628"/>
      <c r="ETT2" s="628"/>
      <c r="ETU2" s="628"/>
      <c r="ETV2" s="628"/>
      <c r="ETW2" s="628"/>
      <c r="ETX2" s="628"/>
      <c r="ETY2" s="628"/>
      <c r="ETZ2" s="628"/>
      <c r="EUA2" s="628"/>
      <c r="EUB2" s="628"/>
      <c r="EUC2" s="628"/>
      <c r="EUD2" s="628"/>
      <c r="EUE2" s="628"/>
      <c r="EUF2" s="628"/>
      <c r="EUG2" s="628"/>
      <c r="EUH2" s="628"/>
      <c r="EUI2" s="628"/>
      <c r="EUJ2" s="628"/>
      <c r="EUK2" s="628"/>
      <c r="EUL2" s="628"/>
      <c r="EUM2" s="628"/>
      <c r="EUN2" s="628"/>
      <c r="EUO2" s="628"/>
      <c r="EUP2" s="628"/>
      <c r="EUQ2" s="628"/>
      <c r="EUR2" s="628"/>
      <c r="EUS2" s="628"/>
      <c r="EUT2" s="628"/>
      <c r="EUU2" s="628"/>
      <c r="EUV2" s="628"/>
      <c r="EUW2" s="628"/>
      <c r="EUX2" s="628"/>
      <c r="EUY2" s="628"/>
      <c r="EUZ2" s="628"/>
      <c r="EVA2" s="628"/>
      <c r="EVB2" s="628"/>
      <c r="EVC2" s="628"/>
      <c r="EVD2" s="628"/>
      <c r="EVE2" s="628"/>
      <c r="EVF2" s="628"/>
      <c r="EVG2" s="628"/>
      <c r="EVH2" s="628"/>
      <c r="EVI2" s="628"/>
      <c r="EVJ2" s="628"/>
      <c r="EVK2" s="628"/>
      <c r="EVL2" s="628"/>
      <c r="EVM2" s="628"/>
      <c r="EVN2" s="628"/>
      <c r="EVO2" s="628"/>
      <c r="EVP2" s="628"/>
      <c r="EVQ2" s="628"/>
      <c r="EVR2" s="628"/>
      <c r="EVS2" s="628"/>
      <c r="EVT2" s="628"/>
      <c r="EVU2" s="628"/>
      <c r="EVV2" s="628"/>
      <c r="EVW2" s="628"/>
      <c r="EVX2" s="628"/>
      <c r="EVY2" s="628"/>
      <c r="EVZ2" s="628"/>
      <c r="EWA2" s="628"/>
      <c r="EWB2" s="628"/>
      <c r="EWC2" s="628"/>
      <c r="EWD2" s="628"/>
      <c r="EWE2" s="628"/>
      <c r="EWF2" s="628"/>
      <c r="EWG2" s="628"/>
      <c r="EWH2" s="628"/>
      <c r="EWI2" s="628"/>
      <c r="EWJ2" s="628"/>
      <c r="EWK2" s="628"/>
      <c r="EWL2" s="628"/>
      <c r="EWM2" s="628"/>
      <c r="EWN2" s="628"/>
      <c r="EWO2" s="628"/>
      <c r="EWP2" s="628"/>
      <c r="EWQ2" s="628"/>
      <c r="EWR2" s="628"/>
      <c r="EWS2" s="628"/>
      <c r="EWT2" s="628"/>
      <c r="EWU2" s="628"/>
      <c r="EWV2" s="628"/>
      <c r="EWW2" s="628"/>
      <c r="EWX2" s="628"/>
      <c r="EWY2" s="628"/>
      <c r="EWZ2" s="628"/>
      <c r="EXA2" s="628"/>
      <c r="EXB2" s="628"/>
      <c r="EXC2" s="628"/>
      <c r="EXD2" s="628"/>
      <c r="EXE2" s="628"/>
      <c r="EXF2" s="628"/>
      <c r="EXG2" s="628"/>
      <c r="EXH2" s="628"/>
      <c r="EXI2" s="628"/>
      <c r="EXJ2" s="628"/>
      <c r="EXK2" s="628"/>
      <c r="EXL2" s="628"/>
      <c r="EXM2" s="628"/>
      <c r="EXN2" s="628"/>
      <c r="EXO2" s="628"/>
      <c r="EXP2" s="628"/>
      <c r="EXQ2" s="628"/>
      <c r="EXR2" s="628"/>
      <c r="EXS2" s="628"/>
      <c r="EXT2" s="628"/>
      <c r="EXU2" s="628"/>
      <c r="EXV2" s="628"/>
      <c r="EXW2" s="628"/>
      <c r="EXX2" s="628"/>
      <c r="EXY2" s="628"/>
      <c r="EXZ2" s="628"/>
      <c r="EYA2" s="628"/>
      <c r="EYB2" s="628"/>
      <c r="EYC2" s="628"/>
      <c r="EYD2" s="628"/>
      <c r="EYE2" s="628"/>
      <c r="EYF2" s="628"/>
      <c r="EYG2" s="628"/>
      <c r="EYH2" s="628"/>
      <c r="EYI2" s="628"/>
      <c r="EYJ2" s="628"/>
      <c r="EYK2" s="628"/>
      <c r="EYL2" s="628"/>
      <c r="EYM2" s="628"/>
      <c r="EYN2" s="628"/>
      <c r="EYO2" s="628"/>
      <c r="EYP2" s="628"/>
      <c r="EYQ2" s="628"/>
      <c r="EYR2" s="628"/>
      <c r="EYS2" s="628"/>
      <c r="EYT2" s="628"/>
      <c r="EYU2" s="628"/>
      <c r="EYV2" s="628"/>
      <c r="EYW2" s="628"/>
      <c r="EYX2" s="628"/>
      <c r="EYY2" s="628"/>
      <c r="EYZ2" s="628"/>
      <c r="EZA2" s="628"/>
      <c r="EZB2" s="628"/>
      <c r="EZC2" s="628"/>
      <c r="EZD2" s="628"/>
      <c r="EZE2" s="628"/>
      <c r="EZF2" s="628"/>
      <c r="EZG2" s="628"/>
      <c r="EZH2" s="628"/>
      <c r="EZI2" s="628"/>
      <c r="EZJ2" s="628"/>
      <c r="EZK2" s="628"/>
      <c r="EZL2" s="628"/>
      <c r="EZM2" s="628"/>
      <c r="EZN2" s="628"/>
      <c r="EZO2" s="628"/>
      <c r="EZP2" s="628"/>
      <c r="EZQ2" s="628"/>
      <c r="EZR2" s="628"/>
      <c r="EZS2" s="628"/>
      <c r="EZT2" s="628"/>
      <c r="EZU2" s="628"/>
      <c r="EZV2" s="628"/>
      <c r="EZW2" s="628"/>
      <c r="EZX2" s="628"/>
      <c r="EZY2" s="628"/>
      <c r="EZZ2" s="628"/>
      <c r="FAA2" s="628"/>
      <c r="FAB2" s="628"/>
      <c r="FAC2" s="628"/>
      <c r="FAD2" s="628"/>
      <c r="FAE2" s="628"/>
      <c r="FAF2" s="628"/>
      <c r="FAG2" s="628"/>
      <c r="FAH2" s="628"/>
      <c r="FAI2" s="628"/>
      <c r="FAJ2" s="628"/>
      <c r="FAK2" s="628"/>
      <c r="FAL2" s="628"/>
      <c r="FAM2" s="628"/>
      <c r="FAN2" s="628"/>
      <c r="FAO2" s="628"/>
      <c r="FAP2" s="628"/>
      <c r="FAQ2" s="628"/>
      <c r="FAR2" s="628"/>
      <c r="FAS2" s="628"/>
      <c r="FAT2" s="628"/>
      <c r="FAU2" s="628"/>
      <c r="FAV2" s="628"/>
      <c r="FAW2" s="628"/>
      <c r="FAX2" s="628"/>
      <c r="FAY2" s="628"/>
      <c r="FAZ2" s="628"/>
      <c r="FBA2" s="628"/>
      <c r="FBB2" s="628"/>
      <c r="FBC2" s="628"/>
      <c r="FBD2" s="628"/>
      <c r="FBE2" s="628"/>
      <c r="FBF2" s="628"/>
      <c r="FBG2" s="628"/>
      <c r="FBH2" s="628"/>
      <c r="FBI2" s="628"/>
      <c r="FBJ2" s="628"/>
      <c r="FBK2" s="628"/>
      <c r="FBL2" s="628"/>
      <c r="FBM2" s="628"/>
      <c r="FBN2" s="628"/>
      <c r="FBO2" s="628"/>
      <c r="FBP2" s="628"/>
      <c r="FBQ2" s="628"/>
      <c r="FBR2" s="628"/>
      <c r="FBS2" s="628"/>
      <c r="FBT2" s="628"/>
      <c r="FBU2" s="628"/>
      <c r="FBV2" s="628"/>
      <c r="FBW2" s="628"/>
      <c r="FBX2" s="628"/>
      <c r="FBY2" s="628"/>
      <c r="FBZ2" s="628"/>
      <c r="FCA2" s="628"/>
      <c r="FCB2" s="628"/>
      <c r="FCC2" s="628"/>
      <c r="FCD2" s="628"/>
      <c r="FCE2" s="628"/>
      <c r="FCF2" s="628"/>
      <c r="FCG2" s="628"/>
      <c r="FCH2" s="628"/>
      <c r="FCI2" s="628"/>
      <c r="FCJ2" s="628"/>
      <c r="FCK2" s="628"/>
      <c r="FCL2" s="628"/>
      <c r="FCM2" s="628"/>
      <c r="FCN2" s="628"/>
      <c r="FCO2" s="628"/>
      <c r="FCP2" s="628"/>
      <c r="FCQ2" s="628"/>
      <c r="FCR2" s="628"/>
      <c r="FCS2" s="628"/>
      <c r="FCT2" s="628"/>
      <c r="FCU2" s="628"/>
      <c r="FCV2" s="628"/>
      <c r="FCW2" s="628"/>
      <c r="FCX2" s="628"/>
      <c r="FCY2" s="628"/>
      <c r="FCZ2" s="628"/>
      <c r="FDA2" s="628"/>
      <c r="FDB2" s="628"/>
      <c r="FDC2" s="628"/>
      <c r="FDD2" s="628"/>
      <c r="FDE2" s="628"/>
      <c r="FDF2" s="628"/>
      <c r="FDG2" s="628"/>
      <c r="FDH2" s="628"/>
      <c r="FDI2" s="628"/>
      <c r="FDJ2" s="628"/>
      <c r="FDK2" s="628"/>
      <c r="FDL2" s="628"/>
      <c r="FDM2" s="628"/>
      <c r="FDN2" s="628"/>
      <c r="FDO2" s="628"/>
      <c r="FDP2" s="628"/>
      <c r="FDQ2" s="628"/>
      <c r="FDR2" s="628"/>
      <c r="FDS2" s="628"/>
      <c r="FDT2" s="628"/>
      <c r="FDU2" s="628"/>
      <c r="FDV2" s="628"/>
      <c r="FDW2" s="628"/>
      <c r="FDX2" s="628"/>
      <c r="FDY2" s="628"/>
      <c r="FDZ2" s="628"/>
      <c r="FEA2" s="628"/>
      <c r="FEB2" s="628"/>
      <c r="FEC2" s="628"/>
      <c r="FED2" s="628"/>
      <c r="FEE2" s="628"/>
      <c r="FEF2" s="628"/>
      <c r="FEG2" s="628"/>
      <c r="FEH2" s="628"/>
      <c r="FEI2" s="628"/>
      <c r="FEJ2" s="628"/>
      <c r="FEK2" s="628"/>
      <c r="FEL2" s="628"/>
      <c r="FEM2" s="628"/>
      <c r="FEN2" s="628"/>
      <c r="FEO2" s="628"/>
      <c r="FEP2" s="628"/>
      <c r="FEQ2" s="628"/>
      <c r="FER2" s="628"/>
      <c r="FES2" s="628"/>
      <c r="FET2" s="628"/>
      <c r="FEU2" s="628"/>
      <c r="FEV2" s="628"/>
      <c r="FEW2" s="628"/>
      <c r="FEX2" s="628"/>
      <c r="FEY2" s="628"/>
      <c r="FEZ2" s="628"/>
      <c r="FFA2" s="628"/>
      <c r="FFB2" s="628"/>
      <c r="FFC2" s="628"/>
      <c r="FFD2" s="628"/>
      <c r="FFE2" s="628"/>
      <c r="FFF2" s="628"/>
      <c r="FFG2" s="628"/>
      <c r="FFH2" s="628"/>
      <c r="FFI2" s="628"/>
      <c r="FFJ2" s="628"/>
      <c r="FFK2" s="628"/>
      <c r="FFL2" s="628"/>
      <c r="FFM2" s="628"/>
      <c r="FFN2" s="628"/>
      <c r="FFO2" s="628"/>
      <c r="FFP2" s="628"/>
      <c r="FFQ2" s="628"/>
      <c r="FFR2" s="628"/>
      <c r="FFS2" s="628"/>
      <c r="FFT2" s="628"/>
      <c r="FFU2" s="628"/>
      <c r="FFV2" s="628"/>
      <c r="FFW2" s="628"/>
      <c r="FFX2" s="628"/>
      <c r="FFY2" s="628"/>
      <c r="FFZ2" s="628"/>
      <c r="FGA2" s="628"/>
      <c r="FGB2" s="628"/>
      <c r="FGC2" s="628"/>
      <c r="FGD2" s="628"/>
      <c r="FGE2" s="628"/>
      <c r="FGF2" s="628"/>
      <c r="FGG2" s="628"/>
      <c r="FGH2" s="628"/>
      <c r="FGI2" s="628"/>
      <c r="FGJ2" s="628"/>
      <c r="FGK2" s="628"/>
      <c r="FGL2" s="628"/>
      <c r="FGM2" s="628"/>
      <c r="FGN2" s="628"/>
      <c r="FGO2" s="628"/>
      <c r="FGP2" s="628"/>
      <c r="FGQ2" s="628"/>
      <c r="FGR2" s="628"/>
      <c r="FGS2" s="628"/>
      <c r="FGT2" s="628"/>
      <c r="FGU2" s="628"/>
      <c r="FGV2" s="628"/>
      <c r="FGW2" s="628"/>
      <c r="FGX2" s="628"/>
      <c r="FGY2" s="628"/>
      <c r="FGZ2" s="628"/>
      <c r="FHA2" s="628"/>
      <c r="FHB2" s="628"/>
      <c r="FHC2" s="628"/>
      <c r="FHD2" s="628"/>
      <c r="FHE2" s="628"/>
      <c r="FHF2" s="628"/>
      <c r="FHG2" s="628"/>
      <c r="FHH2" s="628"/>
      <c r="FHI2" s="628"/>
      <c r="FHJ2" s="628"/>
      <c r="FHK2" s="628"/>
      <c r="FHL2" s="628"/>
      <c r="FHM2" s="628"/>
      <c r="FHN2" s="628"/>
      <c r="FHO2" s="628"/>
      <c r="FHP2" s="628"/>
      <c r="FHQ2" s="628"/>
      <c r="FHR2" s="628"/>
      <c r="FHS2" s="628"/>
      <c r="FHT2" s="628"/>
      <c r="FHU2" s="628"/>
      <c r="FHV2" s="628"/>
      <c r="FHW2" s="628"/>
      <c r="FHX2" s="628"/>
      <c r="FHY2" s="628"/>
      <c r="FHZ2" s="628"/>
      <c r="FIA2" s="628"/>
      <c r="FIB2" s="628"/>
      <c r="FIC2" s="628"/>
      <c r="FID2" s="628"/>
      <c r="FIE2" s="628"/>
      <c r="FIF2" s="628"/>
      <c r="FIG2" s="628"/>
      <c r="FIH2" s="628"/>
      <c r="FII2" s="628"/>
      <c r="FIJ2" s="628"/>
      <c r="FIK2" s="628"/>
      <c r="FIL2" s="628"/>
      <c r="FIM2" s="628"/>
      <c r="FIN2" s="628"/>
      <c r="FIO2" s="628"/>
      <c r="FIP2" s="628"/>
      <c r="FIQ2" s="628"/>
      <c r="FIR2" s="628"/>
      <c r="FIS2" s="628"/>
      <c r="FIT2" s="628"/>
      <c r="FIU2" s="628"/>
      <c r="FIV2" s="628"/>
      <c r="FIW2" s="628"/>
      <c r="FIX2" s="628"/>
      <c r="FIY2" s="628"/>
      <c r="FIZ2" s="628"/>
      <c r="FJA2" s="628"/>
      <c r="FJB2" s="628"/>
      <c r="FJC2" s="628"/>
      <c r="FJD2" s="628"/>
      <c r="FJE2" s="628"/>
      <c r="FJF2" s="628"/>
      <c r="FJG2" s="628"/>
      <c r="FJH2" s="628"/>
      <c r="FJI2" s="628"/>
      <c r="FJJ2" s="628"/>
      <c r="FJK2" s="628"/>
      <c r="FJL2" s="628"/>
      <c r="FJM2" s="628"/>
      <c r="FJN2" s="628"/>
      <c r="FJO2" s="628"/>
      <c r="FJP2" s="628"/>
      <c r="FJQ2" s="628"/>
      <c r="FJR2" s="628"/>
      <c r="FJS2" s="628"/>
      <c r="FJT2" s="628"/>
      <c r="FJU2" s="628"/>
      <c r="FJV2" s="628"/>
      <c r="FJW2" s="628"/>
      <c r="FJX2" s="628"/>
      <c r="FJY2" s="628"/>
      <c r="FJZ2" s="628"/>
      <c r="FKA2" s="628"/>
      <c r="FKB2" s="628"/>
      <c r="FKC2" s="628"/>
      <c r="FKD2" s="628"/>
      <c r="FKE2" s="628"/>
      <c r="FKF2" s="628"/>
      <c r="FKG2" s="628"/>
      <c r="FKH2" s="628"/>
      <c r="FKI2" s="628"/>
      <c r="FKJ2" s="628"/>
      <c r="FKK2" s="628"/>
      <c r="FKL2" s="628"/>
      <c r="FKM2" s="628"/>
      <c r="FKN2" s="628"/>
      <c r="FKO2" s="628"/>
      <c r="FKP2" s="628"/>
      <c r="FKQ2" s="628"/>
      <c r="FKR2" s="628"/>
      <c r="FKS2" s="628"/>
      <c r="FKT2" s="628"/>
      <c r="FKU2" s="628"/>
      <c r="FKV2" s="628"/>
      <c r="FKW2" s="628"/>
      <c r="FKX2" s="628"/>
      <c r="FKY2" s="628"/>
      <c r="FKZ2" s="628"/>
      <c r="FLA2" s="628"/>
      <c r="FLB2" s="628"/>
      <c r="FLC2" s="628"/>
      <c r="FLD2" s="628"/>
      <c r="FLE2" s="628"/>
      <c r="FLF2" s="628"/>
      <c r="FLG2" s="628"/>
      <c r="FLH2" s="628"/>
      <c r="FLI2" s="628"/>
      <c r="FLJ2" s="628"/>
      <c r="FLK2" s="628"/>
      <c r="FLL2" s="628"/>
      <c r="FLM2" s="628"/>
      <c r="FLN2" s="628"/>
      <c r="FLO2" s="628"/>
      <c r="FLP2" s="628"/>
      <c r="FLQ2" s="628"/>
      <c r="FLR2" s="628"/>
      <c r="FLS2" s="628"/>
      <c r="FLT2" s="628"/>
      <c r="FLU2" s="628"/>
      <c r="FLV2" s="628"/>
      <c r="FLW2" s="628"/>
      <c r="FLX2" s="628"/>
      <c r="FLY2" s="628"/>
      <c r="FLZ2" s="628"/>
      <c r="FMA2" s="628"/>
      <c r="FMB2" s="628"/>
      <c r="FMC2" s="628"/>
      <c r="FMD2" s="628"/>
      <c r="FME2" s="628"/>
      <c r="FMF2" s="628"/>
      <c r="FMG2" s="628"/>
      <c r="FMH2" s="628"/>
      <c r="FMI2" s="628"/>
      <c r="FMJ2" s="628"/>
      <c r="FMK2" s="628"/>
      <c r="FML2" s="628"/>
      <c r="FMM2" s="628"/>
      <c r="FMN2" s="628"/>
      <c r="FMO2" s="628"/>
      <c r="FMP2" s="628"/>
      <c r="FMQ2" s="628"/>
      <c r="FMR2" s="628"/>
      <c r="FMS2" s="628"/>
      <c r="FMT2" s="628"/>
      <c r="FMU2" s="628"/>
      <c r="FMV2" s="628"/>
      <c r="FMW2" s="628"/>
      <c r="FMX2" s="628"/>
      <c r="FMY2" s="628"/>
      <c r="FMZ2" s="628"/>
      <c r="FNA2" s="628"/>
      <c r="FNB2" s="628"/>
      <c r="FNC2" s="628"/>
      <c r="FND2" s="628"/>
      <c r="FNE2" s="628"/>
      <c r="FNF2" s="628"/>
      <c r="FNG2" s="628"/>
      <c r="FNH2" s="628"/>
      <c r="FNI2" s="628"/>
      <c r="FNJ2" s="628"/>
      <c r="FNK2" s="628"/>
      <c r="FNL2" s="628"/>
      <c r="FNM2" s="628"/>
      <c r="FNN2" s="628"/>
      <c r="FNO2" s="628"/>
      <c r="FNP2" s="628"/>
      <c r="FNQ2" s="628"/>
      <c r="FNR2" s="628"/>
      <c r="FNS2" s="628"/>
      <c r="FNT2" s="628"/>
      <c r="FNU2" s="628"/>
      <c r="FNV2" s="628"/>
      <c r="FNW2" s="628"/>
      <c r="FNX2" s="628"/>
      <c r="FNY2" s="628"/>
      <c r="FNZ2" s="628"/>
      <c r="FOA2" s="628"/>
      <c r="FOB2" s="628"/>
      <c r="FOC2" s="628"/>
      <c r="FOD2" s="628"/>
      <c r="FOE2" s="628"/>
      <c r="FOF2" s="628"/>
      <c r="FOG2" s="628"/>
      <c r="FOH2" s="628"/>
      <c r="FOI2" s="628"/>
      <c r="FOJ2" s="628"/>
      <c r="FOK2" s="628"/>
      <c r="FOL2" s="628"/>
      <c r="FOM2" s="628"/>
      <c r="FON2" s="628"/>
      <c r="FOO2" s="628"/>
      <c r="FOP2" s="628"/>
      <c r="FOQ2" s="628"/>
      <c r="FOR2" s="628"/>
      <c r="FOS2" s="628"/>
      <c r="FOT2" s="628"/>
      <c r="FOU2" s="628"/>
      <c r="FOV2" s="628"/>
      <c r="FOW2" s="628"/>
      <c r="FOX2" s="628"/>
      <c r="FOY2" s="628"/>
      <c r="FOZ2" s="628"/>
      <c r="FPA2" s="628"/>
      <c r="FPB2" s="628"/>
      <c r="FPC2" s="628"/>
      <c r="FPD2" s="628"/>
      <c r="FPE2" s="628"/>
      <c r="FPF2" s="628"/>
      <c r="FPG2" s="628"/>
      <c r="FPH2" s="628"/>
      <c r="FPI2" s="628"/>
      <c r="FPJ2" s="628"/>
      <c r="FPK2" s="628"/>
      <c r="FPL2" s="628"/>
      <c r="FPM2" s="628"/>
      <c r="FPN2" s="628"/>
      <c r="FPO2" s="628"/>
      <c r="FPP2" s="628"/>
      <c r="FPQ2" s="628"/>
      <c r="FPR2" s="628"/>
      <c r="FPS2" s="628"/>
      <c r="FPT2" s="628"/>
      <c r="FPU2" s="628"/>
      <c r="FPV2" s="628"/>
      <c r="FPW2" s="628"/>
      <c r="FPX2" s="628"/>
      <c r="FPY2" s="628"/>
      <c r="FPZ2" s="628"/>
      <c r="FQA2" s="628"/>
      <c r="FQB2" s="628"/>
      <c r="FQC2" s="628"/>
      <c r="FQD2" s="628"/>
      <c r="FQE2" s="628"/>
      <c r="FQF2" s="628"/>
      <c r="FQG2" s="628"/>
      <c r="FQH2" s="628"/>
      <c r="FQI2" s="628"/>
      <c r="FQJ2" s="628"/>
      <c r="FQK2" s="628"/>
      <c r="FQL2" s="628"/>
      <c r="FQM2" s="628"/>
      <c r="FQN2" s="628"/>
      <c r="FQO2" s="628"/>
      <c r="FQP2" s="628"/>
      <c r="FQQ2" s="628"/>
      <c r="FQR2" s="628"/>
      <c r="FQS2" s="628"/>
      <c r="FQT2" s="628"/>
      <c r="FQU2" s="628"/>
      <c r="FQV2" s="628"/>
      <c r="FQW2" s="628"/>
      <c r="FQX2" s="628"/>
      <c r="FQY2" s="628"/>
      <c r="FQZ2" s="628"/>
      <c r="FRA2" s="628"/>
      <c r="FRB2" s="628"/>
      <c r="FRC2" s="628"/>
      <c r="FRD2" s="628"/>
      <c r="FRE2" s="628"/>
      <c r="FRF2" s="628"/>
      <c r="FRG2" s="628"/>
      <c r="FRH2" s="628"/>
      <c r="FRI2" s="628"/>
      <c r="FRJ2" s="628"/>
      <c r="FRK2" s="628"/>
      <c r="FRL2" s="628"/>
      <c r="FRM2" s="628"/>
      <c r="FRN2" s="628"/>
      <c r="FRO2" s="628"/>
      <c r="FRP2" s="628"/>
      <c r="FRQ2" s="628"/>
      <c r="FRR2" s="628"/>
      <c r="FRS2" s="628"/>
      <c r="FRT2" s="628"/>
      <c r="FRU2" s="628"/>
      <c r="FRV2" s="628"/>
      <c r="FRW2" s="628"/>
      <c r="FRX2" s="628"/>
      <c r="FRY2" s="628"/>
      <c r="FRZ2" s="628"/>
      <c r="FSA2" s="628"/>
      <c r="FSB2" s="628"/>
      <c r="FSC2" s="628"/>
      <c r="FSD2" s="628"/>
      <c r="FSE2" s="628"/>
      <c r="FSF2" s="628"/>
      <c r="FSG2" s="628"/>
      <c r="FSH2" s="628"/>
      <c r="FSI2" s="628"/>
      <c r="FSJ2" s="628"/>
      <c r="FSK2" s="628"/>
      <c r="FSL2" s="628"/>
      <c r="FSM2" s="628"/>
      <c r="FSN2" s="628"/>
      <c r="FSO2" s="628"/>
      <c r="FSP2" s="628"/>
      <c r="FSQ2" s="628"/>
      <c r="FSR2" s="628"/>
      <c r="FSS2" s="628"/>
      <c r="FST2" s="628"/>
      <c r="FSU2" s="628"/>
      <c r="FSV2" s="628"/>
      <c r="FSW2" s="628"/>
      <c r="FSX2" s="628"/>
      <c r="FSY2" s="628"/>
      <c r="FSZ2" s="628"/>
      <c r="FTA2" s="628"/>
      <c r="FTB2" s="628"/>
      <c r="FTC2" s="628"/>
      <c r="FTD2" s="628"/>
      <c r="FTE2" s="628"/>
      <c r="FTF2" s="628"/>
      <c r="FTG2" s="628"/>
      <c r="FTH2" s="628"/>
      <c r="FTI2" s="628"/>
      <c r="FTJ2" s="628"/>
      <c r="FTK2" s="628"/>
      <c r="FTL2" s="628"/>
      <c r="FTM2" s="628"/>
      <c r="FTN2" s="628"/>
      <c r="FTO2" s="628"/>
      <c r="FTP2" s="628"/>
      <c r="FTQ2" s="628"/>
      <c r="FTR2" s="628"/>
      <c r="FTS2" s="628"/>
      <c r="FTT2" s="628"/>
      <c r="FTU2" s="628"/>
      <c r="FTV2" s="628"/>
      <c r="FTW2" s="628"/>
      <c r="FTX2" s="628"/>
      <c r="FTY2" s="628"/>
      <c r="FTZ2" s="628"/>
      <c r="FUA2" s="628"/>
      <c r="FUB2" s="628"/>
      <c r="FUC2" s="628"/>
      <c r="FUD2" s="628"/>
      <c r="FUE2" s="628"/>
      <c r="FUF2" s="628"/>
      <c r="FUG2" s="628"/>
      <c r="FUH2" s="628"/>
      <c r="FUI2" s="628"/>
      <c r="FUJ2" s="628"/>
      <c r="FUK2" s="628"/>
      <c r="FUL2" s="628"/>
      <c r="FUM2" s="628"/>
      <c r="FUN2" s="628"/>
      <c r="FUO2" s="628"/>
      <c r="FUP2" s="628"/>
      <c r="FUQ2" s="628"/>
      <c r="FUR2" s="628"/>
      <c r="FUS2" s="628"/>
      <c r="FUT2" s="628"/>
      <c r="FUU2" s="628"/>
      <c r="FUV2" s="628"/>
      <c r="FUW2" s="628"/>
      <c r="FUX2" s="628"/>
      <c r="FUY2" s="628"/>
      <c r="FUZ2" s="628"/>
      <c r="FVA2" s="628"/>
      <c r="FVB2" s="628"/>
      <c r="FVC2" s="628"/>
      <c r="FVD2" s="628"/>
      <c r="FVE2" s="628"/>
      <c r="FVF2" s="628"/>
      <c r="FVG2" s="628"/>
      <c r="FVH2" s="628"/>
      <c r="FVI2" s="628"/>
      <c r="FVJ2" s="628"/>
      <c r="FVK2" s="628"/>
      <c r="FVL2" s="628"/>
      <c r="FVM2" s="628"/>
      <c r="FVN2" s="628"/>
      <c r="FVO2" s="628"/>
      <c r="FVP2" s="628"/>
      <c r="FVQ2" s="628"/>
      <c r="FVR2" s="628"/>
      <c r="FVS2" s="628"/>
      <c r="FVT2" s="628"/>
      <c r="FVU2" s="628"/>
      <c r="FVV2" s="628"/>
      <c r="FVW2" s="628"/>
      <c r="FVX2" s="628"/>
      <c r="FVY2" s="628"/>
      <c r="FVZ2" s="628"/>
      <c r="FWA2" s="628"/>
      <c r="FWB2" s="628"/>
      <c r="FWC2" s="628"/>
      <c r="FWD2" s="628"/>
      <c r="FWE2" s="628"/>
      <c r="FWF2" s="628"/>
      <c r="FWG2" s="628"/>
      <c r="FWH2" s="628"/>
      <c r="FWI2" s="628"/>
      <c r="FWJ2" s="628"/>
      <c r="FWK2" s="628"/>
      <c r="FWL2" s="628"/>
      <c r="FWM2" s="628"/>
      <c r="FWN2" s="628"/>
      <c r="FWO2" s="628"/>
      <c r="FWP2" s="628"/>
      <c r="FWQ2" s="628"/>
      <c r="FWR2" s="628"/>
      <c r="FWS2" s="628"/>
      <c r="FWT2" s="628"/>
      <c r="FWU2" s="628"/>
      <c r="FWV2" s="628"/>
      <c r="FWW2" s="628"/>
      <c r="FWX2" s="628"/>
      <c r="FWY2" s="628"/>
      <c r="FWZ2" s="628"/>
      <c r="FXA2" s="628"/>
      <c r="FXB2" s="628"/>
      <c r="FXC2" s="628"/>
      <c r="FXD2" s="628"/>
      <c r="FXE2" s="628"/>
      <c r="FXF2" s="628"/>
      <c r="FXG2" s="628"/>
      <c r="FXH2" s="628"/>
      <c r="FXI2" s="628"/>
      <c r="FXJ2" s="628"/>
      <c r="FXK2" s="628"/>
      <c r="FXL2" s="628"/>
      <c r="FXM2" s="628"/>
      <c r="FXN2" s="628"/>
      <c r="FXO2" s="628"/>
      <c r="FXP2" s="628"/>
      <c r="FXQ2" s="628"/>
      <c r="FXR2" s="628"/>
      <c r="FXS2" s="628"/>
      <c r="FXT2" s="628"/>
      <c r="FXU2" s="628"/>
      <c r="FXV2" s="628"/>
      <c r="FXW2" s="628"/>
      <c r="FXX2" s="628"/>
      <c r="FXY2" s="628"/>
      <c r="FXZ2" s="628"/>
      <c r="FYA2" s="628"/>
      <c r="FYB2" s="628"/>
      <c r="FYC2" s="628"/>
      <c r="FYD2" s="628"/>
      <c r="FYE2" s="628"/>
      <c r="FYF2" s="628"/>
      <c r="FYG2" s="628"/>
      <c r="FYH2" s="628"/>
      <c r="FYI2" s="628"/>
      <c r="FYJ2" s="628"/>
      <c r="FYK2" s="628"/>
      <c r="FYL2" s="628"/>
      <c r="FYM2" s="628"/>
      <c r="FYN2" s="628"/>
      <c r="FYO2" s="628"/>
      <c r="FYP2" s="628"/>
      <c r="FYQ2" s="628"/>
      <c r="FYR2" s="628"/>
      <c r="FYS2" s="628"/>
      <c r="FYT2" s="628"/>
      <c r="FYU2" s="628"/>
      <c r="FYV2" s="628"/>
      <c r="FYW2" s="628"/>
      <c r="FYX2" s="628"/>
      <c r="FYY2" s="628"/>
      <c r="FYZ2" s="628"/>
      <c r="FZA2" s="628"/>
      <c r="FZB2" s="628"/>
      <c r="FZC2" s="628"/>
      <c r="FZD2" s="628"/>
      <c r="FZE2" s="628"/>
      <c r="FZF2" s="628"/>
      <c r="FZG2" s="628"/>
      <c r="FZH2" s="628"/>
      <c r="FZI2" s="628"/>
      <c r="FZJ2" s="628"/>
      <c r="FZK2" s="628"/>
      <c r="FZL2" s="628"/>
      <c r="FZM2" s="628"/>
      <c r="FZN2" s="628"/>
      <c r="FZO2" s="628"/>
      <c r="FZP2" s="628"/>
      <c r="FZQ2" s="628"/>
      <c r="FZR2" s="628"/>
      <c r="FZS2" s="628"/>
      <c r="FZT2" s="628"/>
      <c r="FZU2" s="628"/>
      <c r="FZV2" s="628"/>
      <c r="FZW2" s="628"/>
      <c r="FZX2" s="628"/>
      <c r="FZY2" s="628"/>
      <c r="FZZ2" s="628"/>
      <c r="GAA2" s="628"/>
      <c r="GAB2" s="628"/>
      <c r="GAC2" s="628"/>
      <c r="GAD2" s="628"/>
      <c r="GAE2" s="628"/>
      <c r="GAF2" s="628"/>
      <c r="GAG2" s="628"/>
      <c r="GAH2" s="628"/>
      <c r="GAI2" s="628"/>
      <c r="GAJ2" s="628"/>
      <c r="GAK2" s="628"/>
      <c r="GAL2" s="628"/>
      <c r="GAM2" s="628"/>
      <c r="GAN2" s="628"/>
      <c r="GAO2" s="628"/>
      <c r="GAP2" s="628"/>
      <c r="GAQ2" s="628"/>
      <c r="GAR2" s="628"/>
      <c r="GAS2" s="628"/>
      <c r="GAT2" s="628"/>
      <c r="GAU2" s="628"/>
      <c r="GAV2" s="628"/>
      <c r="GAW2" s="628"/>
      <c r="GAX2" s="628"/>
      <c r="GAY2" s="628"/>
      <c r="GAZ2" s="628"/>
      <c r="GBA2" s="628"/>
      <c r="GBB2" s="628"/>
      <c r="GBC2" s="628"/>
      <c r="GBD2" s="628"/>
      <c r="GBE2" s="628"/>
      <c r="GBF2" s="628"/>
      <c r="GBG2" s="628"/>
      <c r="GBH2" s="628"/>
      <c r="GBI2" s="628"/>
      <c r="GBJ2" s="628"/>
      <c r="GBK2" s="628"/>
      <c r="GBL2" s="628"/>
      <c r="GBM2" s="628"/>
      <c r="GBN2" s="628"/>
      <c r="GBO2" s="628"/>
      <c r="GBP2" s="628"/>
      <c r="GBQ2" s="628"/>
      <c r="GBR2" s="628"/>
      <c r="GBS2" s="628"/>
      <c r="GBT2" s="628"/>
      <c r="GBU2" s="628"/>
      <c r="GBV2" s="628"/>
      <c r="GBW2" s="628"/>
      <c r="GBX2" s="628"/>
      <c r="GBY2" s="628"/>
      <c r="GBZ2" s="628"/>
      <c r="GCA2" s="628"/>
      <c r="GCB2" s="628"/>
      <c r="GCC2" s="628"/>
      <c r="GCD2" s="628"/>
      <c r="GCE2" s="628"/>
      <c r="GCF2" s="628"/>
      <c r="GCG2" s="628"/>
      <c r="GCH2" s="628"/>
      <c r="GCI2" s="628"/>
      <c r="GCJ2" s="628"/>
      <c r="GCK2" s="628"/>
      <c r="GCL2" s="628"/>
      <c r="GCM2" s="628"/>
      <c r="GCN2" s="628"/>
      <c r="GCO2" s="628"/>
      <c r="GCP2" s="628"/>
      <c r="GCQ2" s="628"/>
      <c r="GCR2" s="628"/>
      <c r="GCS2" s="628"/>
      <c r="GCT2" s="628"/>
      <c r="GCU2" s="628"/>
      <c r="GCV2" s="628"/>
      <c r="GCW2" s="628"/>
      <c r="GCX2" s="628"/>
      <c r="GCY2" s="628"/>
      <c r="GCZ2" s="628"/>
      <c r="GDA2" s="628"/>
      <c r="GDB2" s="628"/>
      <c r="GDC2" s="628"/>
      <c r="GDD2" s="628"/>
      <c r="GDE2" s="628"/>
      <c r="GDF2" s="628"/>
      <c r="GDG2" s="628"/>
      <c r="GDH2" s="628"/>
      <c r="GDI2" s="628"/>
      <c r="GDJ2" s="628"/>
      <c r="GDK2" s="628"/>
      <c r="GDL2" s="628"/>
      <c r="GDM2" s="628"/>
      <c r="GDN2" s="628"/>
      <c r="GDO2" s="628"/>
      <c r="GDP2" s="628"/>
      <c r="GDQ2" s="628"/>
      <c r="GDR2" s="628"/>
      <c r="GDS2" s="628"/>
      <c r="GDT2" s="628"/>
      <c r="GDU2" s="628"/>
      <c r="GDV2" s="628"/>
      <c r="GDW2" s="628"/>
      <c r="GDX2" s="628"/>
      <c r="GDY2" s="628"/>
      <c r="GDZ2" s="628"/>
      <c r="GEA2" s="628"/>
      <c r="GEB2" s="628"/>
      <c r="GEC2" s="628"/>
      <c r="GED2" s="628"/>
      <c r="GEE2" s="628"/>
      <c r="GEF2" s="628"/>
      <c r="GEG2" s="628"/>
      <c r="GEH2" s="628"/>
      <c r="GEI2" s="628"/>
      <c r="GEJ2" s="628"/>
      <c r="GEK2" s="628"/>
      <c r="GEL2" s="628"/>
      <c r="GEM2" s="628"/>
      <c r="GEN2" s="628"/>
      <c r="GEO2" s="628"/>
      <c r="GEP2" s="628"/>
      <c r="GEQ2" s="628"/>
      <c r="GER2" s="628"/>
      <c r="GES2" s="628"/>
      <c r="GET2" s="628"/>
      <c r="GEU2" s="628"/>
      <c r="GEV2" s="628"/>
      <c r="GEW2" s="628"/>
      <c r="GEX2" s="628"/>
      <c r="GEY2" s="628"/>
      <c r="GEZ2" s="628"/>
      <c r="GFA2" s="628"/>
      <c r="GFB2" s="628"/>
      <c r="GFC2" s="628"/>
      <c r="GFD2" s="628"/>
      <c r="GFE2" s="628"/>
      <c r="GFF2" s="628"/>
      <c r="GFG2" s="628"/>
      <c r="GFH2" s="628"/>
      <c r="GFI2" s="628"/>
      <c r="GFJ2" s="628"/>
      <c r="GFK2" s="628"/>
      <c r="GFL2" s="628"/>
      <c r="GFM2" s="628"/>
      <c r="GFN2" s="628"/>
      <c r="GFO2" s="628"/>
      <c r="GFP2" s="628"/>
      <c r="GFQ2" s="628"/>
      <c r="GFR2" s="628"/>
      <c r="GFS2" s="628"/>
      <c r="GFT2" s="628"/>
      <c r="GFU2" s="628"/>
      <c r="GFV2" s="628"/>
      <c r="GFW2" s="628"/>
      <c r="GFX2" s="628"/>
      <c r="GFY2" s="628"/>
      <c r="GFZ2" s="628"/>
      <c r="GGA2" s="628"/>
      <c r="GGB2" s="628"/>
      <c r="GGC2" s="628"/>
      <c r="GGD2" s="628"/>
      <c r="GGE2" s="628"/>
      <c r="GGF2" s="628"/>
      <c r="GGG2" s="628"/>
      <c r="GGH2" s="628"/>
      <c r="GGI2" s="628"/>
      <c r="GGJ2" s="628"/>
      <c r="GGK2" s="628"/>
      <c r="GGL2" s="628"/>
      <c r="GGM2" s="628"/>
      <c r="GGN2" s="628"/>
      <c r="GGO2" s="628"/>
      <c r="GGP2" s="628"/>
      <c r="GGQ2" s="628"/>
      <c r="GGR2" s="628"/>
      <c r="GGS2" s="628"/>
      <c r="GGT2" s="628"/>
      <c r="GGU2" s="628"/>
      <c r="GGV2" s="628"/>
      <c r="GGW2" s="628"/>
      <c r="GGX2" s="628"/>
      <c r="GGY2" s="628"/>
      <c r="GGZ2" s="628"/>
      <c r="GHA2" s="628"/>
      <c r="GHB2" s="628"/>
      <c r="GHC2" s="628"/>
      <c r="GHD2" s="628"/>
      <c r="GHE2" s="628"/>
      <c r="GHF2" s="628"/>
      <c r="GHG2" s="628"/>
      <c r="GHH2" s="628"/>
      <c r="GHI2" s="628"/>
      <c r="GHJ2" s="628"/>
      <c r="GHK2" s="628"/>
      <c r="GHL2" s="628"/>
      <c r="GHM2" s="628"/>
      <c r="GHN2" s="628"/>
      <c r="GHO2" s="628"/>
      <c r="GHP2" s="628"/>
      <c r="GHQ2" s="628"/>
      <c r="GHR2" s="628"/>
      <c r="GHS2" s="628"/>
      <c r="GHT2" s="628"/>
      <c r="GHU2" s="628"/>
      <c r="GHV2" s="628"/>
      <c r="GHW2" s="628"/>
      <c r="GHX2" s="628"/>
      <c r="GHY2" s="628"/>
      <c r="GHZ2" s="628"/>
      <c r="GIA2" s="628"/>
      <c r="GIB2" s="628"/>
      <c r="GIC2" s="628"/>
      <c r="GID2" s="628"/>
      <c r="GIE2" s="628"/>
      <c r="GIF2" s="628"/>
      <c r="GIG2" s="628"/>
      <c r="GIH2" s="628"/>
      <c r="GII2" s="628"/>
      <c r="GIJ2" s="628"/>
      <c r="GIK2" s="628"/>
      <c r="GIL2" s="628"/>
      <c r="GIM2" s="628"/>
      <c r="GIN2" s="628"/>
      <c r="GIO2" s="628"/>
      <c r="GIP2" s="628"/>
      <c r="GIQ2" s="628"/>
      <c r="GIR2" s="628"/>
      <c r="GIS2" s="628"/>
      <c r="GIT2" s="628"/>
      <c r="GIU2" s="628"/>
      <c r="GIV2" s="628"/>
      <c r="GIW2" s="628"/>
      <c r="GIX2" s="628"/>
      <c r="GIY2" s="628"/>
      <c r="GIZ2" s="628"/>
      <c r="GJA2" s="628"/>
      <c r="GJB2" s="628"/>
      <c r="GJC2" s="628"/>
      <c r="GJD2" s="628"/>
      <c r="GJE2" s="628"/>
      <c r="GJF2" s="628"/>
      <c r="GJG2" s="628"/>
      <c r="GJH2" s="628"/>
      <c r="GJI2" s="628"/>
      <c r="GJJ2" s="628"/>
      <c r="GJK2" s="628"/>
      <c r="GJL2" s="628"/>
      <c r="GJM2" s="628"/>
      <c r="GJN2" s="628"/>
      <c r="GJO2" s="628"/>
      <c r="GJP2" s="628"/>
      <c r="GJQ2" s="628"/>
      <c r="GJR2" s="628"/>
      <c r="GJS2" s="628"/>
      <c r="GJT2" s="628"/>
      <c r="GJU2" s="628"/>
      <c r="GJV2" s="628"/>
      <c r="GJW2" s="628"/>
      <c r="GJX2" s="628"/>
      <c r="GJY2" s="628"/>
      <c r="GJZ2" s="628"/>
      <c r="GKA2" s="628"/>
      <c r="GKB2" s="628"/>
      <c r="GKC2" s="628"/>
      <c r="GKD2" s="628"/>
      <c r="GKE2" s="628"/>
      <c r="GKF2" s="628"/>
      <c r="GKG2" s="628"/>
      <c r="GKH2" s="628"/>
      <c r="GKI2" s="628"/>
      <c r="GKJ2" s="628"/>
      <c r="GKK2" s="628"/>
      <c r="GKL2" s="628"/>
      <c r="GKM2" s="628"/>
      <c r="GKN2" s="628"/>
      <c r="GKO2" s="628"/>
      <c r="GKP2" s="628"/>
      <c r="GKQ2" s="628"/>
      <c r="GKR2" s="628"/>
      <c r="GKS2" s="628"/>
      <c r="GKT2" s="628"/>
      <c r="GKU2" s="628"/>
      <c r="GKV2" s="628"/>
      <c r="GKW2" s="628"/>
      <c r="GKX2" s="628"/>
      <c r="GKY2" s="628"/>
      <c r="GKZ2" s="628"/>
      <c r="GLA2" s="628"/>
      <c r="GLB2" s="628"/>
      <c r="GLC2" s="628"/>
      <c r="GLD2" s="628"/>
      <c r="GLE2" s="628"/>
      <c r="GLF2" s="628"/>
      <c r="GLG2" s="628"/>
      <c r="GLH2" s="628"/>
      <c r="GLI2" s="628"/>
      <c r="GLJ2" s="628"/>
      <c r="GLK2" s="628"/>
      <c r="GLL2" s="628"/>
      <c r="GLM2" s="628"/>
      <c r="GLN2" s="628"/>
      <c r="GLO2" s="628"/>
      <c r="GLP2" s="628"/>
      <c r="GLQ2" s="628"/>
      <c r="GLR2" s="628"/>
      <c r="GLS2" s="628"/>
      <c r="GLT2" s="628"/>
      <c r="GLU2" s="628"/>
      <c r="GLV2" s="628"/>
      <c r="GLW2" s="628"/>
      <c r="GLX2" s="628"/>
      <c r="GLY2" s="628"/>
      <c r="GLZ2" s="628"/>
      <c r="GMA2" s="628"/>
      <c r="GMB2" s="628"/>
      <c r="GMC2" s="628"/>
      <c r="GMD2" s="628"/>
      <c r="GME2" s="628"/>
      <c r="GMF2" s="628"/>
      <c r="GMG2" s="628"/>
      <c r="GMH2" s="628"/>
      <c r="GMI2" s="628"/>
      <c r="GMJ2" s="628"/>
      <c r="GMK2" s="628"/>
      <c r="GML2" s="628"/>
      <c r="GMM2" s="628"/>
      <c r="GMN2" s="628"/>
      <c r="GMO2" s="628"/>
      <c r="GMP2" s="628"/>
      <c r="GMQ2" s="628"/>
      <c r="GMR2" s="628"/>
      <c r="GMS2" s="628"/>
      <c r="GMT2" s="628"/>
      <c r="GMU2" s="628"/>
      <c r="GMV2" s="628"/>
      <c r="GMW2" s="628"/>
      <c r="GMX2" s="628"/>
      <c r="GMY2" s="628"/>
      <c r="GMZ2" s="628"/>
      <c r="GNA2" s="628"/>
      <c r="GNB2" s="628"/>
      <c r="GNC2" s="628"/>
      <c r="GND2" s="628"/>
      <c r="GNE2" s="628"/>
      <c r="GNF2" s="628"/>
      <c r="GNG2" s="628"/>
      <c r="GNH2" s="628"/>
      <c r="GNI2" s="628"/>
      <c r="GNJ2" s="628"/>
      <c r="GNK2" s="628"/>
      <c r="GNL2" s="628"/>
      <c r="GNM2" s="628"/>
      <c r="GNN2" s="628"/>
      <c r="GNO2" s="628"/>
      <c r="GNP2" s="628"/>
      <c r="GNQ2" s="628"/>
      <c r="GNR2" s="628"/>
      <c r="GNS2" s="628"/>
      <c r="GNT2" s="628"/>
      <c r="GNU2" s="628"/>
      <c r="GNV2" s="628"/>
      <c r="GNW2" s="628"/>
      <c r="GNX2" s="628"/>
      <c r="GNY2" s="628"/>
      <c r="GNZ2" s="628"/>
      <c r="GOA2" s="628"/>
      <c r="GOB2" s="628"/>
      <c r="GOC2" s="628"/>
      <c r="GOD2" s="628"/>
      <c r="GOE2" s="628"/>
      <c r="GOF2" s="628"/>
      <c r="GOG2" s="628"/>
      <c r="GOH2" s="628"/>
      <c r="GOI2" s="628"/>
      <c r="GOJ2" s="628"/>
      <c r="GOK2" s="628"/>
      <c r="GOL2" s="628"/>
      <c r="GOM2" s="628"/>
      <c r="GON2" s="628"/>
      <c r="GOO2" s="628"/>
      <c r="GOP2" s="628"/>
      <c r="GOQ2" s="628"/>
      <c r="GOR2" s="628"/>
      <c r="GOS2" s="628"/>
      <c r="GOT2" s="628"/>
      <c r="GOU2" s="628"/>
      <c r="GOV2" s="628"/>
      <c r="GOW2" s="628"/>
      <c r="GOX2" s="628"/>
      <c r="GOY2" s="628"/>
      <c r="GOZ2" s="628"/>
      <c r="GPA2" s="628"/>
      <c r="GPB2" s="628"/>
      <c r="GPC2" s="628"/>
      <c r="GPD2" s="628"/>
      <c r="GPE2" s="628"/>
      <c r="GPF2" s="628"/>
      <c r="GPG2" s="628"/>
      <c r="GPH2" s="628"/>
      <c r="GPI2" s="628"/>
      <c r="GPJ2" s="628"/>
      <c r="GPK2" s="628"/>
      <c r="GPL2" s="628"/>
      <c r="GPM2" s="628"/>
      <c r="GPN2" s="628"/>
      <c r="GPO2" s="628"/>
      <c r="GPP2" s="628"/>
      <c r="GPQ2" s="628"/>
      <c r="GPR2" s="628"/>
      <c r="GPS2" s="628"/>
      <c r="GPT2" s="628"/>
      <c r="GPU2" s="628"/>
      <c r="GPV2" s="628"/>
      <c r="GPW2" s="628"/>
      <c r="GPX2" s="628"/>
      <c r="GPY2" s="628"/>
      <c r="GPZ2" s="628"/>
      <c r="GQA2" s="628"/>
      <c r="GQB2" s="628"/>
      <c r="GQC2" s="628"/>
      <c r="GQD2" s="628"/>
      <c r="GQE2" s="628"/>
      <c r="GQF2" s="628"/>
      <c r="GQG2" s="628"/>
      <c r="GQH2" s="628"/>
      <c r="GQI2" s="628"/>
      <c r="GQJ2" s="628"/>
      <c r="GQK2" s="628"/>
      <c r="GQL2" s="628"/>
      <c r="GQM2" s="628"/>
      <c r="GQN2" s="628"/>
      <c r="GQO2" s="628"/>
      <c r="GQP2" s="628"/>
      <c r="GQQ2" s="628"/>
      <c r="GQR2" s="628"/>
      <c r="GQS2" s="628"/>
      <c r="GQT2" s="628"/>
      <c r="GQU2" s="628"/>
      <c r="GQV2" s="628"/>
      <c r="GQW2" s="628"/>
      <c r="GQX2" s="628"/>
      <c r="GQY2" s="628"/>
      <c r="GQZ2" s="628"/>
      <c r="GRA2" s="628"/>
      <c r="GRB2" s="628"/>
      <c r="GRC2" s="628"/>
      <c r="GRD2" s="628"/>
      <c r="GRE2" s="628"/>
      <c r="GRF2" s="628"/>
      <c r="GRG2" s="628"/>
      <c r="GRH2" s="628"/>
      <c r="GRI2" s="628"/>
      <c r="GRJ2" s="628"/>
      <c r="GRK2" s="628"/>
      <c r="GRL2" s="628"/>
      <c r="GRM2" s="628"/>
      <c r="GRN2" s="628"/>
      <c r="GRO2" s="628"/>
      <c r="GRP2" s="628"/>
      <c r="GRQ2" s="628"/>
      <c r="GRR2" s="628"/>
      <c r="GRS2" s="628"/>
      <c r="GRT2" s="628"/>
      <c r="GRU2" s="628"/>
      <c r="GRV2" s="628"/>
      <c r="GRW2" s="628"/>
      <c r="GRX2" s="628"/>
      <c r="GRY2" s="628"/>
      <c r="GRZ2" s="628"/>
      <c r="GSA2" s="628"/>
      <c r="GSB2" s="628"/>
      <c r="GSC2" s="628"/>
      <c r="GSD2" s="628"/>
      <c r="GSE2" s="628"/>
      <c r="GSF2" s="628"/>
      <c r="GSG2" s="628"/>
      <c r="GSH2" s="628"/>
      <c r="GSI2" s="628"/>
      <c r="GSJ2" s="628"/>
      <c r="GSK2" s="628"/>
      <c r="GSL2" s="628"/>
      <c r="GSM2" s="628"/>
      <c r="GSN2" s="628"/>
      <c r="GSO2" s="628"/>
      <c r="GSP2" s="628"/>
      <c r="GSQ2" s="628"/>
      <c r="GSR2" s="628"/>
      <c r="GSS2" s="628"/>
      <c r="GST2" s="628"/>
      <c r="GSU2" s="628"/>
      <c r="GSV2" s="628"/>
      <c r="GSW2" s="628"/>
      <c r="GSX2" s="628"/>
      <c r="GSY2" s="628"/>
      <c r="GSZ2" s="628"/>
      <c r="GTA2" s="628"/>
      <c r="GTB2" s="628"/>
      <c r="GTC2" s="628"/>
      <c r="GTD2" s="628"/>
      <c r="GTE2" s="628"/>
      <c r="GTF2" s="628"/>
      <c r="GTG2" s="628"/>
      <c r="GTH2" s="628"/>
      <c r="GTI2" s="628"/>
      <c r="GTJ2" s="628"/>
      <c r="GTK2" s="628"/>
      <c r="GTL2" s="628"/>
      <c r="GTM2" s="628"/>
      <c r="GTN2" s="628"/>
      <c r="GTO2" s="628"/>
      <c r="GTP2" s="628"/>
      <c r="GTQ2" s="628"/>
      <c r="GTR2" s="628"/>
      <c r="GTS2" s="628"/>
      <c r="GTT2" s="628"/>
      <c r="GTU2" s="628"/>
      <c r="GTV2" s="628"/>
      <c r="GTW2" s="628"/>
      <c r="GTX2" s="628"/>
      <c r="GTY2" s="628"/>
      <c r="GTZ2" s="628"/>
      <c r="GUA2" s="628"/>
      <c r="GUB2" s="628"/>
      <c r="GUC2" s="628"/>
      <c r="GUD2" s="628"/>
      <c r="GUE2" s="628"/>
      <c r="GUF2" s="628"/>
      <c r="GUG2" s="628"/>
      <c r="GUH2" s="628"/>
      <c r="GUI2" s="628"/>
      <c r="GUJ2" s="628"/>
      <c r="GUK2" s="628"/>
      <c r="GUL2" s="628"/>
      <c r="GUM2" s="628"/>
      <c r="GUN2" s="628"/>
      <c r="GUO2" s="628"/>
      <c r="GUP2" s="628"/>
      <c r="GUQ2" s="628"/>
      <c r="GUR2" s="628"/>
      <c r="GUS2" s="628"/>
      <c r="GUT2" s="628"/>
      <c r="GUU2" s="628"/>
      <c r="GUV2" s="628"/>
      <c r="GUW2" s="628"/>
      <c r="GUX2" s="628"/>
      <c r="GUY2" s="628"/>
      <c r="GUZ2" s="628"/>
      <c r="GVA2" s="628"/>
      <c r="GVB2" s="628"/>
      <c r="GVC2" s="628"/>
      <c r="GVD2" s="628"/>
      <c r="GVE2" s="628"/>
      <c r="GVF2" s="628"/>
      <c r="GVG2" s="628"/>
      <c r="GVH2" s="628"/>
      <c r="GVI2" s="628"/>
      <c r="GVJ2" s="628"/>
      <c r="GVK2" s="628"/>
      <c r="GVL2" s="628"/>
      <c r="GVM2" s="628"/>
      <c r="GVN2" s="628"/>
      <c r="GVO2" s="628"/>
      <c r="GVP2" s="628"/>
      <c r="GVQ2" s="628"/>
      <c r="GVR2" s="628"/>
      <c r="GVS2" s="628"/>
      <c r="GVT2" s="628"/>
      <c r="GVU2" s="628"/>
      <c r="GVV2" s="628"/>
      <c r="GVW2" s="628"/>
      <c r="GVX2" s="628"/>
      <c r="GVY2" s="628"/>
      <c r="GVZ2" s="628"/>
      <c r="GWA2" s="628"/>
      <c r="GWB2" s="628"/>
      <c r="GWC2" s="628"/>
      <c r="GWD2" s="628"/>
      <c r="GWE2" s="628"/>
      <c r="GWF2" s="628"/>
      <c r="GWG2" s="628"/>
      <c r="GWH2" s="628"/>
      <c r="GWI2" s="628"/>
      <c r="GWJ2" s="628"/>
      <c r="GWK2" s="628"/>
      <c r="GWL2" s="628"/>
      <c r="GWM2" s="628"/>
      <c r="GWN2" s="628"/>
      <c r="GWO2" s="628"/>
      <c r="GWP2" s="628"/>
      <c r="GWQ2" s="628"/>
      <c r="GWR2" s="628"/>
      <c r="GWS2" s="628"/>
      <c r="GWT2" s="628"/>
      <c r="GWU2" s="628"/>
      <c r="GWV2" s="628"/>
      <c r="GWW2" s="628"/>
      <c r="GWX2" s="628"/>
      <c r="GWY2" s="628"/>
      <c r="GWZ2" s="628"/>
      <c r="GXA2" s="628"/>
      <c r="GXB2" s="628"/>
      <c r="GXC2" s="628"/>
      <c r="GXD2" s="628"/>
      <c r="GXE2" s="628"/>
      <c r="GXF2" s="628"/>
      <c r="GXG2" s="628"/>
      <c r="GXH2" s="628"/>
      <c r="GXI2" s="628"/>
      <c r="GXJ2" s="628"/>
      <c r="GXK2" s="628"/>
      <c r="GXL2" s="628"/>
      <c r="GXM2" s="628"/>
      <c r="GXN2" s="628"/>
      <c r="GXO2" s="628"/>
      <c r="GXP2" s="628"/>
      <c r="GXQ2" s="628"/>
      <c r="GXR2" s="628"/>
      <c r="GXS2" s="628"/>
      <c r="GXT2" s="628"/>
      <c r="GXU2" s="628"/>
      <c r="GXV2" s="628"/>
      <c r="GXW2" s="628"/>
      <c r="GXX2" s="628"/>
      <c r="GXY2" s="628"/>
      <c r="GXZ2" s="628"/>
      <c r="GYA2" s="628"/>
      <c r="GYB2" s="628"/>
      <c r="GYC2" s="628"/>
      <c r="GYD2" s="628"/>
      <c r="GYE2" s="628"/>
      <c r="GYF2" s="628"/>
      <c r="GYG2" s="628"/>
      <c r="GYH2" s="628"/>
      <c r="GYI2" s="628"/>
      <c r="GYJ2" s="628"/>
      <c r="GYK2" s="628"/>
      <c r="GYL2" s="628"/>
      <c r="GYM2" s="628"/>
      <c r="GYN2" s="628"/>
      <c r="GYO2" s="628"/>
      <c r="GYP2" s="628"/>
      <c r="GYQ2" s="628"/>
      <c r="GYR2" s="628"/>
      <c r="GYS2" s="628"/>
      <c r="GYT2" s="628"/>
      <c r="GYU2" s="628"/>
      <c r="GYV2" s="628"/>
      <c r="GYW2" s="628"/>
      <c r="GYX2" s="628"/>
      <c r="GYY2" s="628"/>
      <c r="GYZ2" s="628"/>
      <c r="GZA2" s="628"/>
      <c r="GZB2" s="628"/>
      <c r="GZC2" s="628"/>
      <c r="GZD2" s="628"/>
      <c r="GZE2" s="628"/>
      <c r="GZF2" s="628"/>
      <c r="GZG2" s="628"/>
      <c r="GZH2" s="628"/>
      <c r="GZI2" s="628"/>
      <c r="GZJ2" s="628"/>
      <c r="GZK2" s="628"/>
      <c r="GZL2" s="628"/>
      <c r="GZM2" s="628"/>
      <c r="GZN2" s="628"/>
      <c r="GZO2" s="628"/>
      <c r="GZP2" s="628"/>
      <c r="GZQ2" s="628"/>
      <c r="GZR2" s="628"/>
      <c r="GZS2" s="628"/>
      <c r="GZT2" s="628"/>
      <c r="GZU2" s="628"/>
      <c r="GZV2" s="628"/>
      <c r="GZW2" s="628"/>
      <c r="GZX2" s="628"/>
      <c r="GZY2" s="628"/>
      <c r="GZZ2" s="628"/>
      <c r="HAA2" s="628"/>
      <c r="HAB2" s="628"/>
      <c r="HAC2" s="628"/>
      <c r="HAD2" s="628"/>
      <c r="HAE2" s="628"/>
      <c r="HAF2" s="628"/>
      <c r="HAG2" s="628"/>
      <c r="HAH2" s="628"/>
      <c r="HAI2" s="628"/>
      <c r="HAJ2" s="628"/>
      <c r="HAK2" s="628"/>
      <c r="HAL2" s="628"/>
      <c r="HAM2" s="628"/>
      <c r="HAN2" s="628"/>
      <c r="HAO2" s="628"/>
      <c r="HAP2" s="628"/>
      <c r="HAQ2" s="628"/>
      <c r="HAR2" s="628"/>
      <c r="HAS2" s="628"/>
      <c r="HAT2" s="628"/>
      <c r="HAU2" s="628"/>
      <c r="HAV2" s="628"/>
      <c r="HAW2" s="628"/>
      <c r="HAX2" s="628"/>
      <c r="HAY2" s="628"/>
      <c r="HAZ2" s="628"/>
      <c r="HBA2" s="628"/>
      <c r="HBB2" s="628"/>
      <c r="HBC2" s="628"/>
      <c r="HBD2" s="628"/>
      <c r="HBE2" s="628"/>
      <c r="HBF2" s="628"/>
      <c r="HBG2" s="628"/>
      <c r="HBH2" s="628"/>
      <c r="HBI2" s="628"/>
      <c r="HBJ2" s="628"/>
      <c r="HBK2" s="628"/>
      <c r="HBL2" s="628"/>
      <c r="HBM2" s="628"/>
      <c r="HBN2" s="628"/>
      <c r="HBO2" s="628"/>
      <c r="HBP2" s="628"/>
      <c r="HBQ2" s="628"/>
      <c r="HBR2" s="628"/>
      <c r="HBS2" s="628"/>
      <c r="HBT2" s="628"/>
      <c r="HBU2" s="628"/>
      <c r="HBV2" s="628"/>
      <c r="HBW2" s="628"/>
      <c r="HBX2" s="628"/>
      <c r="HBY2" s="628"/>
      <c r="HBZ2" s="628"/>
      <c r="HCA2" s="628"/>
      <c r="HCB2" s="628"/>
      <c r="HCC2" s="628"/>
      <c r="HCD2" s="628"/>
      <c r="HCE2" s="628"/>
      <c r="HCF2" s="628"/>
      <c r="HCG2" s="628"/>
      <c r="HCH2" s="628"/>
      <c r="HCI2" s="628"/>
      <c r="HCJ2" s="628"/>
      <c r="HCK2" s="628"/>
      <c r="HCL2" s="628"/>
      <c r="HCM2" s="628"/>
      <c r="HCN2" s="628"/>
      <c r="HCO2" s="628"/>
      <c r="HCP2" s="628"/>
      <c r="HCQ2" s="628"/>
      <c r="HCR2" s="628"/>
      <c r="HCS2" s="628"/>
      <c r="HCT2" s="628"/>
      <c r="HCU2" s="628"/>
      <c r="HCV2" s="628"/>
      <c r="HCW2" s="628"/>
      <c r="HCX2" s="628"/>
      <c r="HCY2" s="628"/>
      <c r="HCZ2" s="628"/>
      <c r="HDA2" s="628"/>
      <c r="HDB2" s="628"/>
      <c r="HDC2" s="628"/>
      <c r="HDD2" s="628"/>
      <c r="HDE2" s="628"/>
      <c r="HDF2" s="628"/>
      <c r="HDG2" s="628"/>
      <c r="HDH2" s="628"/>
      <c r="HDI2" s="628"/>
      <c r="HDJ2" s="628"/>
      <c r="HDK2" s="628"/>
      <c r="HDL2" s="628"/>
      <c r="HDM2" s="628"/>
      <c r="HDN2" s="628"/>
      <c r="HDO2" s="628"/>
      <c r="HDP2" s="628"/>
      <c r="HDQ2" s="628"/>
      <c r="HDR2" s="628"/>
      <c r="HDS2" s="628"/>
      <c r="HDT2" s="628"/>
      <c r="HDU2" s="628"/>
      <c r="HDV2" s="628"/>
      <c r="HDW2" s="628"/>
      <c r="HDX2" s="628"/>
      <c r="HDY2" s="628"/>
      <c r="HDZ2" s="628"/>
      <c r="HEA2" s="628"/>
      <c r="HEB2" s="628"/>
      <c r="HEC2" s="628"/>
      <c r="HED2" s="628"/>
      <c r="HEE2" s="628"/>
      <c r="HEF2" s="628"/>
      <c r="HEG2" s="628"/>
      <c r="HEH2" s="628"/>
      <c r="HEI2" s="628"/>
      <c r="HEJ2" s="628"/>
      <c r="HEK2" s="628"/>
      <c r="HEL2" s="628"/>
      <c r="HEM2" s="628"/>
      <c r="HEN2" s="628"/>
      <c r="HEO2" s="628"/>
      <c r="HEP2" s="628"/>
      <c r="HEQ2" s="628"/>
      <c r="HER2" s="628"/>
      <c r="HES2" s="628"/>
      <c r="HET2" s="628"/>
      <c r="HEU2" s="628"/>
      <c r="HEV2" s="628"/>
      <c r="HEW2" s="628"/>
      <c r="HEX2" s="628"/>
      <c r="HEY2" s="628"/>
      <c r="HEZ2" s="628"/>
      <c r="HFA2" s="628"/>
      <c r="HFB2" s="628"/>
      <c r="HFC2" s="628"/>
      <c r="HFD2" s="628"/>
      <c r="HFE2" s="628"/>
      <c r="HFF2" s="628"/>
      <c r="HFG2" s="628"/>
      <c r="HFH2" s="628"/>
      <c r="HFI2" s="628"/>
      <c r="HFJ2" s="628"/>
      <c r="HFK2" s="628"/>
      <c r="HFL2" s="628"/>
      <c r="HFM2" s="628"/>
      <c r="HFN2" s="628"/>
      <c r="HFO2" s="628"/>
      <c r="HFP2" s="628"/>
      <c r="HFQ2" s="628"/>
      <c r="HFR2" s="628"/>
      <c r="HFS2" s="628"/>
      <c r="HFT2" s="628"/>
      <c r="HFU2" s="628"/>
      <c r="HFV2" s="628"/>
      <c r="HFW2" s="628"/>
      <c r="HFX2" s="628"/>
      <c r="HFY2" s="628"/>
      <c r="HFZ2" s="628"/>
      <c r="HGA2" s="628"/>
      <c r="HGB2" s="628"/>
      <c r="HGC2" s="628"/>
      <c r="HGD2" s="628"/>
      <c r="HGE2" s="628"/>
      <c r="HGF2" s="628"/>
      <c r="HGG2" s="628"/>
      <c r="HGH2" s="628"/>
      <c r="HGI2" s="628"/>
      <c r="HGJ2" s="628"/>
      <c r="HGK2" s="628"/>
      <c r="HGL2" s="628"/>
      <c r="HGM2" s="628"/>
      <c r="HGN2" s="628"/>
      <c r="HGO2" s="628"/>
      <c r="HGP2" s="628"/>
      <c r="HGQ2" s="628"/>
      <c r="HGR2" s="628"/>
      <c r="HGS2" s="628"/>
      <c r="HGT2" s="628"/>
      <c r="HGU2" s="628"/>
      <c r="HGV2" s="628"/>
      <c r="HGW2" s="628"/>
      <c r="HGX2" s="628"/>
      <c r="HGY2" s="628"/>
      <c r="HGZ2" s="628"/>
      <c r="HHA2" s="628"/>
      <c r="HHB2" s="628"/>
      <c r="HHC2" s="628"/>
      <c r="HHD2" s="628"/>
      <c r="HHE2" s="628"/>
      <c r="HHF2" s="628"/>
      <c r="HHG2" s="628"/>
      <c r="HHH2" s="628"/>
      <c r="HHI2" s="628"/>
      <c r="HHJ2" s="628"/>
      <c r="HHK2" s="628"/>
      <c r="HHL2" s="628"/>
      <c r="HHM2" s="628"/>
      <c r="HHN2" s="628"/>
      <c r="HHO2" s="628"/>
      <c r="HHP2" s="628"/>
      <c r="HHQ2" s="628"/>
      <c r="HHR2" s="628"/>
      <c r="HHS2" s="628"/>
      <c r="HHT2" s="628"/>
      <c r="HHU2" s="628"/>
      <c r="HHV2" s="628"/>
      <c r="HHW2" s="628"/>
      <c r="HHX2" s="628"/>
      <c r="HHY2" s="628"/>
      <c r="HHZ2" s="628"/>
      <c r="HIA2" s="628"/>
      <c r="HIB2" s="628"/>
      <c r="HIC2" s="628"/>
      <c r="HID2" s="628"/>
      <c r="HIE2" s="628"/>
      <c r="HIF2" s="628"/>
      <c r="HIG2" s="628"/>
      <c r="HIH2" s="628"/>
      <c r="HII2" s="628"/>
      <c r="HIJ2" s="628"/>
      <c r="HIK2" s="628"/>
      <c r="HIL2" s="628"/>
      <c r="HIM2" s="628"/>
      <c r="HIN2" s="628"/>
      <c r="HIO2" s="628"/>
      <c r="HIP2" s="628"/>
      <c r="HIQ2" s="628"/>
      <c r="HIR2" s="628"/>
      <c r="HIS2" s="628"/>
      <c r="HIT2" s="628"/>
      <c r="HIU2" s="628"/>
      <c r="HIV2" s="628"/>
      <c r="HIW2" s="628"/>
      <c r="HIX2" s="628"/>
      <c r="HIY2" s="628"/>
      <c r="HIZ2" s="628"/>
      <c r="HJA2" s="628"/>
      <c r="HJB2" s="628"/>
      <c r="HJC2" s="628"/>
      <c r="HJD2" s="628"/>
      <c r="HJE2" s="628"/>
      <c r="HJF2" s="628"/>
      <c r="HJG2" s="628"/>
      <c r="HJH2" s="628"/>
      <c r="HJI2" s="628"/>
      <c r="HJJ2" s="628"/>
      <c r="HJK2" s="628"/>
      <c r="HJL2" s="628"/>
      <c r="HJM2" s="628"/>
      <c r="HJN2" s="628"/>
      <c r="HJO2" s="628"/>
      <c r="HJP2" s="628"/>
      <c r="HJQ2" s="628"/>
      <c r="HJR2" s="628"/>
      <c r="HJS2" s="628"/>
      <c r="HJT2" s="628"/>
      <c r="HJU2" s="628"/>
      <c r="HJV2" s="628"/>
      <c r="HJW2" s="628"/>
      <c r="HJX2" s="628"/>
      <c r="HJY2" s="628"/>
      <c r="HJZ2" s="628"/>
      <c r="HKA2" s="628"/>
      <c r="HKB2" s="628"/>
      <c r="HKC2" s="628"/>
      <c r="HKD2" s="628"/>
      <c r="HKE2" s="628"/>
      <c r="HKF2" s="628"/>
      <c r="HKG2" s="628"/>
      <c r="HKH2" s="628"/>
      <c r="HKI2" s="628"/>
      <c r="HKJ2" s="628"/>
      <c r="HKK2" s="628"/>
      <c r="HKL2" s="628"/>
      <c r="HKM2" s="628"/>
      <c r="HKN2" s="628"/>
      <c r="HKO2" s="628"/>
      <c r="HKP2" s="628"/>
      <c r="HKQ2" s="628"/>
      <c r="HKR2" s="628"/>
      <c r="HKS2" s="628"/>
      <c r="HKT2" s="628"/>
      <c r="HKU2" s="628"/>
      <c r="HKV2" s="628"/>
      <c r="HKW2" s="628"/>
      <c r="HKX2" s="628"/>
      <c r="HKY2" s="628"/>
      <c r="HKZ2" s="628"/>
      <c r="HLA2" s="628"/>
      <c r="HLB2" s="628"/>
      <c r="HLC2" s="628"/>
      <c r="HLD2" s="628"/>
      <c r="HLE2" s="628"/>
      <c r="HLF2" s="628"/>
      <c r="HLG2" s="628"/>
      <c r="HLH2" s="628"/>
      <c r="HLI2" s="628"/>
      <c r="HLJ2" s="628"/>
      <c r="HLK2" s="628"/>
      <c r="HLL2" s="628"/>
      <c r="HLM2" s="628"/>
      <c r="HLN2" s="628"/>
      <c r="HLO2" s="628"/>
      <c r="HLP2" s="628"/>
      <c r="HLQ2" s="628"/>
      <c r="HLR2" s="628"/>
      <c r="HLS2" s="628"/>
      <c r="HLT2" s="628"/>
      <c r="HLU2" s="628"/>
      <c r="HLV2" s="628"/>
      <c r="HLW2" s="628"/>
      <c r="HLX2" s="628"/>
      <c r="HLY2" s="628"/>
      <c r="HLZ2" s="628"/>
      <c r="HMA2" s="628"/>
      <c r="HMB2" s="628"/>
      <c r="HMC2" s="628"/>
      <c r="HMD2" s="628"/>
      <c r="HME2" s="628"/>
      <c r="HMF2" s="628"/>
      <c r="HMG2" s="628"/>
      <c r="HMH2" s="628"/>
      <c r="HMI2" s="628"/>
      <c r="HMJ2" s="628"/>
      <c r="HMK2" s="628"/>
      <c r="HML2" s="628"/>
      <c r="HMM2" s="628"/>
      <c r="HMN2" s="628"/>
      <c r="HMO2" s="628"/>
      <c r="HMP2" s="628"/>
      <c r="HMQ2" s="628"/>
      <c r="HMR2" s="628"/>
      <c r="HMS2" s="628"/>
      <c r="HMT2" s="628"/>
      <c r="HMU2" s="628"/>
      <c r="HMV2" s="628"/>
      <c r="HMW2" s="628"/>
      <c r="HMX2" s="628"/>
      <c r="HMY2" s="628"/>
      <c r="HMZ2" s="628"/>
      <c r="HNA2" s="628"/>
      <c r="HNB2" s="628"/>
      <c r="HNC2" s="628"/>
      <c r="HND2" s="628"/>
      <c r="HNE2" s="628"/>
      <c r="HNF2" s="628"/>
      <c r="HNG2" s="628"/>
      <c r="HNH2" s="628"/>
      <c r="HNI2" s="628"/>
      <c r="HNJ2" s="628"/>
      <c r="HNK2" s="628"/>
      <c r="HNL2" s="628"/>
      <c r="HNM2" s="628"/>
      <c r="HNN2" s="628"/>
      <c r="HNO2" s="628"/>
      <c r="HNP2" s="628"/>
      <c r="HNQ2" s="628"/>
      <c r="HNR2" s="628"/>
      <c r="HNS2" s="628"/>
      <c r="HNT2" s="628"/>
      <c r="HNU2" s="628"/>
      <c r="HNV2" s="628"/>
      <c r="HNW2" s="628"/>
      <c r="HNX2" s="628"/>
      <c r="HNY2" s="628"/>
      <c r="HNZ2" s="628"/>
      <c r="HOA2" s="628"/>
      <c r="HOB2" s="628"/>
      <c r="HOC2" s="628"/>
      <c r="HOD2" s="628"/>
      <c r="HOE2" s="628"/>
      <c r="HOF2" s="628"/>
      <c r="HOG2" s="628"/>
      <c r="HOH2" s="628"/>
      <c r="HOI2" s="628"/>
      <c r="HOJ2" s="628"/>
      <c r="HOK2" s="628"/>
      <c r="HOL2" s="628"/>
      <c r="HOM2" s="628"/>
      <c r="HON2" s="628"/>
      <c r="HOO2" s="628"/>
      <c r="HOP2" s="628"/>
      <c r="HOQ2" s="628"/>
      <c r="HOR2" s="628"/>
      <c r="HOS2" s="628"/>
      <c r="HOT2" s="628"/>
      <c r="HOU2" s="628"/>
      <c r="HOV2" s="628"/>
      <c r="HOW2" s="628"/>
      <c r="HOX2" s="628"/>
      <c r="HOY2" s="628"/>
      <c r="HOZ2" s="628"/>
      <c r="HPA2" s="628"/>
      <c r="HPB2" s="628"/>
      <c r="HPC2" s="628"/>
      <c r="HPD2" s="628"/>
      <c r="HPE2" s="628"/>
      <c r="HPF2" s="628"/>
      <c r="HPG2" s="628"/>
      <c r="HPH2" s="628"/>
      <c r="HPI2" s="628"/>
      <c r="HPJ2" s="628"/>
      <c r="HPK2" s="628"/>
      <c r="HPL2" s="628"/>
      <c r="HPM2" s="628"/>
      <c r="HPN2" s="628"/>
      <c r="HPO2" s="628"/>
      <c r="HPP2" s="628"/>
      <c r="HPQ2" s="628"/>
      <c r="HPR2" s="628"/>
      <c r="HPS2" s="628"/>
      <c r="HPT2" s="628"/>
      <c r="HPU2" s="628"/>
      <c r="HPV2" s="628"/>
      <c r="HPW2" s="628"/>
      <c r="HPX2" s="628"/>
      <c r="HPY2" s="628"/>
      <c r="HPZ2" s="628"/>
      <c r="HQA2" s="628"/>
      <c r="HQB2" s="628"/>
      <c r="HQC2" s="628"/>
      <c r="HQD2" s="628"/>
      <c r="HQE2" s="628"/>
      <c r="HQF2" s="628"/>
      <c r="HQG2" s="628"/>
      <c r="HQH2" s="628"/>
      <c r="HQI2" s="628"/>
      <c r="HQJ2" s="628"/>
      <c r="HQK2" s="628"/>
      <c r="HQL2" s="628"/>
      <c r="HQM2" s="628"/>
      <c r="HQN2" s="628"/>
      <c r="HQO2" s="628"/>
      <c r="HQP2" s="628"/>
      <c r="HQQ2" s="628"/>
      <c r="HQR2" s="628"/>
      <c r="HQS2" s="628"/>
      <c r="HQT2" s="628"/>
      <c r="HQU2" s="628"/>
      <c r="HQV2" s="628"/>
      <c r="HQW2" s="628"/>
      <c r="HQX2" s="628"/>
      <c r="HQY2" s="628"/>
      <c r="HQZ2" s="628"/>
      <c r="HRA2" s="628"/>
      <c r="HRB2" s="628"/>
      <c r="HRC2" s="628"/>
      <c r="HRD2" s="628"/>
      <c r="HRE2" s="628"/>
      <c r="HRF2" s="628"/>
      <c r="HRG2" s="628"/>
      <c r="HRH2" s="628"/>
      <c r="HRI2" s="628"/>
      <c r="HRJ2" s="628"/>
      <c r="HRK2" s="628"/>
      <c r="HRL2" s="628"/>
      <c r="HRM2" s="628"/>
      <c r="HRN2" s="628"/>
      <c r="HRO2" s="628"/>
      <c r="HRP2" s="628"/>
      <c r="HRQ2" s="628"/>
      <c r="HRR2" s="628"/>
      <c r="HRS2" s="628"/>
      <c r="HRT2" s="628"/>
      <c r="HRU2" s="628"/>
      <c r="HRV2" s="628"/>
      <c r="HRW2" s="628"/>
      <c r="HRX2" s="628"/>
      <c r="HRY2" s="628"/>
      <c r="HRZ2" s="628"/>
      <c r="HSA2" s="628"/>
      <c r="HSB2" s="628"/>
      <c r="HSC2" s="628"/>
      <c r="HSD2" s="628"/>
      <c r="HSE2" s="628"/>
      <c r="HSF2" s="628"/>
      <c r="HSG2" s="628"/>
      <c r="HSH2" s="628"/>
      <c r="HSI2" s="628"/>
      <c r="HSJ2" s="628"/>
      <c r="HSK2" s="628"/>
      <c r="HSL2" s="628"/>
      <c r="HSM2" s="628"/>
      <c r="HSN2" s="628"/>
      <c r="HSO2" s="628"/>
      <c r="HSP2" s="628"/>
      <c r="HSQ2" s="628"/>
      <c r="HSR2" s="628"/>
      <c r="HSS2" s="628"/>
      <c r="HST2" s="628"/>
      <c r="HSU2" s="628"/>
      <c r="HSV2" s="628"/>
      <c r="HSW2" s="628"/>
      <c r="HSX2" s="628"/>
      <c r="HSY2" s="628"/>
      <c r="HSZ2" s="628"/>
      <c r="HTA2" s="628"/>
      <c r="HTB2" s="628"/>
      <c r="HTC2" s="628"/>
      <c r="HTD2" s="628"/>
      <c r="HTE2" s="628"/>
      <c r="HTF2" s="628"/>
      <c r="HTG2" s="628"/>
      <c r="HTH2" s="628"/>
      <c r="HTI2" s="628"/>
      <c r="HTJ2" s="628"/>
      <c r="HTK2" s="628"/>
      <c r="HTL2" s="628"/>
      <c r="HTM2" s="628"/>
      <c r="HTN2" s="628"/>
      <c r="HTO2" s="628"/>
      <c r="HTP2" s="628"/>
      <c r="HTQ2" s="628"/>
      <c r="HTR2" s="628"/>
      <c r="HTS2" s="628"/>
      <c r="HTT2" s="628"/>
      <c r="HTU2" s="628"/>
      <c r="HTV2" s="628"/>
      <c r="HTW2" s="628"/>
      <c r="HTX2" s="628"/>
      <c r="HTY2" s="628"/>
      <c r="HTZ2" s="628"/>
      <c r="HUA2" s="628"/>
      <c r="HUB2" s="628"/>
      <c r="HUC2" s="628"/>
      <c r="HUD2" s="628"/>
      <c r="HUE2" s="628"/>
      <c r="HUF2" s="628"/>
      <c r="HUG2" s="628"/>
      <c r="HUH2" s="628"/>
      <c r="HUI2" s="628"/>
      <c r="HUJ2" s="628"/>
      <c r="HUK2" s="628"/>
      <c r="HUL2" s="628"/>
      <c r="HUM2" s="628"/>
      <c r="HUN2" s="628"/>
      <c r="HUO2" s="628"/>
      <c r="HUP2" s="628"/>
      <c r="HUQ2" s="628"/>
      <c r="HUR2" s="628"/>
      <c r="HUS2" s="628"/>
      <c r="HUT2" s="628"/>
      <c r="HUU2" s="628"/>
      <c r="HUV2" s="628"/>
      <c r="HUW2" s="628"/>
      <c r="HUX2" s="628"/>
      <c r="HUY2" s="628"/>
      <c r="HUZ2" s="628"/>
      <c r="HVA2" s="628"/>
      <c r="HVB2" s="628"/>
      <c r="HVC2" s="628"/>
      <c r="HVD2" s="628"/>
      <c r="HVE2" s="628"/>
      <c r="HVF2" s="628"/>
      <c r="HVG2" s="628"/>
      <c r="HVH2" s="628"/>
      <c r="HVI2" s="628"/>
      <c r="HVJ2" s="628"/>
      <c r="HVK2" s="628"/>
      <c r="HVL2" s="628"/>
      <c r="HVM2" s="628"/>
      <c r="HVN2" s="628"/>
      <c r="HVO2" s="628"/>
      <c r="HVP2" s="628"/>
      <c r="HVQ2" s="628"/>
      <c r="HVR2" s="628"/>
      <c r="HVS2" s="628"/>
      <c r="HVT2" s="628"/>
      <c r="HVU2" s="628"/>
      <c r="HVV2" s="628"/>
      <c r="HVW2" s="628"/>
      <c r="HVX2" s="628"/>
      <c r="HVY2" s="628"/>
      <c r="HVZ2" s="628"/>
      <c r="HWA2" s="628"/>
      <c r="HWB2" s="628"/>
      <c r="HWC2" s="628"/>
      <c r="HWD2" s="628"/>
      <c r="HWE2" s="628"/>
      <c r="HWF2" s="628"/>
      <c r="HWG2" s="628"/>
      <c r="HWH2" s="628"/>
      <c r="HWI2" s="628"/>
      <c r="HWJ2" s="628"/>
      <c r="HWK2" s="628"/>
      <c r="HWL2" s="628"/>
      <c r="HWM2" s="628"/>
      <c r="HWN2" s="628"/>
      <c r="HWO2" s="628"/>
      <c r="HWP2" s="628"/>
      <c r="HWQ2" s="628"/>
      <c r="HWR2" s="628"/>
      <c r="HWS2" s="628"/>
      <c r="HWT2" s="628"/>
      <c r="HWU2" s="628"/>
      <c r="HWV2" s="628"/>
      <c r="HWW2" s="628"/>
      <c r="HWX2" s="628"/>
      <c r="HWY2" s="628"/>
      <c r="HWZ2" s="628"/>
      <c r="HXA2" s="628"/>
      <c r="HXB2" s="628"/>
      <c r="HXC2" s="628"/>
      <c r="HXD2" s="628"/>
      <c r="HXE2" s="628"/>
      <c r="HXF2" s="628"/>
      <c r="HXG2" s="628"/>
      <c r="HXH2" s="628"/>
      <c r="HXI2" s="628"/>
      <c r="HXJ2" s="628"/>
      <c r="HXK2" s="628"/>
      <c r="HXL2" s="628"/>
      <c r="HXM2" s="628"/>
      <c r="HXN2" s="628"/>
      <c r="HXO2" s="628"/>
      <c r="HXP2" s="628"/>
      <c r="HXQ2" s="628"/>
      <c r="HXR2" s="628"/>
      <c r="HXS2" s="628"/>
      <c r="HXT2" s="628"/>
      <c r="HXU2" s="628"/>
      <c r="HXV2" s="628"/>
      <c r="HXW2" s="628"/>
      <c r="HXX2" s="628"/>
      <c r="HXY2" s="628"/>
      <c r="HXZ2" s="628"/>
      <c r="HYA2" s="628"/>
      <c r="HYB2" s="628"/>
      <c r="HYC2" s="628"/>
      <c r="HYD2" s="628"/>
      <c r="HYE2" s="628"/>
      <c r="HYF2" s="628"/>
      <c r="HYG2" s="628"/>
      <c r="HYH2" s="628"/>
      <c r="HYI2" s="628"/>
      <c r="HYJ2" s="628"/>
      <c r="HYK2" s="628"/>
      <c r="HYL2" s="628"/>
      <c r="HYM2" s="628"/>
      <c r="HYN2" s="628"/>
      <c r="HYO2" s="628"/>
      <c r="HYP2" s="628"/>
      <c r="HYQ2" s="628"/>
      <c r="HYR2" s="628"/>
      <c r="HYS2" s="628"/>
      <c r="HYT2" s="628"/>
      <c r="HYU2" s="628"/>
      <c r="HYV2" s="628"/>
      <c r="HYW2" s="628"/>
      <c r="HYX2" s="628"/>
      <c r="HYY2" s="628"/>
      <c r="HYZ2" s="628"/>
      <c r="HZA2" s="628"/>
      <c r="HZB2" s="628"/>
      <c r="HZC2" s="628"/>
      <c r="HZD2" s="628"/>
      <c r="HZE2" s="628"/>
      <c r="HZF2" s="628"/>
      <c r="HZG2" s="628"/>
      <c r="HZH2" s="628"/>
      <c r="HZI2" s="628"/>
      <c r="HZJ2" s="628"/>
      <c r="HZK2" s="628"/>
      <c r="HZL2" s="628"/>
      <c r="HZM2" s="628"/>
      <c r="HZN2" s="628"/>
      <c r="HZO2" s="628"/>
      <c r="HZP2" s="628"/>
      <c r="HZQ2" s="628"/>
      <c r="HZR2" s="628"/>
      <c r="HZS2" s="628"/>
      <c r="HZT2" s="628"/>
      <c r="HZU2" s="628"/>
      <c r="HZV2" s="628"/>
      <c r="HZW2" s="628"/>
      <c r="HZX2" s="628"/>
      <c r="HZY2" s="628"/>
      <c r="HZZ2" s="628"/>
      <c r="IAA2" s="628"/>
      <c r="IAB2" s="628"/>
      <c r="IAC2" s="628"/>
      <c r="IAD2" s="628"/>
      <c r="IAE2" s="628"/>
      <c r="IAF2" s="628"/>
      <c r="IAG2" s="628"/>
      <c r="IAH2" s="628"/>
      <c r="IAI2" s="628"/>
      <c r="IAJ2" s="628"/>
      <c r="IAK2" s="628"/>
      <c r="IAL2" s="628"/>
      <c r="IAM2" s="628"/>
      <c r="IAN2" s="628"/>
      <c r="IAO2" s="628"/>
      <c r="IAP2" s="628"/>
      <c r="IAQ2" s="628"/>
      <c r="IAR2" s="628"/>
      <c r="IAS2" s="628"/>
      <c r="IAT2" s="628"/>
      <c r="IAU2" s="628"/>
      <c r="IAV2" s="628"/>
      <c r="IAW2" s="628"/>
      <c r="IAX2" s="628"/>
      <c r="IAY2" s="628"/>
      <c r="IAZ2" s="628"/>
      <c r="IBA2" s="628"/>
      <c r="IBB2" s="628"/>
      <c r="IBC2" s="628"/>
      <c r="IBD2" s="628"/>
      <c r="IBE2" s="628"/>
      <c r="IBF2" s="628"/>
      <c r="IBG2" s="628"/>
      <c r="IBH2" s="628"/>
      <c r="IBI2" s="628"/>
      <c r="IBJ2" s="628"/>
      <c r="IBK2" s="628"/>
      <c r="IBL2" s="628"/>
      <c r="IBM2" s="628"/>
      <c r="IBN2" s="628"/>
      <c r="IBO2" s="628"/>
      <c r="IBP2" s="628"/>
      <c r="IBQ2" s="628"/>
      <c r="IBR2" s="628"/>
      <c r="IBS2" s="628"/>
      <c r="IBT2" s="628"/>
      <c r="IBU2" s="628"/>
      <c r="IBV2" s="628"/>
      <c r="IBW2" s="628"/>
      <c r="IBX2" s="628"/>
      <c r="IBY2" s="628"/>
      <c r="IBZ2" s="628"/>
      <c r="ICA2" s="628"/>
      <c r="ICB2" s="628"/>
      <c r="ICC2" s="628"/>
      <c r="ICD2" s="628"/>
      <c r="ICE2" s="628"/>
      <c r="ICF2" s="628"/>
      <c r="ICG2" s="628"/>
      <c r="ICH2" s="628"/>
      <c r="ICI2" s="628"/>
      <c r="ICJ2" s="628"/>
      <c r="ICK2" s="628"/>
      <c r="ICL2" s="628"/>
      <c r="ICM2" s="628"/>
      <c r="ICN2" s="628"/>
      <c r="ICO2" s="628"/>
      <c r="ICP2" s="628"/>
      <c r="ICQ2" s="628"/>
      <c r="ICR2" s="628"/>
      <c r="ICS2" s="628"/>
      <c r="ICT2" s="628"/>
      <c r="ICU2" s="628"/>
      <c r="ICV2" s="628"/>
      <c r="ICW2" s="628"/>
      <c r="ICX2" s="628"/>
      <c r="ICY2" s="628"/>
      <c r="ICZ2" s="628"/>
      <c r="IDA2" s="628"/>
      <c r="IDB2" s="628"/>
      <c r="IDC2" s="628"/>
      <c r="IDD2" s="628"/>
      <c r="IDE2" s="628"/>
      <c r="IDF2" s="628"/>
      <c r="IDG2" s="628"/>
      <c r="IDH2" s="628"/>
      <c r="IDI2" s="628"/>
      <c r="IDJ2" s="628"/>
      <c r="IDK2" s="628"/>
      <c r="IDL2" s="628"/>
      <c r="IDM2" s="628"/>
      <c r="IDN2" s="628"/>
      <c r="IDO2" s="628"/>
      <c r="IDP2" s="628"/>
      <c r="IDQ2" s="628"/>
      <c r="IDR2" s="628"/>
      <c r="IDS2" s="628"/>
      <c r="IDT2" s="628"/>
      <c r="IDU2" s="628"/>
      <c r="IDV2" s="628"/>
      <c r="IDW2" s="628"/>
      <c r="IDX2" s="628"/>
      <c r="IDY2" s="628"/>
      <c r="IDZ2" s="628"/>
      <c r="IEA2" s="628"/>
      <c r="IEB2" s="628"/>
      <c r="IEC2" s="628"/>
      <c r="IED2" s="628"/>
      <c r="IEE2" s="628"/>
      <c r="IEF2" s="628"/>
      <c r="IEG2" s="628"/>
      <c r="IEH2" s="628"/>
      <c r="IEI2" s="628"/>
      <c r="IEJ2" s="628"/>
      <c r="IEK2" s="628"/>
      <c r="IEL2" s="628"/>
      <c r="IEM2" s="628"/>
      <c r="IEN2" s="628"/>
      <c r="IEO2" s="628"/>
      <c r="IEP2" s="628"/>
      <c r="IEQ2" s="628"/>
      <c r="IER2" s="628"/>
      <c r="IES2" s="628"/>
      <c r="IET2" s="628"/>
      <c r="IEU2" s="628"/>
      <c r="IEV2" s="628"/>
      <c r="IEW2" s="628"/>
      <c r="IEX2" s="628"/>
      <c r="IEY2" s="628"/>
      <c r="IEZ2" s="628"/>
      <c r="IFA2" s="628"/>
      <c r="IFB2" s="628"/>
      <c r="IFC2" s="628"/>
      <c r="IFD2" s="628"/>
      <c r="IFE2" s="628"/>
      <c r="IFF2" s="628"/>
      <c r="IFG2" s="628"/>
      <c r="IFH2" s="628"/>
      <c r="IFI2" s="628"/>
      <c r="IFJ2" s="628"/>
      <c r="IFK2" s="628"/>
      <c r="IFL2" s="628"/>
      <c r="IFM2" s="628"/>
      <c r="IFN2" s="628"/>
      <c r="IFO2" s="628"/>
      <c r="IFP2" s="628"/>
      <c r="IFQ2" s="628"/>
      <c r="IFR2" s="628"/>
      <c r="IFS2" s="628"/>
      <c r="IFT2" s="628"/>
      <c r="IFU2" s="628"/>
      <c r="IFV2" s="628"/>
      <c r="IFW2" s="628"/>
      <c r="IFX2" s="628"/>
      <c r="IFY2" s="628"/>
      <c r="IFZ2" s="628"/>
      <c r="IGA2" s="628"/>
      <c r="IGB2" s="628"/>
      <c r="IGC2" s="628"/>
      <c r="IGD2" s="628"/>
      <c r="IGE2" s="628"/>
      <c r="IGF2" s="628"/>
      <c r="IGG2" s="628"/>
      <c r="IGH2" s="628"/>
      <c r="IGI2" s="628"/>
      <c r="IGJ2" s="628"/>
      <c r="IGK2" s="628"/>
      <c r="IGL2" s="628"/>
      <c r="IGM2" s="628"/>
      <c r="IGN2" s="628"/>
      <c r="IGO2" s="628"/>
      <c r="IGP2" s="628"/>
      <c r="IGQ2" s="628"/>
      <c r="IGR2" s="628"/>
      <c r="IGS2" s="628"/>
      <c r="IGT2" s="628"/>
      <c r="IGU2" s="628"/>
      <c r="IGV2" s="628"/>
      <c r="IGW2" s="628"/>
      <c r="IGX2" s="628"/>
      <c r="IGY2" s="628"/>
      <c r="IGZ2" s="628"/>
      <c r="IHA2" s="628"/>
      <c r="IHB2" s="628"/>
      <c r="IHC2" s="628"/>
      <c r="IHD2" s="628"/>
      <c r="IHE2" s="628"/>
      <c r="IHF2" s="628"/>
      <c r="IHG2" s="628"/>
      <c r="IHH2" s="628"/>
      <c r="IHI2" s="628"/>
      <c r="IHJ2" s="628"/>
      <c r="IHK2" s="628"/>
      <c r="IHL2" s="628"/>
      <c r="IHM2" s="628"/>
      <c r="IHN2" s="628"/>
      <c r="IHO2" s="628"/>
      <c r="IHP2" s="628"/>
      <c r="IHQ2" s="628"/>
      <c r="IHR2" s="628"/>
      <c r="IHS2" s="628"/>
      <c r="IHT2" s="628"/>
      <c r="IHU2" s="628"/>
      <c r="IHV2" s="628"/>
      <c r="IHW2" s="628"/>
      <c r="IHX2" s="628"/>
      <c r="IHY2" s="628"/>
      <c r="IHZ2" s="628"/>
      <c r="IIA2" s="628"/>
      <c r="IIB2" s="628"/>
      <c r="IIC2" s="628"/>
      <c r="IID2" s="628"/>
      <c r="IIE2" s="628"/>
      <c r="IIF2" s="628"/>
      <c r="IIG2" s="628"/>
      <c r="IIH2" s="628"/>
      <c r="III2" s="628"/>
      <c r="IIJ2" s="628"/>
      <c r="IIK2" s="628"/>
      <c r="IIL2" s="628"/>
      <c r="IIM2" s="628"/>
      <c r="IIN2" s="628"/>
      <c r="IIO2" s="628"/>
      <c r="IIP2" s="628"/>
      <c r="IIQ2" s="628"/>
      <c r="IIR2" s="628"/>
      <c r="IIS2" s="628"/>
      <c r="IIT2" s="628"/>
      <c r="IIU2" s="628"/>
      <c r="IIV2" s="628"/>
      <c r="IIW2" s="628"/>
      <c r="IIX2" s="628"/>
      <c r="IIY2" s="628"/>
      <c r="IIZ2" s="628"/>
      <c r="IJA2" s="628"/>
      <c r="IJB2" s="628"/>
      <c r="IJC2" s="628"/>
      <c r="IJD2" s="628"/>
      <c r="IJE2" s="628"/>
      <c r="IJF2" s="628"/>
      <c r="IJG2" s="628"/>
      <c r="IJH2" s="628"/>
      <c r="IJI2" s="628"/>
      <c r="IJJ2" s="628"/>
      <c r="IJK2" s="628"/>
      <c r="IJL2" s="628"/>
      <c r="IJM2" s="628"/>
      <c r="IJN2" s="628"/>
      <c r="IJO2" s="628"/>
      <c r="IJP2" s="628"/>
      <c r="IJQ2" s="628"/>
      <c r="IJR2" s="628"/>
      <c r="IJS2" s="628"/>
      <c r="IJT2" s="628"/>
      <c r="IJU2" s="628"/>
      <c r="IJV2" s="628"/>
      <c r="IJW2" s="628"/>
      <c r="IJX2" s="628"/>
      <c r="IJY2" s="628"/>
      <c r="IJZ2" s="628"/>
      <c r="IKA2" s="628"/>
      <c r="IKB2" s="628"/>
      <c r="IKC2" s="628"/>
      <c r="IKD2" s="628"/>
      <c r="IKE2" s="628"/>
      <c r="IKF2" s="628"/>
      <c r="IKG2" s="628"/>
      <c r="IKH2" s="628"/>
      <c r="IKI2" s="628"/>
      <c r="IKJ2" s="628"/>
      <c r="IKK2" s="628"/>
      <c r="IKL2" s="628"/>
      <c r="IKM2" s="628"/>
      <c r="IKN2" s="628"/>
      <c r="IKO2" s="628"/>
      <c r="IKP2" s="628"/>
      <c r="IKQ2" s="628"/>
      <c r="IKR2" s="628"/>
      <c r="IKS2" s="628"/>
      <c r="IKT2" s="628"/>
      <c r="IKU2" s="628"/>
      <c r="IKV2" s="628"/>
      <c r="IKW2" s="628"/>
      <c r="IKX2" s="628"/>
      <c r="IKY2" s="628"/>
      <c r="IKZ2" s="628"/>
      <c r="ILA2" s="628"/>
      <c r="ILB2" s="628"/>
      <c r="ILC2" s="628"/>
      <c r="ILD2" s="628"/>
      <c r="ILE2" s="628"/>
      <c r="ILF2" s="628"/>
      <c r="ILG2" s="628"/>
      <c r="ILH2" s="628"/>
      <c r="ILI2" s="628"/>
      <c r="ILJ2" s="628"/>
      <c r="ILK2" s="628"/>
      <c r="ILL2" s="628"/>
      <c r="ILM2" s="628"/>
      <c r="ILN2" s="628"/>
      <c r="ILO2" s="628"/>
      <c r="ILP2" s="628"/>
      <c r="ILQ2" s="628"/>
      <c r="ILR2" s="628"/>
      <c r="ILS2" s="628"/>
      <c r="ILT2" s="628"/>
      <c r="ILU2" s="628"/>
      <c r="ILV2" s="628"/>
      <c r="ILW2" s="628"/>
      <c r="ILX2" s="628"/>
      <c r="ILY2" s="628"/>
      <c r="ILZ2" s="628"/>
      <c r="IMA2" s="628"/>
      <c r="IMB2" s="628"/>
      <c r="IMC2" s="628"/>
      <c r="IMD2" s="628"/>
      <c r="IME2" s="628"/>
      <c r="IMF2" s="628"/>
      <c r="IMG2" s="628"/>
      <c r="IMH2" s="628"/>
      <c r="IMI2" s="628"/>
      <c r="IMJ2" s="628"/>
      <c r="IMK2" s="628"/>
      <c r="IML2" s="628"/>
      <c r="IMM2" s="628"/>
      <c r="IMN2" s="628"/>
      <c r="IMO2" s="628"/>
      <c r="IMP2" s="628"/>
      <c r="IMQ2" s="628"/>
      <c r="IMR2" s="628"/>
      <c r="IMS2" s="628"/>
      <c r="IMT2" s="628"/>
      <c r="IMU2" s="628"/>
      <c r="IMV2" s="628"/>
      <c r="IMW2" s="628"/>
      <c r="IMX2" s="628"/>
      <c r="IMY2" s="628"/>
      <c r="IMZ2" s="628"/>
      <c r="INA2" s="628"/>
      <c r="INB2" s="628"/>
      <c r="INC2" s="628"/>
      <c r="IND2" s="628"/>
      <c r="INE2" s="628"/>
      <c r="INF2" s="628"/>
      <c r="ING2" s="628"/>
      <c r="INH2" s="628"/>
      <c r="INI2" s="628"/>
      <c r="INJ2" s="628"/>
      <c r="INK2" s="628"/>
      <c r="INL2" s="628"/>
      <c r="INM2" s="628"/>
      <c r="INN2" s="628"/>
      <c r="INO2" s="628"/>
      <c r="INP2" s="628"/>
      <c r="INQ2" s="628"/>
      <c r="INR2" s="628"/>
      <c r="INS2" s="628"/>
      <c r="INT2" s="628"/>
      <c r="INU2" s="628"/>
      <c r="INV2" s="628"/>
      <c r="INW2" s="628"/>
      <c r="INX2" s="628"/>
      <c r="INY2" s="628"/>
      <c r="INZ2" s="628"/>
      <c r="IOA2" s="628"/>
      <c r="IOB2" s="628"/>
      <c r="IOC2" s="628"/>
      <c r="IOD2" s="628"/>
      <c r="IOE2" s="628"/>
      <c r="IOF2" s="628"/>
      <c r="IOG2" s="628"/>
      <c r="IOH2" s="628"/>
      <c r="IOI2" s="628"/>
      <c r="IOJ2" s="628"/>
      <c r="IOK2" s="628"/>
      <c r="IOL2" s="628"/>
      <c r="IOM2" s="628"/>
      <c r="ION2" s="628"/>
      <c r="IOO2" s="628"/>
      <c r="IOP2" s="628"/>
      <c r="IOQ2" s="628"/>
      <c r="IOR2" s="628"/>
      <c r="IOS2" s="628"/>
      <c r="IOT2" s="628"/>
      <c r="IOU2" s="628"/>
      <c r="IOV2" s="628"/>
      <c r="IOW2" s="628"/>
      <c r="IOX2" s="628"/>
      <c r="IOY2" s="628"/>
      <c r="IOZ2" s="628"/>
      <c r="IPA2" s="628"/>
      <c r="IPB2" s="628"/>
      <c r="IPC2" s="628"/>
      <c r="IPD2" s="628"/>
      <c r="IPE2" s="628"/>
      <c r="IPF2" s="628"/>
      <c r="IPG2" s="628"/>
      <c r="IPH2" s="628"/>
      <c r="IPI2" s="628"/>
      <c r="IPJ2" s="628"/>
      <c r="IPK2" s="628"/>
      <c r="IPL2" s="628"/>
      <c r="IPM2" s="628"/>
      <c r="IPN2" s="628"/>
      <c r="IPO2" s="628"/>
      <c r="IPP2" s="628"/>
      <c r="IPQ2" s="628"/>
      <c r="IPR2" s="628"/>
      <c r="IPS2" s="628"/>
      <c r="IPT2" s="628"/>
      <c r="IPU2" s="628"/>
      <c r="IPV2" s="628"/>
      <c r="IPW2" s="628"/>
      <c r="IPX2" s="628"/>
      <c r="IPY2" s="628"/>
      <c r="IPZ2" s="628"/>
      <c r="IQA2" s="628"/>
      <c r="IQB2" s="628"/>
      <c r="IQC2" s="628"/>
      <c r="IQD2" s="628"/>
      <c r="IQE2" s="628"/>
      <c r="IQF2" s="628"/>
      <c r="IQG2" s="628"/>
      <c r="IQH2" s="628"/>
      <c r="IQI2" s="628"/>
      <c r="IQJ2" s="628"/>
      <c r="IQK2" s="628"/>
      <c r="IQL2" s="628"/>
      <c r="IQM2" s="628"/>
      <c r="IQN2" s="628"/>
      <c r="IQO2" s="628"/>
      <c r="IQP2" s="628"/>
      <c r="IQQ2" s="628"/>
      <c r="IQR2" s="628"/>
      <c r="IQS2" s="628"/>
      <c r="IQT2" s="628"/>
      <c r="IQU2" s="628"/>
      <c r="IQV2" s="628"/>
      <c r="IQW2" s="628"/>
      <c r="IQX2" s="628"/>
      <c r="IQY2" s="628"/>
      <c r="IQZ2" s="628"/>
      <c r="IRA2" s="628"/>
      <c r="IRB2" s="628"/>
      <c r="IRC2" s="628"/>
      <c r="IRD2" s="628"/>
      <c r="IRE2" s="628"/>
      <c r="IRF2" s="628"/>
      <c r="IRG2" s="628"/>
      <c r="IRH2" s="628"/>
      <c r="IRI2" s="628"/>
      <c r="IRJ2" s="628"/>
      <c r="IRK2" s="628"/>
      <c r="IRL2" s="628"/>
      <c r="IRM2" s="628"/>
      <c r="IRN2" s="628"/>
      <c r="IRO2" s="628"/>
      <c r="IRP2" s="628"/>
      <c r="IRQ2" s="628"/>
      <c r="IRR2" s="628"/>
      <c r="IRS2" s="628"/>
      <c r="IRT2" s="628"/>
      <c r="IRU2" s="628"/>
      <c r="IRV2" s="628"/>
      <c r="IRW2" s="628"/>
      <c r="IRX2" s="628"/>
      <c r="IRY2" s="628"/>
      <c r="IRZ2" s="628"/>
      <c r="ISA2" s="628"/>
      <c r="ISB2" s="628"/>
      <c r="ISC2" s="628"/>
      <c r="ISD2" s="628"/>
      <c r="ISE2" s="628"/>
      <c r="ISF2" s="628"/>
      <c r="ISG2" s="628"/>
      <c r="ISH2" s="628"/>
      <c r="ISI2" s="628"/>
      <c r="ISJ2" s="628"/>
      <c r="ISK2" s="628"/>
      <c r="ISL2" s="628"/>
      <c r="ISM2" s="628"/>
      <c r="ISN2" s="628"/>
      <c r="ISO2" s="628"/>
      <c r="ISP2" s="628"/>
      <c r="ISQ2" s="628"/>
      <c r="ISR2" s="628"/>
      <c r="ISS2" s="628"/>
      <c r="IST2" s="628"/>
      <c r="ISU2" s="628"/>
      <c r="ISV2" s="628"/>
      <c r="ISW2" s="628"/>
      <c r="ISX2" s="628"/>
      <c r="ISY2" s="628"/>
      <c r="ISZ2" s="628"/>
      <c r="ITA2" s="628"/>
      <c r="ITB2" s="628"/>
      <c r="ITC2" s="628"/>
      <c r="ITD2" s="628"/>
      <c r="ITE2" s="628"/>
      <c r="ITF2" s="628"/>
      <c r="ITG2" s="628"/>
      <c r="ITH2" s="628"/>
      <c r="ITI2" s="628"/>
      <c r="ITJ2" s="628"/>
      <c r="ITK2" s="628"/>
      <c r="ITL2" s="628"/>
      <c r="ITM2" s="628"/>
      <c r="ITN2" s="628"/>
      <c r="ITO2" s="628"/>
      <c r="ITP2" s="628"/>
      <c r="ITQ2" s="628"/>
      <c r="ITR2" s="628"/>
      <c r="ITS2" s="628"/>
      <c r="ITT2" s="628"/>
      <c r="ITU2" s="628"/>
      <c r="ITV2" s="628"/>
      <c r="ITW2" s="628"/>
      <c r="ITX2" s="628"/>
      <c r="ITY2" s="628"/>
      <c r="ITZ2" s="628"/>
      <c r="IUA2" s="628"/>
      <c r="IUB2" s="628"/>
      <c r="IUC2" s="628"/>
      <c r="IUD2" s="628"/>
      <c r="IUE2" s="628"/>
      <c r="IUF2" s="628"/>
      <c r="IUG2" s="628"/>
      <c r="IUH2" s="628"/>
      <c r="IUI2" s="628"/>
      <c r="IUJ2" s="628"/>
      <c r="IUK2" s="628"/>
      <c r="IUL2" s="628"/>
      <c r="IUM2" s="628"/>
      <c r="IUN2" s="628"/>
      <c r="IUO2" s="628"/>
      <c r="IUP2" s="628"/>
      <c r="IUQ2" s="628"/>
      <c r="IUR2" s="628"/>
      <c r="IUS2" s="628"/>
      <c r="IUT2" s="628"/>
      <c r="IUU2" s="628"/>
      <c r="IUV2" s="628"/>
      <c r="IUW2" s="628"/>
      <c r="IUX2" s="628"/>
      <c r="IUY2" s="628"/>
      <c r="IUZ2" s="628"/>
      <c r="IVA2" s="628"/>
      <c r="IVB2" s="628"/>
      <c r="IVC2" s="628"/>
      <c r="IVD2" s="628"/>
      <c r="IVE2" s="628"/>
      <c r="IVF2" s="628"/>
      <c r="IVG2" s="628"/>
      <c r="IVH2" s="628"/>
      <c r="IVI2" s="628"/>
      <c r="IVJ2" s="628"/>
      <c r="IVK2" s="628"/>
      <c r="IVL2" s="628"/>
      <c r="IVM2" s="628"/>
      <c r="IVN2" s="628"/>
      <c r="IVO2" s="628"/>
      <c r="IVP2" s="628"/>
      <c r="IVQ2" s="628"/>
      <c r="IVR2" s="628"/>
      <c r="IVS2" s="628"/>
      <c r="IVT2" s="628"/>
      <c r="IVU2" s="628"/>
      <c r="IVV2" s="628"/>
      <c r="IVW2" s="628"/>
      <c r="IVX2" s="628"/>
      <c r="IVY2" s="628"/>
      <c r="IVZ2" s="628"/>
      <c r="IWA2" s="628"/>
      <c r="IWB2" s="628"/>
      <c r="IWC2" s="628"/>
      <c r="IWD2" s="628"/>
      <c r="IWE2" s="628"/>
      <c r="IWF2" s="628"/>
      <c r="IWG2" s="628"/>
      <c r="IWH2" s="628"/>
      <c r="IWI2" s="628"/>
      <c r="IWJ2" s="628"/>
      <c r="IWK2" s="628"/>
      <c r="IWL2" s="628"/>
      <c r="IWM2" s="628"/>
      <c r="IWN2" s="628"/>
      <c r="IWO2" s="628"/>
      <c r="IWP2" s="628"/>
      <c r="IWQ2" s="628"/>
      <c r="IWR2" s="628"/>
      <c r="IWS2" s="628"/>
      <c r="IWT2" s="628"/>
      <c r="IWU2" s="628"/>
      <c r="IWV2" s="628"/>
      <c r="IWW2" s="628"/>
      <c r="IWX2" s="628"/>
      <c r="IWY2" s="628"/>
      <c r="IWZ2" s="628"/>
      <c r="IXA2" s="628"/>
      <c r="IXB2" s="628"/>
      <c r="IXC2" s="628"/>
      <c r="IXD2" s="628"/>
      <c r="IXE2" s="628"/>
      <c r="IXF2" s="628"/>
      <c r="IXG2" s="628"/>
      <c r="IXH2" s="628"/>
      <c r="IXI2" s="628"/>
      <c r="IXJ2" s="628"/>
      <c r="IXK2" s="628"/>
      <c r="IXL2" s="628"/>
      <c r="IXM2" s="628"/>
      <c r="IXN2" s="628"/>
      <c r="IXO2" s="628"/>
      <c r="IXP2" s="628"/>
      <c r="IXQ2" s="628"/>
      <c r="IXR2" s="628"/>
      <c r="IXS2" s="628"/>
      <c r="IXT2" s="628"/>
      <c r="IXU2" s="628"/>
      <c r="IXV2" s="628"/>
      <c r="IXW2" s="628"/>
      <c r="IXX2" s="628"/>
      <c r="IXY2" s="628"/>
      <c r="IXZ2" s="628"/>
      <c r="IYA2" s="628"/>
      <c r="IYB2" s="628"/>
      <c r="IYC2" s="628"/>
      <c r="IYD2" s="628"/>
      <c r="IYE2" s="628"/>
      <c r="IYF2" s="628"/>
      <c r="IYG2" s="628"/>
      <c r="IYH2" s="628"/>
      <c r="IYI2" s="628"/>
      <c r="IYJ2" s="628"/>
      <c r="IYK2" s="628"/>
      <c r="IYL2" s="628"/>
      <c r="IYM2" s="628"/>
      <c r="IYN2" s="628"/>
      <c r="IYO2" s="628"/>
      <c r="IYP2" s="628"/>
      <c r="IYQ2" s="628"/>
      <c r="IYR2" s="628"/>
      <c r="IYS2" s="628"/>
      <c r="IYT2" s="628"/>
      <c r="IYU2" s="628"/>
      <c r="IYV2" s="628"/>
      <c r="IYW2" s="628"/>
      <c r="IYX2" s="628"/>
      <c r="IYY2" s="628"/>
      <c r="IYZ2" s="628"/>
      <c r="IZA2" s="628"/>
      <c r="IZB2" s="628"/>
      <c r="IZC2" s="628"/>
      <c r="IZD2" s="628"/>
      <c r="IZE2" s="628"/>
      <c r="IZF2" s="628"/>
      <c r="IZG2" s="628"/>
      <c r="IZH2" s="628"/>
      <c r="IZI2" s="628"/>
      <c r="IZJ2" s="628"/>
      <c r="IZK2" s="628"/>
      <c r="IZL2" s="628"/>
      <c r="IZM2" s="628"/>
      <c r="IZN2" s="628"/>
      <c r="IZO2" s="628"/>
      <c r="IZP2" s="628"/>
      <c r="IZQ2" s="628"/>
      <c r="IZR2" s="628"/>
      <c r="IZS2" s="628"/>
      <c r="IZT2" s="628"/>
      <c r="IZU2" s="628"/>
      <c r="IZV2" s="628"/>
      <c r="IZW2" s="628"/>
      <c r="IZX2" s="628"/>
      <c r="IZY2" s="628"/>
      <c r="IZZ2" s="628"/>
      <c r="JAA2" s="628"/>
      <c r="JAB2" s="628"/>
      <c r="JAC2" s="628"/>
      <c r="JAD2" s="628"/>
      <c r="JAE2" s="628"/>
      <c r="JAF2" s="628"/>
      <c r="JAG2" s="628"/>
      <c r="JAH2" s="628"/>
      <c r="JAI2" s="628"/>
      <c r="JAJ2" s="628"/>
      <c r="JAK2" s="628"/>
      <c r="JAL2" s="628"/>
      <c r="JAM2" s="628"/>
      <c r="JAN2" s="628"/>
      <c r="JAO2" s="628"/>
      <c r="JAP2" s="628"/>
      <c r="JAQ2" s="628"/>
      <c r="JAR2" s="628"/>
      <c r="JAS2" s="628"/>
      <c r="JAT2" s="628"/>
      <c r="JAU2" s="628"/>
      <c r="JAV2" s="628"/>
      <c r="JAW2" s="628"/>
      <c r="JAX2" s="628"/>
      <c r="JAY2" s="628"/>
      <c r="JAZ2" s="628"/>
      <c r="JBA2" s="628"/>
      <c r="JBB2" s="628"/>
      <c r="JBC2" s="628"/>
      <c r="JBD2" s="628"/>
      <c r="JBE2" s="628"/>
      <c r="JBF2" s="628"/>
      <c r="JBG2" s="628"/>
      <c r="JBH2" s="628"/>
      <c r="JBI2" s="628"/>
      <c r="JBJ2" s="628"/>
      <c r="JBK2" s="628"/>
      <c r="JBL2" s="628"/>
      <c r="JBM2" s="628"/>
      <c r="JBN2" s="628"/>
      <c r="JBO2" s="628"/>
      <c r="JBP2" s="628"/>
      <c r="JBQ2" s="628"/>
      <c r="JBR2" s="628"/>
      <c r="JBS2" s="628"/>
      <c r="JBT2" s="628"/>
      <c r="JBU2" s="628"/>
      <c r="JBV2" s="628"/>
      <c r="JBW2" s="628"/>
      <c r="JBX2" s="628"/>
      <c r="JBY2" s="628"/>
      <c r="JBZ2" s="628"/>
      <c r="JCA2" s="628"/>
      <c r="JCB2" s="628"/>
      <c r="JCC2" s="628"/>
      <c r="JCD2" s="628"/>
      <c r="JCE2" s="628"/>
      <c r="JCF2" s="628"/>
      <c r="JCG2" s="628"/>
      <c r="JCH2" s="628"/>
      <c r="JCI2" s="628"/>
      <c r="JCJ2" s="628"/>
      <c r="JCK2" s="628"/>
      <c r="JCL2" s="628"/>
      <c r="JCM2" s="628"/>
      <c r="JCN2" s="628"/>
      <c r="JCO2" s="628"/>
      <c r="JCP2" s="628"/>
      <c r="JCQ2" s="628"/>
      <c r="JCR2" s="628"/>
      <c r="JCS2" s="628"/>
      <c r="JCT2" s="628"/>
      <c r="JCU2" s="628"/>
      <c r="JCV2" s="628"/>
      <c r="JCW2" s="628"/>
      <c r="JCX2" s="628"/>
      <c r="JCY2" s="628"/>
      <c r="JCZ2" s="628"/>
      <c r="JDA2" s="628"/>
      <c r="JDB2" s="628"/>
      <c r="JDC2" s="628"/>
      <c r="JDD2" s="628"/>
      <c r="JDE2" s="628"/>
      <c r="JDF2" s="628"/>
      <c r="JDG2" s="628"/>
      <c r="JDH2" s="628"/>
      <c r="JDI2" s="628"/>
      <c r="JDJ2" s="628"/>
      <c r="JDK2" s="628"/>
      <c r="JDL2" s="628"/>
      <c r="JDM2" s="628"/>
      <c r="JDN2" s="628"/>
      <c r="JDO2" s="628"/>
      <c r="JDP2" s="628"/>
      <c r="JDQ2" s="628"/>
      <c r="JDR2" s="628"/>
      <c r="JDS2" s="628"/>
      <c r="JDT2" s="628"/>
      <c r="JDU2" s="628"/>
      <c r="JDV2" s="628"/>
      <c r="JDW2" s="628"/>
      <c r="JDX2" s="628"/>
      <c r="JDY2" s="628"/>
      <c r="JDZ2" s="628"/>
      <c r="JEA2" s="628"/>
      <c r="JEB2" s="628"/>
      <c r="JEC2" s="628"/>
      <c r="JED2" s="628"/>
      <c r="JEE2" s="628"/>
      <c r="JEF2" s="628"/>
      <c r="JEG2" s="628"/>
      <c r="JEH2" s="628"/>
      <c r="JEI2" s="628"/>
      <c r="JEJ2" s="628"/>
      <c r="JEK2" s="628"/>
      <c r="JEL2" s="628"/>
      <c r="JEM2" s="628"/>
      <c r="JEN2" s="628"/>
      <c r="JEO2" s="628"/>
      <c r="JEP2" s="628"/>
      <c r="JEQ2" s="628"/>
      <c r="JER2" s="628"/>
      <c r="JES2" s="628"/>
      <c r="JET2" s="628"/>
      <c r="JEU2" s="628"/>
      <c r="JEV2" s="628"/>
      <c r="JEW2" s="628"/>
      <c r="JEX2" s="628"/>
      <c r="JEY2" s="628"/>
      <c r="JEZ2" s="628"/>
      <c r="JFA2" s="628"/>
      <c r="JFB2" s="628"/>
      <c r="JFC2" s="628"/>
      <c r="JFD2" s="628"/>
      <c r="JFE2" s="628"/>
      <c r="JFF2" s="628"/>
      <c r="JFG2" s="628"/>
      <c r="JFH2" s="628"/>
      <c r="JFI2" s="628"/>
      <c r="JFJ2" s="628"/>
      <c r="JFK2" s="628"/>
      <c r="JFL2" s="628"/>
      <c r="JFM2" s="628"/>
      <c r="JFN2" s="628"/>
      <c r="JFO2" s="628"/>
      <c r="JFP2" s="628"/>
      <c r="JFQ2" s="628"/>
      <c r="JFR2" s="628"/>
      <c r="JFS2" s="628"/>
      <c r="JFT2" s="628"/>
      <c r="JFU2" s="628"/>
      <c r="JFV2" s="628"/>
      <c r="JFW2" s="628"/>
      <c r="JFX2" s="628"/>
      <c r="JFY2" s="628"/>
      <c r="JFZ2" s="628"/>
      <c r="JGA2" s="628"/>
      <c r="JGB2" s="628"/>
      <c r="JGC2" s="628"/>
      <c r="JGD2" s="628"/>
      <c r="JGE2" s="628"/>
      <c r="JGF2" s="628"/>
      <c r="JGG2" s="628"/>
      <c r="JGH2" s="628"/>
      <c r="JGI2" s="628"/>
      <c r="JGJ2" s="628"/>
      <c r="JGK2" s="628"/>
      <c r="JGL2" s="628"/>
      <c r="JGM2" s="628"/>
      <c r="JGN2" s="628"/>
      <c r="JGO2" s="628"/>
      <c r="JGP2" s="628"/>
      <c r="JGQ2" s="628"/>
      <c r="JGR2" s="628"/>
      <c r="JGS2" s="628"/>
      <c r="JGT2" s="628"/>
      <c r="JGU2" s="628"/>
      <c r="JGV2" s="628"/>
      <c r="JGW2" s="628"/>
      <c r="JGX2" s="628"/>
      <c r="JGY2" s="628"/>
      <c r="JGZ2" s="628"/>
      <c r="JHA2" s="628"/>
      <c r="JHB2" s="628"/>
      <c r="JHC2" s="628"/>
      <c r="JHD2" s="628"/>
      <c r="JHE2" s="628"/>
      <c r="JHF2" s="628"/>
      <c r="JHG2" s="628"/>
      <c r="JHH2" s="628"/>
      <c r="JHI2" s="628"/>
      <c r="JHJ2" s="628"/>
      <c r="JHK2" s="628"/>
      <c r="JHL2" s="628"/>
      <c r="JHM2" s="628"/>
      <c r="JHN2" s="628"/>
      <c r="JHO2" s="628"/>
      <c r="JHP2" s="628"/>
      <c r="JHQ2" s="628"/>
      <c r="JHR2" s="628"/>
      <c r="JHS2" s="628"/>
      <c r="JHT2" s="628"/>
      <c r="JHU2" s="628"/>
      <c r="JHV2" s="628"/>
      <c r="JHW2" s="628"/>
      <c r="JHX2" s="628"/>
      <c r="JHY2" s="628"/>
      <c r="JHZ2" s="628"/>
      <c r="JIA2" s="628"/>
      <c r="JIB2" s="628"/>
      <c r="JIC2" s="628"/>
      <c r="JID2" s="628"/>
      <c r="JIE2" s="628"/>
      <c r="JIF2" s="628"/>
      <c r="JIG2" s="628"/>
      <c r="JIH2" s="628"/>
      <c r="JII2" s="628"/>
      <c r="JIJ2" s="628"/>
      <c r="JIK2" s="628"/>
      <c r="JIL2" s="628"/>
      <c r="JIM2" s="628"/>
      <c r="JIN2" s="628"/>
      <c r="JIO2" s="628"/>
      <c r="JIP2" s="628"/>
      <c r="JIQ2" s="628"/>
      <c r="JIR2" s="628"/>
      <c r="JIS2" s="628"/>
      <c r="JIT2" s="628"/>
      <c r="JIU2" s="628"/>
      <c r="JIV2" s="628"/>
      <c r="JIW2" s="628"/>
      <c r="JIX2" s="628"/>
      <c r="JIY2" s="628"/>
      <c r="JIZ2" s="628"/>
      <c r="JJA2" s="628"/>
      <c r="JJB2" s="628"/>
      <c r="JJC2" s="628"/>
      <c r="JJD2" s="628"/>
      <c r="JJE2" s="628"/>
      <c r="JJF2" s="628"/>
      <c r="JJG2" s="628"/>
      <c r="JJH2" s="628"/>
      <c r="JJI2" s="628"/>
      <c r="JJJ2" s="628"/>
      <c r="JJK2" s="628"/>
      <c r="JJL2" s="628"/>
      <c r="JJM2" s="628"/>
      <c r="JJN2" s="628"/>
      <c r="JJO2" s="628"/>
      <c r="JJP2" s="628"/>
      <c r="JJQ2" s="628"/>
      <c r="JJR2" s="628"/>
      <c r="JJS2" s="628"/>
      <c r="JJT2" s="628"/>
      <c r="JJU2" s="628"/>
      <c r="JJV2" s="628"/>
      <c r="JJW2" s="628"/>
      <c r="JJX2" s="628"/>
      <c r="JJY2" s="628"/>
      <c r="JJZ2" s="628"/>
      <c r="JKA2" s="628"/>
      <c r="JKB2" s="628"/>
      <c r="JKC2" s="628"/>
      <c r="JKD2" s="628"/>
      <c r="JKE2" s="628"/>
      <c r="JKF2" s="628"/>
      <c r="JKG2" s="628"/>
      <c r="JKH2" s="628"/>
      <c r="JKI2" s="628"/>
      <c r="JKJ2" s="628"/>
      <c r="JKK2" s="628"/>
      <c r="JKL2" s="628"/>
      <c r="JKM2" s="628"/>
      <c r="JKN2" s="628"/>
      <c r="JKO2" s="628"/>
      <c r="JKP2" s="628"/>
      <c r="JKQ2" s="628"/>
      <c r="JKR2" s="628"/>
      <c r="JKS2" s="628"/>
      <c r="JKT2" s="628"/>
      <c r="JKU2" s="628"/>
      <c r="JKV2" s="628"/>
      <c r="JKW2" s="628"/>
      <c r="JKX2" s="628"/>
      <c r="JKY2" s="628"/>
      <c r="JKZ2" s="628"/>
      <c r="JLA2" s="628"/>
      <c r="JLB2" s="628"/>
      <c r="JLC2" s="628"/>
      <c r="JLD2" s="628"/>
      <c r="JLE2" s="628"/>
      <c r="JLF2" s="628"/>
      <c r="JLG2" s="628"/>
      <c r="JLH2" s="628"/>
      <c r="JLI2" s="628"/>
      <c r="JLJ2" s="628"/>
      <c r="JLK2" s="628"/>
      <c r="JLL2" s="628"/>
      <c r="JLM2" s="628"/>
      <c r="JLN2" s="628"/>
      <c r="JLO2" s="628"/>
      <c r="JLP2" s="628"/>
      <c r="JLQ2" s="628"/>
      <c r="JLR2" s="628"/>
      <c r="JLS2" s="628"/>
      <c r="JLT2" s="628"/>
      <c r="JLU2" s="628"/>
      <c r="JLV2" s="628"/>
      <c r="JLW2" s="628"/>
      <c r="JLX2" s="628"/>
      <c r="JLY2" s="628"/>
      <c r="JLZ2" s="628"/>
      <c r="JMA2" s="628"/>
      <c r="JMB2" s="628"/>
      <c r="JMC2" s="628"/>
      <c r="JMD2" s="628"/>
      <c r="JME2" s="628"/>
      <c r="JMF2" s="628"/>
      <c r="JMG2" s="628"/>
      <c r="JMH2" s="628"/>
      <c r="JMI2" s="628"/>
      <c r="JMJ2" s="628"/>
      <c r="JMK2" s="628"/>
      <c r="JML2" s="628"/>
      <c r="JMM2" s="628"/>
      <c r="JMN2" s="628"/>
      <c r="JMO2" s="628"/>
      <c r="JMP2" s="628"/>
      <c r="JMQ2" s="628"/>
      <c r="JMR2" s="628"/>
      <c r="JMS2" s="628"/>
      <c r="JMT2" s="628"/>
      <c r="JMU2" s="628"/>
      <c r="JMV2" s="628"/>
      <c r="JMW2" s="628"/>
      <c r="JMX2" s="628"/>
      <c r="JMY2" s="628"/>
      <c r="JMZ2" s="628"/>
      <c r="JNA2" s="628"/>
      <c r="JNB2" s="628"/>
      <c r="JNC2" s="628"/>
      <c r="JND2" s="628"/>
      <c r="JNE2" s="628"/>
      <c r="JNF2" s="628"/>
      <c r="JNG2" s="628"/>
      <c r="JNH2" s="628"/>
      <c r="JNI2" s="628"/>
      <c r="JNJ2" s="628"/>
      <c r="JNK2" s="628"/>
      <c r="JNL2" s="628"/>
      <c r="JNM2" s="628"/>
      <c r="JNN2" s="628"/>
      <c r="JNO2" s="628"/>
      <c r="JNP2" s="628"/>
      <c r="JNQ2" s="628"/>
      <c r="JNR2" s="628"/>
      <c r="JNS2" s="628"/>
      <c r="JNT2" s="628"/>
      <c r="JNU2" s="628"/>
      <c r="JNV2" s="628"/>
      <c r="JNW2" s="628"/>
      <c r="JNX2" s="628"/>
      <c r="JNY2" s="628"/>
      <c r="JNZ2" s="628"/>
      <c r="JOA2" s="628"/>
      <c r="JOB2" s="628"/>
      <c r="JOC2" s="628"/>
      <c r="JOD2" s="628"/>
      <c r="JOE2" s="628"/>
      <c r="JOF2" s="628"/>
      <c r="JOG2" s="628"/>
      <c r="JOH2" s="628"/>
      <c r="JOI2" s="628"/>
      <c r="JOJ2" s="628"/>
      <c r="JOK2" s="628"/>
      <c r="JOL2" s="628"/>
      <c r="JOM2" s="628"/>
      <c r="JON2" s="628"/>
      <c r="JOO2" s="628"/>
      <c r="JOP2" s="628"/>
      <c r="JOQ2" s="628"/>
      <c r="JOR2" s="628"/>
      <c r="JOS2" s="628"/>
      <c r="JOT2" s="628"/>
      <c r="JOU2" s="628"/>
      <c r="JOV2" s="628"/>
      <c r="JOW2" s="628"/>
      <c r="JOX2" s="628"/>
      <c r="JOY2" s="628"/>
      <c r="JOZ2" s="628"/>
      <c r="JPA2" s="628"/>
      <c r="JPB2" s="628"/>
      <c r="JPC2" s="628"/>
      <c r="JPD2" s="628"/>
      <c r="JPE2" s="628"/>
      <c r="JPF2" s="628"/>
      <c r="JPG2" s="628"/>
      <c r="JPH2" s="628"/>
      <c r="JPI2" s="628"/>
      <c r="JPJ2" s="628"/>
      <c r="JPK2" s="628"/>
      <c r="JPL2" s="628"/>
      <c r="JPM2" s="628"/>
      <c r="JPN2" s="628"/>
      <c r="JPO2" s="628"/>
      <c r="JPP2" s="628"/>
      <c r="JPQ2" s="628"/>
      <c r="JPR2" s="628"/>
      <c r="JPS2" s="628"/>
      <c r="JPT2" s="628"/>
      <c r="JPU2" s="628"/>
      <c r="JPV2" s="628"/>
      <c r="JPW2" s="628"/>
      <c r="JPX2" s="628"/>
      <c r="JPY2" s="628"/>
      <c r="JPZ2" s="628"/>
      <c r="JQA2" s="628"/>
      <c r="JQB2" s="628"/>
      <c r="JQC2" s="628"/>
      <c r="JQD2" s="628"/>
      <c r="JQE2" s="628"/>
      <c r="JQF2" s="628"/>
      <c r="JQG2" s="628"/>
      <c r="JQH2" s="628"/>
      <c r="JQI2" s="628"/>
      <c r="JQJ2" s="628"/>
      <c r="JQK2" s="628"/>
      <c r="JQL2" s="628"/>
      <c r="JQM2" s="628"/>
      <c r="JQN2" s="628"/>
      <c r="JQO2" s="628"/>
      <c r="JQP2" s="628"/>
      <c r="JQQ2" s="628"/>
      <c r="JQR2" s="628"/>
      <c r="JQS2" s="628"/>
      <c r="JQT2" s="628"/>
      <c r="JQU2" s="628"/>
      <c r="JQV2" s="628"/>
      <c r="JQW2" s="628"/>
      <c r="JQX2" s="628"/>
      <c r="JQY2" s="628"/>
      <c r="JQZ2" s="628"/>
      <c r="JRA2" s="628"/>
      <c r="JRB2" s="628"/>
      <c r="JRC2" s="628"/>
      <c r="JRD2" s="628"/>
      <c r="JRE2" s="628"/>
      <c r="JRF2" s="628"/>
      <c r="JRG2" s="628"/>
      <c r="JRH2" s="628"/>
      <c r="JRI2" s="628"/>
      <c r="JRJ2" s="628"/>
      <c r="JRK2" s="628"/>
      <c r="JRL2" s="628"/>
      <c r="JRM2" s="628"/>
      <c r="JRN2" s="628"/>
      <c r="JRO2" s="628"/>
      <c r="JRP2" s="628"/>
      <c r="JRQ2" s="628"/>
      <c r="JRR2" s="628"/>
      <c r="JRS2" s="628"/>
      <c r="JRT2" s="628"/>
      <c r="JRU2" s="628"/>
      <c r="JRV2" s="628"/>
      <c r="JRW2" s="628"/>
      <c r="JRX2" s="628"/>
      <c r="JRY2" s="628"/>
      <c r="JRZ2" s="628"/>
      <c r="JSA2" s="628"/>
      <c r="JSB2" s="628"/>
      <c r="JSC2" s="628"/>
      <c r="JSD2" s="628"/>
      <c r="JSE2" s="628"/>
      <c r="JSF2" s="628"/>
      <c r="JSG2" s="628"/>
      <c r="JSH2" s="628"/>
      <c r="JSI2" s="628"/>
      <c r="JSJ2" s="628"/>
      <c r="JSK2" s="628"/>
      <c r="JSL2" s="628"/>
      <c r="JSM2" s="628"/>
      <c r="JSN2" s="628"/>
      <c r="JSO2" s="628"/>
      <c r="JSP2" s="628"/>
      <c r="JSQ2" s="628"/>
      <c r="JSR2" s="628"/>
      <c r="JSS2" s="628"/>
      <c r="JST2" s="628"/>
      <c r="JSU2" s="628"/>
      <c r="JSV2" s="628"/>
      <c r="JSW2" s="628"/>
      <c r="JSX2" s="628"/>
      <c r="JSY2" s="628"/>
      <c r="JSZ2" s="628"/>
      <c r="JTA2" s="628"/>
      <c r="JTB2" s="628"/>
      <c r="JTC2" s="628"/>
      <c r="JTD2" s="628"/>
      <c r="JTE2" s="628"/>
      <c r="JTF2" s="628"/>
      <c r="JTG2" s="628"/>
      <c r="JTH2" s="628"/>
      <c r="JTI2" s="628"/>
      <c r="JTJ2" s="628"/>
      <c r="JTK2" s="628"/>
      <c r="JTL2" s="628"/>
      <c r="JTM2" s="628"/>
      <c r="JTN2" s="628"/>
      <c r="JTO2" s="628"/>
      <c r="JTP2" s="628"/>
      <c r="JTQ2" s="628"/>
      <c r="JTR2" s="628"/>
      <c r="JTS2" s="628"/>
      <c r="JTT2" s="628"/>
      <c r="JTU2" s="628"/>
      <c r="JTV2" s="628"/>
      <c r="JTW2" s="628"/>
      <c r="JTX2" s="628"/>
      <c r="JTY2" s="628"/>
      <c r="JTZ2" s="628"/>
      <c r="JUA2" s="628"/>
      <c r="JUB2" s="628"/>
      <c r="JUC2" s="628"/>
      <c r="JUD2" s="628"/>
      <c r="JUE2" s="628"/>
      <c r="JUF2" s="628"/>
      <c r="JUG2" s="628"/>
      <c r="JUH2" s="628"/>
      <c r="JUI2" s="628"/>
      <c r="JUJ2" s="628"/>
      <c r="JUK2" s="628"/>
      <c r="JUL2" s="628"/>
      <c r="JUM2" s="628"/>
      <c r="JUN2" s="628"/>
      <c r="JUO2" s="628"/>
      <c r="JUP2" s="628"/>
      <c r="JUQ2" s="628"/>
      <c r="JUR2" s="628"/>
      <c r="JUS2" s="628"/>
      <c r="JUT2" s="628"/>
      <c r="JUU2" s="628"/>
      <c r="JUV2" s="628"/>
      <c r="JUW2" s="628"/>
      <c r="JUX2" s="628"/>
      <c r="JUY2" s="628"/>
      <c r="JUZ2" s="628"/>
      <c r="JVA2" s="628"/>
      <c r="JVB2" s="628"/>
      <c r="JVC2" s="628"/>
      <c r="JVD2" s="628"/>
      <c r="JVE2" s="628"/>
      <c r="JVF2" s="628"/>
      <c r="JVG2" s="628"/>
      <c r="JVH2" s="628"/>
      <c r="JVI2" s="628"/>
      <c r="JVJ2" s="628"/>
      <c r="JVK2" s="628"/>
      <c r="JVL2" s="628"/>
      <c r="JVM2" s="628"/>
      <c r="JVN2" s="628"/>
      <c r="JVO2" s="628"/>
      <c r="JVP2" s="628"/>
      <c r="JVQ2" s="628"/>
      <c r="JVR2" s="628"/>
      <c r="JVS2" s="628"/>
      <c r="JVT2" s="628"/>
      <c r="JVU2" s="628"/>
      <c r="JVV2" s="628"/>
      <c r="JVW2" s="628"/>
      <c r="JVX2" s="628"/>
      <c r="JVY2" s="628"/>
      <c r="JVZ2" s="628"/>
      <c r="JWA2" s="628"/>
      <c r="JWB2" s="628"/>
      <c r="JWC2" s="628"/>
      <c r="JWD2" s="628"/>
      <c r="JWE2" s="628"/>
      <c r="JWF2" s="628"/>
      <c r="JWG2" s="628"/>
      <c r="JWH2" s="628"/>
      <c r="JWI2" s="628"/>
      <c r="JWJ2" s="628"/>
      <c r="JWK2" s="628"/>
      <c r="JWL2" s="628"/>
      <c r="JWM2" s="628"/>
      <c r="JWN2" s="628"/>
      <c r="JWO2" s="628"/>
      <c r="JWP2" s="628"/>
      <c r="JWQ2" s="628"/>
      <c r="JWR2" s="628"/>
      <c r="JWS2" s="628"/>
      <c r="JWT2" s="628"/>
      <c r="JWU2" s="628"/>
      <c r="JWV2" s="628"/>
      <c r="JWW2" s="628"/>
      <c r="JWX2" s="628"/>
      <c r="JWY2" s="628"/>
      <c r="JWZ2" s="628"/>
      <c r="JXA2" s="628"/>
      <c r="JXB2" s="628"/>
      <c r="JXC2" s="628"/>
      <c r="JXD2" s="628"/>
      <c r="JXE2" s="628"/>
      <c r="JXF2" s="628"/>
      <c r="JXG2" s="628"/>
      <c r="JXH2" s="628"/>
      <c r="JXI2" s="628"/>
      <c r="JXJ2" s="628"/>
      <c r="JXK2" s="628"/>
      <c r="JXL2" s="628"/>
      <c r="JXM2" s="628"/>
      <c r="JXN2" s="628"/>
      <c r="JXO2" s="628"/>
      <c r="JXP2" s="628"/>
      <c r="JXQ2" s="628"/>
      <c r="JXR2" s="628"/>
      <c r="JXS2" s="628"/>
      <c r="JXT2" s="628"/>
      <c r="JXU2" s="628"/>
      <c r="JXV2" s="628"/>
      <c r="JXW2" s="628"/>
      <c r="JXX2" s="628"/>
      <c r="JXY2" s="628"/>
      <c r="JXZ2" s="628"/>
      <c r="JYA2" s="628"/>
      <c r="JYB2" s="628"/>
      <c r="JYC2" s="628"/>
      <c r="JYD2" s="628"/>
      <c r="JYE2" s="628"/>
      <c r="JYF2" s="628"/>
      <c r="JYG2" s="628"/>
      <c r="JYH2" s="628"/>
      <c r="JYI2" s="628"/>
      <c r="JYJ2" s="628"/>
      <c r="JYK2" s="628"/>
      <c r="JYL2" s="628"/>
      <c r="JYM2" s="628"/>
      <c r="JYN2" s="628"/>
      <c r="JYO2" s="628"/>
      <c r="JYP2" s="628"/>
      <c r="JYQ2" s="628"/>
      <c r="JYR2" s="628"/>
      <c r="JYS2" s="628"/>
      <c r="JYT2" s="628"/>
      <c r="JYU2" s="628"/>
      <c r="JYV2" s="628"/>
      <c r="JYW2" s="628"/>
      <c r="JYX2" s="628"/>
      <c r="JYY2" s="628"/>
      <c r="JYZ2" s="628"/>
      <c r="JZA2" s="628"/>
      <c r="JZB2" s="628"/>
      <c r="JZC2" s="628"/>
      <c r="JZD2" s="628"/>
      <c r="JZE2" s="628"/>
      <c r="JZF2" s="628"/>
      <c r="JZG2" s="628"/>
      <c r="JZH2" s="628"/>
      <c r="JZI2" s="628"/>
      <c r="JZJ2" s="628"/>
      <c r="JZK2" s="628"/>
      <c r="JZL2" s="628"/>
      <c r="JZM2" s="628"/>
      <c r="JZN2" s="628"/>
      <c r="JZO2" s="628"/>
      <c r="JZP2" s="628"/>
      <c r="JZQ2" s="628"/>
      <c r="JZR2" s="628"/>
      <c r="JZS2" s="628"/>
      <c r="JZT2" s="628"/>
      <c r="JZU2" s="628"/>
      <c r="JZV2" s="628"/>
      <c r="JZW2" s="628"/>
      <c r="JZX2" s="628"/>
      <c r="JZY2" s="628"/>
      <c r="JZZ2" s="628"/>
      <c r="KAA2" s="628"/>
      <c r="KAB2" s="628"/>
      <c r="KAC2" s="628"/>
      <c r="KAD2" s="628"/>
      <c r="KAE2" s="628"/>
      <c r="KAF2" s="628"/>
      <c r="KAG2" s="628"/>
      <c r="KAH2" s="628"/>
      <c r="KAI2" s="628"/>
      <c r="KAJ2" s="628"/>
      <c r="KAK2" s="628"/>
      <c r="KAL2" s="628"/>
      <c r="KAM2" s="628"/>
      <c r="KAN2" s="628"/>
      <c r="KAO2" s="628"/>
      <c r="KAP2" s="628"/>
      <c r="KAQ2" s="628"/>
      <c r="KAR2" s="628"/>
      <c r="KAS2" s="628"/>
      <c r="KAT2" s="628"/>
      <c r="KAU2" s="628"/>
      <c r="KAV2" s="628"/>
      <c r="KAW2" s="628"/>
      <c r="KAX2" s="628"/>
      <c r="KAY2" s="628"/>
      <c r="KAZ2" s="628"/>
      <c r="KBA2" s="628"/>
      <c r="KBB2" s="628"/>
      <c r="KBC2" s="628"/>
      <c r="KBD2" s="628"/>
      <c r="KBE2" s="628"/>
      <c r="KBF2" s="628"/>
      <c r="KBG2" s="628"/>
      <c r="KBH2" s="628"/>
      <c r="KBI2" s="628"/>
      <c r="KBJ2" s="628"/>
      <c r="KBK2" s="628"/>
      <c r="KBL2" s="628"/>
      <c r="KBM2" s="628"/>
      <c r="KBN2" s="628"/>
      <c r="KBO2" s="628"/>
      <c r="KBP2" s="628"/>
      <c r="KBQ2" s="628"/>
      <c r="KBR2" s="628"/>
      <c r="KBS2" s="628"/>
      <c r="KBT2" s="628"/>
      <c r="KBU2" s="628"/>
      <c r="KBV2" s="628"/>
      <c r="KBW2" s="628"/>
      <c r="KBX2" s="628"/>
      <c r="KBY2" s="628"/>
      <c r="KBZ2" s="628"/>
      <c r="KCA2" s="628"/>
      <c r="KCB2" s="628"/>
      <c r="KCC2" s="628"/>
      <c r="KCD2" s="628"/>
      <c r="KCE2" s="628"/>
      <c r="KCF2" s="628"/>
      <c r="KCG2" s="628"/>
      <c r="KCH2" s="628"/>
      <c r="KCI2" s="628"/>
      <c r="KCJ2" s="628"/>
      <c r="KCK2" s="628"/>
      <c r="KCL2" s="628"/>
      <c r="KCM2" s="628"/>
      <c r="KCN2" s="628"/>
      <c r="KCO2" s="628"/>
      <c r="KCP2" s="628"/>
      <c r="KCQ2" s="628"/>
      <c r="KCR2" s="628"/>
      <c r="KCS2" s="628"/>
      <c r="KCT2" s="628"/>
      <c r="KCU2" s="628"/>
      <c r="KCV2" s="628"/>
      <c r="KCW2" s="628"/>
      <c r="KCX2" s="628"/>
      <c r="KCY2" s="628"/>
      <c r="KCZ2" s="628"/>
      <c r="KDA2" s="628"/>
      <c r="KDB2" s="628"/>
      <c r="KDC2" s="628"/>
      <c r="KDD2" s="628"/>
      <c r="KDE2" s="628"/>
      <c r="KDF2" s="628"/>
      <c r="KDG2" s="628"/>
      <c r="KDH2" s="628"/>
      <c r="KDI2" s="628"/>
      <c r="KDJ2" s="628"/>
      <c r="KDK2" s="628"/>
      <c r="KDL2" s="628"/>
      <c r="KDM2" s="628"/>
      <c r="KDN2" s="628"/>
      <c r="KDO2" s="628"/>
      <c r="KDP2" s="628"/>
      <c r="KDQ2" s="628"/>
      <c r="KDR2" s="628"/>
      <c r="KDS2" s="628"/>
      <c r="KDT2" s="628"/>
      <c r="KDU2" s="628"/>
      <c r="KDV2" s="628"/>
      <c r="KDW2" s="628"/>
      <c r="KDX2" s="628"/>
      <c r="KDY2" s="628"/>
      <c r="KDZ2" s="628"/>
      <c r="KEA2" s="628"/>
      <c r="KEB2" s="628"/>
      <c r="KEC2" s="628"/>
      <c r="KED2" s="628"/>
      <c r="KEE2" s="628"/>
      <c r="KEF2" s="628"/>
      <c r="KEG2" s="628"/>
      <c r="KEH2" s="628"/>
      <c r="KEI2" s="628"/>
      <c r="KEJ2" s="628"/>
      <c r="KEK2" s="628"/>
      <c r="KEL2" s="628"/>
      <c r="KEM2" s="628"/>
      <c r="KEN2" s="628"/>
      <c r="KEO2" s="628"/>
      <c r="KEP2" s="628"/>
      <c r="KEQ2" s="628"/>
      <c r="KER2" s="628"/>
      <c r="KES2" s="628"/>
      <c r="KET2" s="628"/>
      <c r="KEU2" s="628"/>
      <c r="KEV2" s="628"/>
      <c r="KEW2" s="628"/>
      <c r="KEX2" s="628"/>
      <c r="KEY2" s="628"/>
      <c r="KEZ2" s="628"/>
      <c r="KFA2" s="628"/>
      <c r="KFB2" s="628"/>
      <c r="KFC2" s="628"/>
      <c r="KFD2" s="628"/>
      <c r="KFE2" s="628"/>
      <c r="KFF2" s="628"/>
      <c r="KFG2" s="628"/>
      <c r="KFH2" s="628"/>
      <c r="KFI2" s="628"/>
      <c r="KFJ2" s="628"/>
      <c r="KFK2" s="628"/>
      <c r="KFL2" s="628"/>
      <c r="KFM2" s="628"/>
      <c r="KFN2" s="628"/>
      <c r="KFO2" s="628"/>
      <c r="KFP2" s="628"/>
      <c r="KFQ2" s="628"/>
      <c r="KFR2" s="628"/>
      <c r="KFS2" s="628"/>
      <c r="KFT2" s="628"/>
      <c r="KFU2" s="628"/>
      <c r="KFV2" s="628"/>
      <c r="KFW2" s="628"/>
      <c r="KFX2" s="628"/>
      <c r="KFY2" s="628"/>
      <c r="KFZ2" s="628"/>
      <c r="KGA2" s="628"/>
      <c r="KGB2" s="628"/>
      <c r="KGC2" s="628"/>
      <c r="KGD2" s="628"/>
      <c r="KGE2" s="628"/>
      <c r="KGF2" s="628"/>
      <c r="KGG2" s="628"/>
      <c r="KGH2" s="628"/>
      <c r="KGI2" s="628"/>
      <c r="KGJ2" s="628"/>
      <c r="KGK2" s="628"/>
      <c r="KGL2" s="628"/>
      <c r="KGM2" s="628"/>
      <c r="KGN2" s="628"/>
      <c r="KGO2" s="628"/>
      <c r="KGP2" s="628"/>
      <c r="KGQ2" s="628"/>
      <c r="KGR2" s="628"/>
      <c r="KGS2" s="628"/>
      <c r="KGT2" s="628"/>
      <c r="KGU2" s="628"/>
      <c r="KGV2" s="628"/>
      <c r="KGW2" s="628"/>
      <c r="KGX2" s="628"/>
      <c r="KGY2" s="628"/>
      <c r="KGZ2" s="628"/>
      <c r="KHA2" s="628"/>
      <c r="KHB2" s="628"/>
      <c r="KHC2" s="628"/>
      <c r="KHD2" s="628"/>
      <c r="KHE2" s="628"/>
      <c r="KHF2" s="628"/>
      <c r="KHG2" s="628"/>
      <c r="KHH2" s="628"/>
      <c r="KHI2" s="628"/>
      <c r="KHJ2" s="628"/>
      <c r="KHK2" s="628"/>
      <c r="KHL2" s="628"/>
      <c r="KHM2" s="628"/>
      <c r="KHN2" s="628"/>
      <c r="KHO2" s="628"/>
      <c r="KHP2" s="628"/>
      <c r="KHQ2" s="628"/>
      <c r="KHR2" s="628"/>
      <c r="KHS2" s="628"/>
      <c r="KHT2" s="628"/>
      <c r="KHU2" s="628"/>
      <c r="KHV2" s="628"/>
      <c r="KHW2" s="628"/>
      <c r="KHX2" s="628"/>
      <c r="KHY2" s="628"/>
      <c r="KHZ2" s="628"/>
      <c r="KIA2" s="628"/>
      <c r="KIB2" s="628"/>
      <c r="KIC2" s="628"/>
      <c r="KID2" s="628"/>
      <c r="KIE2" s="628"/>
      <c r="KIF2" s="628"/>
      <c r="KIG2" s="628"/>
      <c r="KIH2" s="628"/>
      <c r="KII2" s="628"/>
      <c r="KIJ2" s="628"/>
      <c r="KIK2" s="628"/>
      <c r="KIL2" s="628"/>
      <c r="KIM2" s="628"/>
      <c r="KIN2" s="628"/>
      <c r="KIO2" s="628"/>
      <c r="KIP2" s="628"/>
      <c r="KIQ2" s="628"/>
      <c r="KIR2" s="628"/>
      <c r="KIS2" s="628"/>
      <c r="KIT2" s="628"/>
      <c r="KIU2" s="628"/>
      <c r="KIV2" s="628"/>
      <c r="KIW2" s="628"/>
      <c r="KIX2" s="628"/>
      <c r="KIY2" s="628"/>
      <c r="KIZ2" s="628"/>
      <c r="KJA2" s="628"/>
      <c r="KJB2" s="628"/>
      <c r="KJC2" s="628"/>
      <c r="KJD2" s="628"/>
      <c r="KJE2" s="628"/>
      <c r="KJF2" s="628"/>
      <c r="KJG2" s="628"/>
      <c r="KJH2" s="628"/>
      <c r="KJI2" s="628"/>
      <c r="KJJ2" s="628"/>
      <c r="KJK2" s="628"/>
      <c r="KJL2" s="628"/>
      <c r="KJM2" s="628"/>
      <c r="KJN2" s="628"/>
      <c r="KJO2" s="628"/>
      <c r="KJP2" s="628"/>
      <c r="KJQ2" s="628"/>
      <c r="KJR2" s="628"/>
      <c r="KJS2" s="628"/>
      <c r="KJT2" s="628"/>
      <c r="KJU2" s="628"/>
      <c r="KJV2" s="628"/>
      <c r="KJW2" s="628"/>
      <c r="KJX2" s="628"/>
      <c r="KJY2" s="628"/>
      <c r="KJZ2" s="628"/>
      <c r="KKA2" s="628"/>
      <c r="KKB2" s="628"/>
      <c r="KKC2" s="628"/>
      <c r="KKD2" s="628"/>
      <c r="KKE2" s="628"/>
      <c r="KKF2" s="628"/>
      <c r="KKG2" s="628"/>
      <c r="KKH2" s="628"/>
      <c r="KKI2" s="628"/>
      <c r="KKJ2" s="628"/>
      <c r="KKK2" s="628"/>
      <c r="KKL2" s="628"/>
      <c r="KKM2" s="628"/>
      <c r="KKN2" s="628"/>
      <c r="KKO2" s="628"/>
      <c r="KKP2" s="628"/>
      <c r="KKQ2" s="628"/>
      <c r="KKR2" s="628"/>
      <c r="KKS2" s="628"/>
      <c r="KKT2" s="628"/>
      <c r="KKU2" s="628"/>
      <c r="KKV2" s="628"/>
      <c r="KKW2" s="628"/>
      <c r="KKX2" s="628"/>
      <c r="KKY2" s="628"/>
      <c r="KKZ2" s="628"/>
      <c r="KLA2" s="628"/>
      <c r="KLB2" s="628"/>
      <c r="KLC2" s="628"/>
      <c r="KLD2" s="628"/>
      <c r="KLE2" s="628"/>
      <c r="KLF2" s="628"/>
      <c r="KLG2" s="628"/>
      <c r="KLH2" s="628"/>
      <c r="KLI2" s="628"/>
      <c r="KLJ2" s="628"/>
      <c r="KLK2" s="628"/>
      <c r="KLL2" s="628"/>
      <c r="KLM2" s="628"/>
      <c r="KLN2" s="628"/>
      <c r="KLO2" s="628"/>
      <c r="KLP2" s="628"/>
      <c r="KLQ2" s="628"/>
      <c r="KLR2" s="628"/>
      <c r="KLS2" s="628"/>
      <c r="KLT2" s="628"/>
      <c r="KLU2" s="628"/>
      <c r="KLV2" s="628"/>
      <c r="KLW2" s="628"/>
      <c r="KLX2" s="628"/>
      <c r="KLY2" s="628"/>
      <c r="KLZ2" s="628"/>
      <c r="KMA2" s="628"/>
      <c r="KMB2" s="628"/>
      <c r="KMC2" s="628"/>
      <c r="KMD2" s="628"/>
      <c r="KME2" s="628"/>
      <c r="KMF2" s="628"/>
      <c r="KMG2" s="628"/>
      <c r="KMH2" s="628"/>
      <c r="KMI2" s="628"/>
      <c r="KMJ2" s="628"/>
      <c r="KMK2" s="628"/>
      <c r="KML2" s="628"/>
      <c r="KMM2" s="628"/>
      <c r="KMN2" s="628"/>
      <c r="KMO2" s="628"/>
      <c r="KMP2" s="628"/>
      <c r="KMQ2" s="628"/>
      <c r="KMR2" s="628"/>
      <c r="KMS2" s="628"/>
      <c r="KMT2" s="628"/>
      <c r="KMU2" s="628"/>
      <c r="KMV2" s="628"/>
      <c r="KMW2" s="628"/>
      <c r="KMX2" s="628"/>
      <c r="KMY2" s="628"/>
      <c r="KMZ2" s="628"/>
      <c r="KNA2" s="628"/>
      <c r="KNB2" s="628"/>
      <c r="KNC2" s="628"/>
      <c r="KND2" s="628"/>
      <c r="KNE2" s="628"/>
      <c r="KNF2" s="628"/>
      <c r="KNG2" s="628"/>
      <c r="KNH2" s="628"/>
      <c r="KNI2" s="628"/>
      <c r="KNJ2" s="628"/>
      <c r="KNK2" s="628"/>
      <c r="KNL2" s="628"/>
      <c r="KNM2" s="628"/>
      <c r="KNN2" s="628"/>
      <c r="KNO2" s="628"/>
      <c r="KNP2" s="628"/>
      <c r="KNQ2" s="628"/>
      <c r="KNR2" s="628"/>
      <c r="KNS2" s="628"/>
      <c r="KNT2" s="628"/>
      <c r="KNU2" s="628"/>
      <c r="KNV2" s="628"/>
      <c r="KNW2" s="628"/>
      <c r="KNX2" s="628"/>
      <c r="KNY2" s="628"/>
      <c r="KNZ2" s="628"/>
      <c r="KOA2" s="628"/>
      <c r="KOB2" s="628"/>
      <c r="KOC2" s="628"/>
      <c r="KOD2" s="628"/>
      <c r="KOE2" s="628"/>
      <c r="KOF2" s="628"/>
      <c r="KOG2" s="628"/>
      <c r="KOH2" s="628"/>
      <c r="KOI2" s="628"/>
      <c r="KOJ2" s="628"/>
      <c r="KOK2" s="628"/>
      <c r="KOL2" s="628"/>
      <c r="KOM2" s="628"/>
      <c r="KON2" s="628"/>
      <c r="KOO2" s="628"/>
      <c r="KOP2" s="628"/>
      <c r="KOQ2" s="628"/>
      <c r="KOR2" s="628"/>
      <c r="KOS2" s="628"/>
      <c r="KOT2" s="628"/>
      <c r="KOU2" s="628"/>
      <c r="KOV2" s="628"/>
      <c r="KOW2" s="628"/>
      <c r="KOX2" s="628"/>
      <c r="KOY2" s="628"/>
      <c r="KOZ2" s="628"/>
      <c r="KPA2" s="628"/>
      <c r="KPB2" s="628"/>
      <c r="KPC2" s="628"/>
      <c r="KPD2" s="628"/>
      <c r="KPE2" s="628"/>
      <c r="KPF2" s="628"/>
      <c r="KPG2" s="628"/>
      <c r="KPH2" s="628"/>
      <c r="KPI2" s="628"/>
      <c r="KPJ2" s="628"/>
      <c r="KPK2" s="628"/>
      <c r="KPL2" s="628"/>
      <c r="KPM2" s="628"/>
      <c r="KPN2" s="628"/>
      <c r="KPO2" s="628"/>
      <c r="KPP2" s="628"/>
      <c r="KPQ2" s="628"/>
      <c r="KPR2" s="628"/>
      <c r="KPS2" s="628"/>
      <c r="KPT2" s="628"/>
      <c r="KPU2" s="628"/>
      <c r="KPV2" s="628"/>
      <c r="KPW2" s="628"/>
      <c r="KPX2" s="628"/>
      <c r="KPY2" s="628"/>
      <c r="KPZ2" s="628"/>
      <c r="KQA2" s="628"/>
      <c r="KQB2" s="628"/>
      <c r="KQC2" s="628"/>
      <c r="KQD2" s="628"/>
      <c r="KQE2" s="628"/>
      <c r="KQF2" s="628"/>
      <c r="KQG2" s="628"/>
      <c r="KQH2" s="628"/>
      <c r="KQI2" s="628"/>
      <c r="KQJ2" s="628"/>
      <c r="KQK2" s="628"/>
      <c r="KQL2" s="628"/>
      <c r="KQM2" s="628"/>
      <c r="KQN2" s="628"/>
      <c r="KQO2" s="628"/>
      <c r="KQP2" s="628"/>
      <c r="KQQ2" s="628"/>
      <c r="KQR2" s="628"/>
      <c r="KQS2" s="628"/>
      <c r="KQT2" s="628"/>
      <c r="KQU2" s="628"/>
      <c r="KQV2" s="628"/>
      <c r="KQW2" s="628"/>
      <c r="KQX2" s="628"/>
      <c r="KQY2" s="628"/>
      <c r="KQZ2" s="628"/>
      <c r="KRA2" s="628"/>
      <c r="KRB2" s="628"/>
      <c r="KRC2" s="628"/>
      <c r="KRD2" s="628"/>
      <c r="KRE2" s="628"/>
      <c r="KRF2" s="628"/>
      <c r="KRG2" s="628"/>
      <c r="KRH2" s="628"/>
      <c r="KRI2" s="628"/>
      <c r="KRJ2" s="628"/>
      <c r="KRK2" s="628"/>
      <c r="KRL2" s="628"/>
      <c r="KRM2" s="628"/>
      <c r="KRN2" s="628"/>
      <c r="KRO2" s="628"/>
      <c r="KRP2" s="628"/>
      <c r="KRQ2" s="628"/>
      <c r="KRR2" s="628"/>
      <c r="KRS2" s="628"/>
      <c r="KRT2" s="628"/>
      <c r="KRU2" s="628"/>
      <c r="KRV2" s="628"/>
      <c r="KRW2" s="628"/>
      <c r="KRX2" s="628"/>
      <c r="KRY2" s="628"/>
      <c r="KRZ2" s="628"/>
      <c r="KSA2" s="628"/>
      <c r="KSB2" s="628"/>
      <c r="KSC2" s="628"/>
      <c r="KSD2" s="628"/>
      <c r="KSE2" s="628"/>
      <c r="KSF2" s="628"/>
      <c r="KSG2" s="628"/>
      <c r="KSH2" s="628"/>
      <c r="KSI2" s="628"/>
      <c r="KSJ2" s="628"/>
      <c r="KSK2" s="628"/>
      <c r="KSL2" s="628"/>
      <c r="KSM2" s="628"/>
      <c r="KSN2" s="628"/>
      <c r="KSO2" s="628"/>
      <c r="KSP2" s="628"/>
      <c r="KSQ2" s="628"/>
      <c r="KSR2" s="628"/>
      <c r="KSS2" s="628"/>
      <c r="KST2" s="628"/>
      <c r="KSU2" s="628"/>
      <c r="KSV2" s="628"/>
      <c r="KSW2" s="628"/>
      <c r="KSX2" s="628"/>
      <c r="KSY2" s="628"/>
      <c r="KSZ2" s="628"/>
      <c r="KTA2" s="628"/>
      <c r="KTB2" s="628"/>
      <c r="KTC2" s="628"/>
      <c r="KTD2" s="628"/>
      <c r="KTE2" s="628"/>
      <c r="KTF2" s="628"/>
      <c r="KTG2" s="628"/>
      <c r="KTH2" s="628"/>
      <c r="KTI2" s="628"/>
      <c r="KTJ2" s="628"/>
      <c r="KTK2" s="628"/>
      <c r="KTL2" s="628"/>
      <c r="KTM2" s="628"/>
      <c r="KTN2" s="628"/>
      <c r="KTO2" s="628"/>
      <c r="KTP2" s="628"/>
      <c r="KTQ2" s="628"/>
      <c r="KTR2" s="628"/>
      <c r="KTS2" s="628"/>
      <c r="KTT2" s="628"/>
      <c r="KTU2" s="628"/>
      <c r="KTV2" s="628"/>
      <c r="KTW2" s="628"/>
      <c r="KTX2" s="628"/>
      <c r="KTY2" s="628"/>
      <c r="KTZ2" s="628"/>
      <c r="KUA2" s="628"/>
      <c r="KUB2" s="628"/>
      <c r="KUC2" s="628"/>
      <c r="KUD2" s="628"/>
      <c r="KUE2" s="628"/>
      <c r="KUF2" s="628"/>
      <c r="KUG2" s="628"/>
      <c r="KUH2" s="628"/>
      <c r="KUI2" s="628"/>
      <c r="KUJ2" s="628"/>
      <c r="KUK2" s="628"/>
      <c r="KUL2" s="628"/>
      <c r="KUM2" s="628"/>
      <c r="KUN2" s="628"/>
      <c r="KUO2" s="628"/>
      <c r="KUP2" s="628"/>
      <c r="KUQ2" s="628"/>
      <c r="KUR2" s="628"/>
      <c r="KUS2" s="628"/>
      <c r="KUT2" s="628"/>
      <c r="KUU2" s="628"/>
      <c r="KUV2" s="628"/>
      <c r="KUW2" s="628"/>
      <c r="KUX2" s="628"/>
      <c r="KUY2" s="628"/>
      <c r="KUZ2" s="628"/>
      <c r="KVA2" s="628"/>
      <c r="KVB2" s="628"/>
      <c r="KVC2" s="628"/>
      <c r="KVD2" s="628"/>
      <c r="KVE2" s="628"/>
      <c r="KVF2" s="628"/>
      <c r="KVG2" s="628"/>
      <c r="KVH2" s="628"/>
      <c r="KVI2" s="628"/>
      <c r="KVJ2" s="628"/>
      <c r="KVK2" s="628"/>
      <c r="KVL2" s="628"/>
      <c r="KVM2" s="628"/>
      <c r="KVN2" s="628"/>
      <c r="KVO2" s="628"/>
      <c r="KVP2" s="628"/>
      <c r="KVQ2" s="628"/>
      <c r="KVR2" s="628"/>
      <c r="KVS2" s="628"/>
      <c r="KVT2" s="628"/>
      <c r="KVU2" s="628"/>
      <c r="KVV2" s="628"/>
      <c r="KVW2" s="628"/>
      <c r="KVX2" s="628"/>
      <c r="KVY2" s="628"/>
      <c r="KVZ2" s="628"/>
      <c r="KWA2" s="628"/>
      <c r="KWB2" s="628"/>
      <c r="KWC2" s="628"/>
      <c r="KWD2" s="628"/>
      <c r="KWE2" s="628"/>
      <c r="KWF2" s="628"/>
      <c r="KWG2" s="628"/>
      <c r="KWH2" s="628"/>
      <c r="KWI2" s="628"/>
      <c r="KWJ2" s="628"/>
      <c r="KWK2" s="628"/>
      <c r="KWL2" s="628"/>
      <c r="KWM2" s="628"/>
      <c r="KWN2" s="628"/>
      <c r="KWO2" s="628"/>
      <c r="KWP2" s="628"/>
      <c r="KWQ2" s="628"/>
      <c r="KWR2" s="628"/>
      <c r="KWS2" s="628"/>
      <c r="KWT2" s="628"/>
      <c r="KWU2" s="628"/>
      <c r="KWV2" s="628"/>
      <c r="KWW2" s="628"/>
      <c r="KWX2" s="628"/>
      <c r="KWY2" s="628"/>
      <c r="KWZ2" s="628"/>
      <c r="KXA2" s="628"/>
      <c r="KXB2" s="628"/>
      <c r="KXC2" s="628"/>
      <c r="KXD2" s="628"/>
      <c r="KXE2" s="628"/>
      <c r="KXF2" s="628"/>
      <c r="KXG2" s="628"/>
      <c r="KXH2" s="628"/>
      <c r="KXI2" s="628"/>
      <c r="KXJ2" s="628"/>
      <c r="KXK2" s="628"/>
      <c r="KXL2" s="628"/>
      <c r="KXM2" s="628"/>
      <c r="KXN2" s="628"/>
      <c r="KXO2" s="628"/>
      <c r="KXP2" s="628"/>
      <c r="KXQ2" s="628"/>
      <c r="KXR2" s="628"/>
      <c r="KXS2" s="628"/>
      <c r="KXT2" s="628"/>
      <c r="KXU2" s="628"/>
      <c r="KXV2" s="628"/>
      <c r="KXW2" s="628"/>
      <c r="KXX2" s="628"/>
      <c r="KXY2" s="628"/>
      <c r="KXZ2" s="628"/>
      <c r="KYA2" s="628"/>
      <c r="KYB2" s="628"/>
      <c r="KYC2" s="628"/>
      <c r="KYD2" s="628"/>
      <c r="KYE2" s="628"/>
      <c r="KYF2" s="628"/>
      <c r="KYG2" s="628"/>
      <c r="KYH2" s="628"/>
      <c r="KYI2" s="628"/>
      <c r="KYJ2" s="628"/>
      <c r="KYK2" s="628"/>
      <c r="KYL2" s="628"/>
      <c r="KYM2" s="628"/>
      <c r="KYN2" s="628"/>
      <c r="KYO2" s="628"/>
      <c r="KYP2" s="628"/>
      <c r="KYQ2" s="628"/>
      <c r="KYR2" s="628"/>
      <c r="KYS2" s="628"/>
      <c r="KYT2" s="628"/>
      <c r="KYU2" s="628"/>
      <c r="KYV2" s="628"/>
      <c r="KYW2" s="628"/>
      <c r="KYX2" s="628"/>
      <c r="KYY2" s="628"/>
      <c r="KYZ2" s="628"/>
      <c r="KZA2" s="628"/>
      <c r="KZB2" s="628"/>
      <c r="KZC2" s="628"/>
      <c r="KZD2" s="628"/>
      <c r="KZE2" s="628"/>
      <c r="KZF2" s="628"/>
      <c r="KZG2" s="628"/>
      <c r="KZH2" s="628"/>
      <c r="KZI2" s="628"/>
      <c r="KZJ2" s="628"/>
      <c r="KZK2" s="628"/>
      <c r="KZL2" s="628"/>
      <c r="KZM2" s="628"/>
      <c r="KZN2" s="628"/>
      <c r="KZO2" s="628"/>
      <c r="KZP2" s="628"/>
      <c r="KZQ2" s="628"/>
      <c r="KZR2" s="628"/>
      <c r="KZS2" s="628"/>
      <c r="KZT2" s="628"/>
      <c r="KZU2" s="628"/>
      <c r="KZV2" s="628"/>
      <c r="KZW2" s="628"/>
      <c r="KZX2" s="628"/>
      <c r="KZY2" s="628"/>
      <c r="KZZ2" s="628"/>
      <c r="LAA2" s="628"/>
      <c r="LAB2" s="628"/>
      <c r="LAC2" s="628"/>
      <c r="LAD2" s="628"/>
      <c r="LAE2" s="628"/>
      <c r="LAF2" s="628"/>
      <c r="LAG2" s="628"/>
      <c r="LAH2" s="628"/>
      <c r="LAI2" s="628"/>
      <c r="LAJ2" s="628"/>
      <c r="LAK2" s="628"/>
      <c r="LAL2" s="628"/>
      <c r="LAM2" s="628"/>
      <c r="LAN2" s="628"/>
      <c r="LAO2" s="628"/>
      <c r="LAP2" s="628"/>
      <c r="LAQ2" s="628"/>
      <c r="LAR2" s="628"/>
      <c r="LAS2" s="628"/>
      <c r="LAT2" s="628"/>
      <c r="LAU2" s="628"/>
      <c r="LAV2" s="628"/>
      <c r="LAW2" s="628"/>
      <c r="LAX2" s="628"/>
      <c r="LAY2" s="628"/>
      <c r="LAZ2" s="628"/>
      <c r="LBA2" s="628"/>
      <c r="LBB2" s="628"/>
      <c r="LBC2" s="628"/>
      <c r="LBD2" s="628"/>
      <c r="LBE2" s="628"/>
      <c r="LBF2" s="628"/>
      <c r="LBG2" s="628"/>
      <c r="LBH2" s="628"/>
      <c r="LBI2" s="628"/>
      <c r="LBJ2" s="628"/>
      <c r="LBK2" s="628"/>
      <c r="LBL2" s="628"/>
      <c r="LBM2" s="628"/>
      <c r="LBN2" s="628"/>
      <c r="LBO2" s="628"/>
      <c r="LBP2" s="628"/>
      <c r="LBQ2" s="628"/>
      <c r="LBR2" s="628"/>
      <c r="LBS2" s="628"/>
      <c r="LBT2" s="628"/>
      <c r="LBU2" s="628"/>
      <c r="LBV2" s="628"/>
      <c r="LBW2" s="628"/>
      <c r="LBX2" s="628"/>
      <c r="LBY2" s="628"/>
      <c r="LBZ2" s="628"/>
      <c r="LCA2" s="628"/>
      <c r="LCB2" s="628"/>
      <c r="LCC2" s="628"/>
      <c r="LCD2" s="628"/>
      <c r="LCE2" s="628"/>
      <c r="LCF2" s="628"/>
      <c r="LCG2" s="628"/>
      <c r="LCH2" s="628"/>
      <c r="LCI2" s="628"/>
      <c r="LCJ2" s="628"/>
      <c r="LCK2" s="628"/>
      <c r="LCL2" s="628"/>
      <c r="LCM2" s="628"/>
      <c r="LCN2" s="628"/>
      <c r="LCO2" s="628"/>
      <c r="LCP2" s="628"/>
      <c r="LCQ2" s="628"/>
      <c r="LCR2" s="628"/>
      <c r="LCS2" s="628"/>
      <c r="LCT2" s="628"/>
      <c r="LCU2" s="628"/>
      <c r="LCV2" s="628"/>
      <c r="LCW2" s="628"/>
      <c r="LCX2" s="628"/>
      <c r="LCY2" s="628"/>
      <c r="LCZ2" s="628"/>
      <c r="LDA2" s="628"/>
      <c r="LDB2" s="628"/>
      <c r="LDC2" s="628"/>
      <c r="LDD2" s="628"/>
      <c r="LDE2" s="628"/>
      <c r="LDF2" s="628"/>
      <c r="LDG2" s="628"/>
      <c r="LDH2" s="628"/>
      <c r="LDI2" s="628"/>
      <c r="LDJ2" s="628"/>
      <c r="LDK2" s="628"/>
      <c r="LDL2" s="628"/>
      <c r="LDM2" s="628"/>
      <c r="LDN2" s="628"/>
      <c r="LDO2" s="628"/>
      <c r="LDP2" s="628"/>
      <c r="LDQ2" s="628"/>
      <c r="LDR2" s="628"/>
      <c r="LDS2" s="628"/>
      <c r="LDT2" s="628"/>
      <c r="LDU2" s="628"/>
      <c r="LDV2" s="628"/>
      <c r="LDW2" s="628"/>
      <c r="LDX2" s="628"/>
      <c r="LDY2" s="628"/>
      <c r="LDZ2" s="628"/>
      <c r="LEA2" s="628"/>
      <c r="LEB2" s="628"/>
      <c r="LEC2" s="628"/>
      <c r="LED2" s="628"/>
      <c r="LEE2" s="628"/>
      <c r="LEF2" s="628"/>
      <c r="LEG2" s="628"/>
      <c r="LEH2" s="628"/>
      <c r="LEI2" s="628"/>
      <c r="LEJ2" s="628"/>
      <c r="LEK2" s="628"/>
      <c r="LEL2" s="628"/>
      <c r="LEM2" s="628"/>
      <c r="LEN2" s="628"/>
      <c r="LEO2" s="628"/>
      <c r="LEP2" s="628"/>
      <c r="LEQ2" s="628"/>
      <c r="LER2" s="628"/>
      <c r="LES2" s="628"/>
      <c r="LET2" s="628"/>
      <c r="LEU2" s="628"/>
      <c r="LEV2" s="628"/>
      <c r="LEW2" s="628"/>
      <c r="LEX2" s="628"/>
      <c r="LEY2" s="628"/>
      <c r="LEZ2" s="628"/>
      <c r="LFA2" s="628"/>
      <c r="LFB2" s="628"/>
      <c r="LFC2" s="628"/>
      <c r="LFD2" s="628"/>
      <c r="LFE2" s="628"/>
      <c r="LFF2" s="628"/>
      <c r="LFG2" s="628"/>
      <c r="LFH2" s="628"/>
      <c r="LFI2" s="628"/>
      <c r="LFJ2" s="628"/>
      <c r="LFK2" s="628"/>
      <c r="LFL2" s="628"/>
      <c r="LFM2" s="628"/>
      <c r="LFN2" s="628"/>
      <c r="LFO2" s="628"/>
      <c r="LFP2" s="628"/>
      <c r="LFQ2" s="628"/>
      <c r="LFR2" s="628"/>
      <c r="LFS2" s="628"/>
      <c r="LFT2" s="628"/>
      <c r="LFU2" s="628"/>
      <c r="LFV2" s="628"/>
      <c r="LFW2" s="628"/>
      <c r="LFX2" s="628"/>
      <c r="LFY2" s="628"/>
      <c r="LFZ2" s="628"/>
      <c r="LGA2" s="628"/>
      <c r="LGB2" s="628"/>
      <c r="LGC2" s="628"/>
      <c r="LGD2" s="628"/>
      <c r="LGE2" s="628"/>
      <c r="LGF2" s="628"/>
      <c r="LGG2" s="628"/>
      <c r="LGH2" s="628"/>
      <c r="LGI2" s="628"/>
      <c r="LGJ2" s="628"/>
      <c r="LGK2" s="628"/>
      <c r="LGL2" s="628"/>
      <c r="LGM2" s="628"/>
      <c r="LGN2" s="628"/>
      <c r="LGO2" s="628"/>
      <c r="LGP2" s="628"/>
      <c r="LGQ2" s="628"/>
      <c r="LGR2" s="628"/>
      <c r="LGS2" s="628"/>
      <c r="LGT2" s="628"/>
      <c r="LGU2" s="628"/>
      <c r="LGV2" s="628"/>
      <c r="LGW2" s="628"/>
      <c r="LGX2" s="628"/>
      <c r="LGY2" s="628"/>
      <c r="LGZ2" s="628"/>
      <c r="LHA2" s="628"/>
      <c r="LHB2" s="628"/>
      <c r="LHC2" s="628"/>
      <c r="LHD2" s="628"/>
      <c r="LHE2" s="628"/>
      <c r="LHF2" s="628"/>
      <c r="LHG2" s="628"/>
      <c r="LHH2" s="628"/>
      <c r="LHI2" s="628"/>
      <c r="LHJ2" s="628"/>
      <c r="LHK2" s="628"/>
      <c r="LHL2" s="628"/>
      <c r="LHM2" s="628"/>
      <c r="LHN2" s="628"/>
      <c r="LHO2" s="628"/>
      <c r="LHP2" s="628"/>
      <c r="LHQ2" s="628"/>
      <c r="LHR2" s="628"/>
      <c r="LHS2" s="628"/>
      <c r="LHT2" s="628"/>
      <c r="LHU2" s="628"/>
      <c r="LHV2" s="628"/>
      <c r="LHW2" s="628"/>
      <c r="LHX2" s="628"/>
      <c r="LHY2" s="628"/>
      <c r="LHZ2" s="628"/>
      <c r="LIA2" s="628"/>
      <c r="LIB2" s="628"/>
      <c r="LIC2" s="628"/>
      <c r="LID2" s="628"/>
      <c r="LIE2" s="628"/>
      <c r="LIF2" s="628"/>
      <c r="LIG2" s="628"/>
      <c r="LIH2" s="628"/>
      <c r="LII2" s="628"/>
      <c r="LIJ2" s="628"/>
      <c r="LIK2" s="628"/>
      <c r="LIL2" s="628"/>
      <c r="LIM2" s="628"/>
      <c r="LIN2" s="628"/>
      <c r="LIO2" s="628"/>
      <c r="LIP2" s="628"/>
      <c r="LIQ2" s="628"/>
      <c r="LIR2" s="628"/>
      <c r="LIS2" s="628"/>
      <c r="LIT2" s="628"/>
      <c r="LIU2" s="628"/>
      <c r="LIV2" s="628"/>
      <c r="LIW2" s="628"/>
      <c r="LIX2" s="628"/>
      <c r="LIY2" s="628"/>
      <c r="LIZ2" s="628"/>
      <c r="LJA2" s="628"/>
      <c r="LJB2" s="628"/>
      <c r="LJC2" s="628"/>
      <c r="LJD2" s="628"/>
      <c r="LJE2" s="628"/>
      <c r="LJF2" s="628"/>
      <c r="LJG2" s="628"/>
      <c r="LJH2" s="628"/>
      <c r="LJI2" s="628"/>
      <c r="LJJ2" s="628"/>
      <c r="LJK2" s="628"/>
      <c r="LJL2" s="628"/>
      <c r="LJM2" s="628"/>
      <c r="LJN2" s="628"/>
      <c r="LJO2" s="628"/>
      <c r="LJP2" s="628"/>
      <c r="LJQ2" s="628"/>
      <c r="LJR2" s="628"/>
      <c r="LJS2" s="628"/>
      <c r="LJT2" s="628"/>
      <c r="LJU2" s="628"/>
      <c r="LJV2" s="628"/>
      <c r="LJW2" s="628"/>
      <c r="LJX2" s="628"/>
      <c r="LJY2" s="628"/>
      <c r="LJZ2" s="628"/>
      <c r="LKA2" s="628"/>
      <c r="LKB2" s="628"/>
      <c r="LKC2" s="628"/>
      <c r="LKD2" s="628"/>
      <c r="LKE2" s="628"/>
      <c r="LKF2" s="628"/>
      <c r="LKG2" s="628"/>
      <c r="LKH2" s="628"/>
      <c r="LKI2" s="628"/>
      <c r="LKJ2" s="628"/>
      <c r="LKK2" s="628"/>
      <c r="LKL2" s="628"/>
      <c r="LKM2" s="628"/>
      <c r="LKN2" s="628"/>
      <c r="LKO2" s="628"/>
      <c r="LKP2" s="628"/>
      <c r="LKQ2" s="628"/>
      <c r="LKR2" s="628"/>
      <c r="LKS2" s="628"/>
      <c r="LKT2" s="628"/>
      <c r="LKU2" s="628"/>
      <c r="LKV2" s="628"/>
      <c r="LKW2" s="628"/>
      <c r="LKX2" s="628"/>
      <c r="LKY2" s="628"/>
      <c r="LKZ2" s="628"/>
      <c r="LLA2" s="628"/>
      <c r="LLB2" s="628"/>
      <c r="LLC2" s="628"/>
      <c r="LLD2" s="628"/>
      <c r="LLE2" s="628"/>
      <c r="LLF2" s="628"/>
      <c r="LLG2" s="628"/>
      <c r="LLH2" s="628"/>
      <c r="LLI2" s="628"/>
      <c r="LLJ2" s="628"/>
      <c r="LLK2" s="628"/>
      <c r="LLL2" s="628"/>
      <c r="LLM2" s="628"/>
      <c r="LLN2" s="628"/>
      <c r="LLO2" s="628"/>
      <c r="LLP2" s="628"/>
      <c r="LLQ2" s="628"/>
      <c r="LLR2" s="628"/>
      <c r="LLS2" s="628"/>
      <c r="LLT2" s="628"/>
      <c r="LLU2" s="628"/>
      <c r="LLV2" s="628"/>
      <c r="LLW2" s="628"/>
      <c r="LLX2" s="628"/>
      <c r="LLY2" s="628"/>
      <c r="LLZ2" s="628"/>
      <c r="LMA2" s="628"/>
      <c r="LMB2" s="628"/>
      <c r="LMC2" s="628"/>
      <c r="LMD2" s="628"/>
      <c r="LME2" s="628"/>
      <c r="LMF2" s="628"/>
      <c r="LMG2" s="628"/>
      <c r="LMH2" s="628"/>
      <c r="LMI2" s="628"/>
      <c r="LMJ2" s="628"/>
      <c r="LMK2" s="628"/>
      <c r="LML2" s="628"/>
      <c r="LMM2" s="628"/>
      <c r="LMN2" s="628"/>
      <c r="LMO2" s="628"/>
      <c r="LMP2" s="628"/>
      <c r="LMQ2" s="628"/>
      <c r="LMR2" s="628"/>
      <c r="LMS2" s="628"/>
      <c r="LMT2" s="628"/>
      <c r="LMU2" s="628"/>
      <c r="LMV2" s="628"/>
      <c r="LMW2" s="628"/>
      <c r="LMX2" s="628"/>
      <c r="LMY2" s="628"/>
      <c r="LMZ2" s="628"/>
      <c r="LNA2" s="628"/>
      <c r="LNB2" s="628"/>
      <c r="LNC2" s="628"/>
      <c r="LND2" s="628"/>
      <c r="LNE2" s="628"/>
      <c r="LNF2" s="628"/>
      <c r="LNG2" s="628"/>
      <c r="LNH2" s="628"/>
      <c r="LNI2" s="628"/>
      <c r="LNJ2" s="628"/>
      <c r="LNK2" s="628"/>
      <c r="LNL2" s="628"/>
      <c r="LNM2" s="628"/>
      <c r="LNN2" s="628"/>
      <c r="LNO2" s="628"/>
      <c r="LNP2" s="628"/>
      <c r="LNQ2" s="628"/>
      <c r="LNR2" s="628"/>
      <c r="LNS2" s="628"/>
      <c r="LNT2" s="628"/>
      <c r="LNU2" s="628"/>
      <c r="LNV2" s="628"/>
      <c r="LNW2" s="628"/>
      <c r="LNX2" s="628"/>
      <c r="LNY2" s="628"/>
      <c r="LNZ2" s="628"/>
      <c r="LOA2" s="628"/>
      <c r="LOB2" s="628"/>
      <c r="LOC2" s="628"/>
      <c r="LOD2" s="628"/>
      <c r="LOE2" s="628"/>
      <c r="LOF2" s="628"/>
      <c r="LOG2" s="628"/>
      <c r="LOH2" s="628"/>
      <c r="LOI2" s="628"/>
      <c r="LOJ2" s="628"/>
      <c r="LOK2" s="628"/>
      <c r="LOL2" s="628"/>
      <c r="LOM2" s="628"/>
      <c r="LON2" s="628"/>
      <c r="LOO2" s="628"/>
      <c r="LOP2" s="628"/>
      <c r="LOQ2" s="628"/>
      <c r="LOR2" s="628"/>
      <c r="LOS2" s="628"/>
      <c r="LOT2" s="628"/>
      <c r="LOU2" s="628"/>
      <c r="LOV2" s="628"/>
      <c r="LOW2" s="628"/>
      <c r="LOX2" s="628"/>
      <c r="LOY2" s="628"/>
      <c r="LOZ2" s="628"/>
      <c r="LPA2" s="628"/>
      <c r="LPB2" s="628"/>
      <c r="LPC2" s="628"/>
      <c r="LPD2" s="628"/>
      <c r="LPE2" s="628"/>
      <c r="LPF2" s="628"/>
      <c r="LPG2" s="628"/>
      <c r="LPH2" s="628"/>
      <c r="LPI2" s="628"/>
      <c r="LPJ2" s="628"/>
      <c r="LPK2" s="628"/>
      <c r="LPL2" s="628"/>
      <c r="LPM2" s="628"/>
      <c r="LPN2" s="628"/>
      <c r="LPO2" s="628"/>
      <c r="LPP2" s="628"/>
      <c r="LPQ2" s="628"/>
      <c r="LPR2" s="628"/>
      <c r="LPS2" s="628"/>
      <c r="LPT2" s="628"/>
      <c r="LPU2" s="628"/>
      <c r="LPV2" s="628"/>
      <c r="LPW2" s="628"/>
      <c r="LPX2" s="628"/>
      <c r="LPY2" s="628"/>
      <c r="LPZ2" s="628"/>
      <c r="LQA2" s="628"/>
      <c r="LQB2" s="628"/>
      <c r="LQC2" s="628"/>
      <c r="LQD2" s="628"/>
      <c r="LQE2" s="628"/>
      <c r="LQF2" s="628"/>
      <c r="LQG2" s="628"/>
      <c r="LQH2" s="628"/>
      <c r="LQI2" s="628"/>
      <c r="LQJ2" s="628"/>
      <c r="LQK2" s="628"/>
      <c r="LQL2" s="628"/>
      <c r="LQM2" s="628"/>
      <c r="LQN2" s="628"/>
      <c r="LQO2" s="628"/>
      <c r="LQP2" s="628"/>
      <c r="LQQ2" s="628"/>
      <c r="LQR2" s="628"/>
      <c r="LQS2" s="628"/>
      <c r="LQT2" s="628"/>
      <c r="LQU2" s="628"/>
      <c r="LQV2" s="628"/>
      <c r="LQW2" s="628"/>
      <c r="LQX2" s="628"/>
      <c r="LQY2" s="628"/>
      <c r="LQZ2" s="628"/>
      <c r="LRA2" s="628"/>
      <c r="LRB2" s="628"/>
      <c r="LRC2" s="628"/>
      <c r="LRD2" s="628"/>
      <c r="LRE2" s="628"/>
      <c r="LRF2" s="628"/>
      <c r="LRG2" s="628"/>
      <c r="LRH2" s="628"/>
      <c r="LRI2" s="628"/>
      <c r="LRJ2" s="628"/>
      <c r="LRK2" s="628"/>
      <c r="LRL2" s="628"/>
      <c r="LRM2" s="628"/>
      <c r="LRN2" s="628"/>
      <c r="LRO2" s="628"/>
      <c r="LRP2" s="628"/>
      <c r="LRQ2" s="628"/>
      <c r="LRR2" s="628"/>
      <c r="LRS2" s="628"/>
      <c r="LRT2" s="628"/>
      <c r="LRU2" s="628"/>
      <c r="LRV2" s="628"/>
      <c r="LRW2" s="628"/>
      <c r="LRX2" s="628"/>
      <c r="LRY2" s="628"/>
      <c r="LRZ2" s="628"/>
      <c r="LSA2" s="628"/>
      <c r="LSB2" s="628"/>
      <c r="LSC2" s="628"/>
      <c r="LSD2" s="628"/>
      <c r="LSE2" s="628"/>
      <c r="LSF2" s="628"/>
      <c r="LSG2" s="628"/>
      <c r="LSH2" s="628"/>
      <c r="LSI2" s="628"/>
      <c r="LSJ2" s="628"/>
      <c r="LSK2" s="628"/>
      <c r="LSL2" s="628"/>
      <c r="LSM2" s="628"/>
      <c r="LSN2" s="628"/>
      <c r="LSO2" s="628"/>
      <c r="LSP2" s="628"/>
      <c r="LSQ2" s="628"/>
      <c r="LSR2" s="628"/>
      <c r="LSS2" s="628"/>
      <c r="LST2" s="628"/>
      <c r="LSU2" s="628"/>
      <c r="LSV2" s="628"/>
      <c r="LSW2" s="628"/>
      <c r="LSX2" s="628"/>
      <c r="LSY2" s="628"/>
      <c r="LSZ2" s="628"/>
      <c r="LTA2" s="628"/>
      <c r="LTB2" s="628"/>
      <c r="LTC2" s="628"/>
      <c r="LTD2" s="628"/>
      <c r="LTE2" s="628"/>
      <c r="LTF2" s="628"/>
      <c r="LTG2" s="628"/>
      <c r="LTH2" s="628"/>
      <c r="LTI2" s="628"/>
      <c r="LTJ2" s="628"/>
      <c r="LTK2" s="628"/>
      <c r="LTL2" s="628"/>
      <c r="LTM2" s="628"/>
      <c r="LTN2" s="628"/>
      <c r="LTO2" s="628"/>
      <c r="LTP2" s="628"/>
      <c r="LTQ2" s="628"/>
      <c r="LTR2" s="628"/>
      <c r="LTS2" s="628"/>
      <c r="LTT2" s="628"/>
      <c r="LTU2" s="628"/>
      <c r="LTV2" s="628"/>
      <c r="LTW2" s="628"/>
      <c r="LTX2" s="628"/>
      <c r="LTY2" s="628"/>
      <c r="LTZ2" s="628"/>
      <c r="LUA2" s="628"/>
      <c r="LUB2" s="628"/>
      <c r="LUC2" s="628"/>
      <c r="LUD2" s="628"/>
      <c r="LUE2" s="628"/>
      <c r="LUF2" s="628"/>
      <c r="LUG2" s="628"/>
      <c r="LUH2" s="628"/>
      <c r="LUI2" s="628"/>
      <c r="LUJ2" s="628"/>
      <c r="LUK2" s="628"/>
      <c r="LUL2" s="628"/>
      <c r="LUM2" s="628"/>
      <c r="LUN2" s="628"/>
      <c r="LUO2" s="628"/>
      <c r="LUP2" s="628"/>
      <c r="LUQ2" s="628"/>
      <c r="LUR2" s="628"/>
      <c r="LUS2" s="628"/>
      <c r="LUT2" s="628"/>
      <c r="LUU2" s="628"/>
      <c r="LUV2" s="628"/>
      <c r="LUW2" s="628"/>
      <c r="LUX2" s="628"/>
      <c r="LUY2" s="628"/>
      <c r="LUZ2" s="628"/>
      <c r="LVA2" s="628"/>
      <c r="LVB2" s="628"/>
      <c r="LVC2" s="628"/>
      <c r="LVD2" s="628"/>
      <c r="LVE2" s="628"/>
      <c r="LVF2" s="628"/>
      <c r="LVG2" s="628"/>
      <c r="LVH2" s="628"/>
      <c r="LVI2" s="628"/>
      <c r="LVJ2" s="628"/>
      <c r="LVK2" s="628"/>
      <c r="LVL2" s="628"/>
      <c r="LVM2" s="628"/>
      <c r="LVN2" s="628"/>
      <c r="LVO2" s="628"/>
      <c r="LVP2" s="628"/>
      <c r="LVQ2" s="628"/>
      <c r="LVR2" s="628"/>
      <c r="LVS2" s="628"/>
      <c r="LVT2" s="628"/>
      <c r="LVU2" s="628"/>
      <c r="LVV2" s="628"/>
      <c r="LVW2" s="628"/>
      <c r="LVX2" s="628"/>
      <c r="LVY2" s="628"/>
      <c r="LVZ2" s="628"/>
      <c r="LWA2" s="628"/>
      <c r="LWB2" s="628"/>
      <c r="LWC2" s="628"/>
      <c r="LWD2" s="628"/>
      <c r="LWE2" s="628"/>
      <c r="LWF2" s="628"/>
      <c r="LWG2" s="628"/>
      <c r="LWH2" s="628"/>
      <c r="LWI2" s="628"/>
      <c r="LWJ2" s="628"/>
      <c r="LWK2" s="628"/>
      <c r="LWL2" s="628"/>
      <c r="LWM2" s="628"/>
      <c r="LWN2" s="628"/>
      <c r="LWO2" s="628"/>
      <c r="LWP2" s="628"/>
      <c r="LWQ2" s="628"/>
      <c r="LWR2" s="628"/>
      <c r="LWS2" s="628"/>
      <c r="LWT2" s="628"/>
      <c r="LWU2" s="628"/>
      <c r="LWV2" s="628"/>
      <c r="LWW2" s="628"/>
      <c r="LWX2" s="628"/>
      <c r="LWY2" s="628"/>
      <c r="LWZ2" s="628"/>
      <c r="LXA2" s="628"/>
      <c r="LXB2" s="628"/>
      <c r="LXC2" s="628"/>
      <c r="LXD2" s="628"/>
      <c r="LXE2" s="628"/>
      <c r="LXF2" s="628"/>
      <c r="LXG2" s="628"/>
      <c r="LXH2" s="628"/>
      <c r="LXI2" s="628"/>
      <c r="LXJ2" s="628"/>
      <c r="LXK2" s="628"/>
      <c r="LXL2" s="628"/>
      <c r="LXM2" s="628"/>
      <c r="LXN2" s="628"/>
      <c r="LXO2" s="628"/>
      <c r="LXP2" s="628"/>
      <c r="LXQ2" s="628"/>
      <c r="LXR2" s="628"/>
      <c r="LXS2" s="628"/>
      <c r="LXT2" s="628"/>
      <c r="LXU2" s="628"/>
      <c r="LXV2" s="628"/>
      <c r="LXW2" s="628"/>
      <c r="LXX2" s="628"/>
      <c r="LXY2" s="628"/>
      <c r="LXZ2" s="628"/>
      <c r="LYA2" s="628"/>
      <c r="LYB2" s="628"/>
      <c r="LYC2" s="628"/>
      <c r="LYD2" s="628"/>
      <c r="LYE2" s="628"/>
      <c r="LYF2" s="628"/>
      <c r="LYG2" s="628"/>
      <c r="LYH2" s="628"/>
      <c r="LYI2" s="628"/>
      <c r="LYJ2" s="628"/>
      <c r="LYK2" s="628"/>
      <c r="LYL2" s="628"/>
      <c r="LYM2" s="628"/>
      <c r="LYN2" s="628"/>
      <c r="LYO2" s="628"/>
      <c r="LYP2" s="628"/>
      <c r="LYQ2" s="628"/>
      <c r="LYR2" s="628"/>
      <c r="LYS2" s="628"/>
      <c r="LYT2" s="628"/>
      <c r="LYU2" s="628"/>
      <c r="LYV2" s="628"/>
      <c r="LYW2" s="628"/>
      <c r="LYX2" s="628"/>
      <c r="LYY2" s="628"/>
      <c r="LYZ2" s="628"/>
      <c r="LZA2" s="628"/>
      <c r="LZB2" s="628"/>
      <c r="LZC2" s="628"/>
      <c r="LZD2" s="628"/>
      <c r="LZE2" s="628"/>
      <c r="LZF2" s="628"/>
      <c r="LZG2" s="628"/>
      <c r="LZH2" s="628"/>
      <c r="LZI2" s="628"/>
      <c r="LZJ2" s="628"/>
      <c r="LZK2" s="628"/>
      <c r="LZL2" s="628"/>
      <c r="LZM2" s="628"/>
      <c r="LZN2" s="628"/>
      <c r="LZO2" s="628"/>
      <c r="LZP2" s="628"/>
      <c r="LZQ2" s="628"/>
      <c r="LZR2" s="628"/>
      <c r="LZS2" s="628"/>
      <c r="LZT2" s="628"/>
      <c r="LZU2" s="628"/>
      <c r="LZV2" s="628"/>
      <c r="LZW2" s="628"/>
      <c r="LZX2" s="628"/>
      <c r="LZY2" s="628"/>
      <c r="LZZ2" s="628"/>
      <c r="MAA2" s="628"/>
      <c r="MAB2" s="628"/>
      <c r="MAC2" s="628"/>
      <c r="MAD2" s="628"/>
      <c r="MAE2" s="628"/>
      <c r="MAF2" s="628"/>
      <c r="MAG2" s="628"/>
      <c r="MAH2" s="628"/>
      <c r="MAI2" s="628"/>
      <c r="MAJ2" s="628"/>
      <c r="MAK2" s="628"/>
      <c r="MAL2" s="628"/>
      <c r="MAM2" s="628"/>
      <c r="MAN2" s="628"/>
      <c r="MAO2" s="628"/>
      <c r="MAP2" s="628"/>
      <c r="MAQ2" s="628"/>
      <c r="MAR2" s="628"/>
      <c r="MAS2" s="628"/>
      <c r="MAT2" s="628"/>
      <c r="MAU2" s="628"/>
      <c r="MAV2" s="628"/>
      <c r="MAW2" s="628"/>
      <c r="MAX2" s="628"/>
      <c r="MAY2" s="628"/>
      <c r="MAZ2" s="628"/>
      <c r="MBA2" s="628"/>
      <c r="MBB2" s="628"/>
      <c r="MBC2" s="628"/>
      <c r="MBD2" s="628"/>
      <c r="MBE2" s="628"/>
      <c r="MBF2" s="628"/>
      <c r="MBG2" s="628"/>
      <c r="MBH2" s="628"/>
      <c r="MBI2" s="628"/>
      <c r="MBJ2" s="628"/>
      <c r="MBK2" s="628"/>
      <c r="MBL2" s="628"/>
      <c r="MBM2" s="628"/>
      <c r="MBN2" s="628"/>
      <c r="MBO2" s="628"/>
      <c r="MBP2" s="628"/>
      <c r="MBQ2" s="628"/>
      <c r="MBR2" s="628"/>
      <c r="MBS2" s="628"/>
      <c r="MBT2" s="628"/>
      <c r="MBU2" s="628"/>
      <c r="MBV2" s="628"/>
      <c r="MBW2" s="628"/>
      <c r="MBX2" s="628"/>
      <c r="MBY2" s="628"/>
      <c r="MBZ2" s="628"/>
      <c r="MCA2" s="628"/>
      <c r="MCB2" s="628"/>
      <c r="MCC2" s="628"/>
      <c r="MCD2" s="628"/>
      <c r="MCE2" s="628"/>
      <c r="MCF2" s="628"/>
      <c r="MCG2" s="628"/>
      <c r="MCH2" s="628"/>
      <c r="MCI2" s="628"/>
      <c r="MCJ2" s="628"/>
      <c r="MCK2" s="628"/>
      <c r="MCL2" s="628"/>
      <c r="MCM2" s="628"/>
      <c r="MCN2" s="628"/>
      <c r="MCO2" s="628"/>
      <c r="MCP2" s="628"/>
      <c r="MCQ2" s="628"/>
      <c r="MCR2" s="628"/>
      <c r="MCS2" s="628"/>
      <c r="MCT2" s="628"/>
      <c r="MCU2" s="628"/>
      <c r="MCV2" s="628"/>
      <c r="MCW2" s="628"/>
      <c r="MCX2" s="628"/>
      <c r="MCY2" s="628"/>
      <c r="MCZ2" s="628"/>
      <c r="MDA2" s="628"/>
      <c r="MDB2" s="628"/>
      <c r="MDC2" s="628"/>
      <c r="MDD2" s="628"/>
      <c r="MDE2" s="628"/>
      <c r="MDF2" s="628"/>
      <c r="MDG2" s="628"/>
      <c r="MDH2" s="628"/>
      <c r="MDI2" s="628"/>
      <c r="MDJ2" s="628"/>
      <c r="MDK2" s="628"/>
      <c r="MDL2" s="628"/>
      <c r="MDM2" s="628"/>
      <c r="MDN2" s="628"/>
      <c r="MDO2" s="628"/>
      <c r="MDP2" s="628"/>
      <c r="MDQ2" s="628"/>
      <c r="MDR2" s="628"/>
      <c r="MDS2" s="628"/>
      <c r="MDT2" s="628"/>
      <c r="MDU2" s="628"/>
      <c r="MDV2" s="628"/>
      <c r="MDW2" s="628"/>
      <c r="MDX2" s="628"/>
      <c r="MDY2" s="628"/>
      <c r="MDZ2" s="628"/>
      <c r="MEA2" s="628"/>
      <c r="MEB2" s="628"/>
      <c r="MEC2" s="628"/>
      <c r="MED2" s="628"/>
      <c r="MEE2" s="628"/>
      <c r="MEF2" s="628"/>
      <c r="MEG2" s="628"/>
      <c r="MEH2" s="628"/>
      <c r="MEI2" s="628"/>
      <c r="MEJ2" s="628"/>
      <c r="MEK2" s="628"/>
      <c r="MEL2" s="628"/>
      <c r="MEM2" s="628"/>
      <c r="MEN2" s="628"/>
      <c r="MEO2" s="628"/>
      <c r="MEP2" s="628"/>
      <c r="MEQ2" s="628"/>
      <c r="MER2" s="628"/>
      <c r="MES2" s="628"/>
      <c r="MET2" s="628"/>
      <c r="MEU2" s="628"/>
      <c r="MEV2" s="628"/>
      <c r="MEW2" s="628"/>
      <c r="MEX2" s="628"/>
      <c r="MEY2" s="628"/>
      <c r="MEZ2" s="628"/>
      <c r="MFA2" s="628"/>
      <c r="MFB2" s="628"/>
      <c r="MFC2" s="628"/>
      <c r="MFD2" s="628"/>
      <c r="MFE2" s="628"/>
      <c r="MFF2" s="628"/>
      <c r="MFG2" s="628"/>
      <c r="MFH2" s="628"/>
      <c r="MFI2" s="628"/>
      <c r="MFJ2" s="628"/>
      <c r="MFK2" s="628"/>
      <c r="MFL2" s="628"/>
      <c r="MFM2" s="628"/>
      <c r="MFN2" s="628"/>
      <c r="MFO2" s="628"/>
      <c r="MFP2" s="628"/>
      <c r="MFQ2" s="628"/>
      <c r="MFR2" s="628"/>
      <c r="MFS2" s="628"/>
      <c r="MFT2" s="628"/>
      <c r="MFU2" s="628"/>
      <c r="MFV2" s="628"/>
      <c r="MFW2" s="628"/>
      <c r="MFX2" s="628"/>
      <c r="MFY2" s="628"/>
      <c r="MFZ2" s="628"/>
      <c r="MGA2" s="628"/>
      <c r="MGB2" s="628"/>
      <c r="MGC2" s="628"/>
      <c r="MGD2" s="628"/>
      <c r="MGE2" s="628"/>
      <c r="MGF2" s="628"/>
      <c r="MGG2" s="628"/>
      <c r="MGH2" s="628"/>
      <c r="MGI2" s="628"/>
      <c r="MGJ2" s="628"/>
      <c r="MGK2" s="628"/>
      <c r="MGL2" s="628"/>
      <c r="MGM2" s="628"/>
      <c r="MGN2" s="628"/>
      <c r="MGO2" s="628"/>
      <c r="MGP2" s="628"/>
      <c r="MGQ2" s="628"/>
      <c r="MGR2" s="628"/>
      <c r="MGS2" s="628"/>
      <c r="MGT2" s="628"/>
      <c r="MGU2" s="628"/>
      <c r="MGV2" s="628"/>
      <c r="MGW2" s="628"/>
      <c r="MGX2" s="628"/>
      <c r="MGY2" s="628"/>
      <c r="MGZ2" s="628"/>
      <c r="MHA2" s="628"/>
      <c r="MHB2" s="628"/>
      <c r="MHC2" s="628"/>
      <c r="MHD2" s="628"/>
      <c r="MHE2" s="628"/>
      <c r="MHF2" s="628"/>
      <c r="MHG2" s="628"/>
      <c r="MHH2" s="628"/>
      <c r="MHI2" s="628"/>
      <c r="MHJ2" s="628"/>
      <c r="MHK2" s="628"/>
      <c r="MHL2" s="628"/>
      <c r="MHM2" s="628"/>
      <c r="MHN2" s="628"/>
      <c r="MHO2" s="628"/>
      <c r="MHP2" s="628"/>
      <c r="MHQ2" s="628"/>
      <c r="MHR2" s="628"/>
      <c r="MHS2" s="628"/>
      <c r="MHT2" s="628"/>
      <c r="MHU2" s="628"/>
      <c r="MHV2" s="628"/>
      <c r="MHW2" s="628"/>
      <c r="MHX2" s="628"/>
      <c r="MHY2" s="628"/>
      <c r="MHZ2" s="628"/>
      <c r="MIA2" s="628"/>
      <c r="MIB2" s="628"/>
      <c r="MIC2" s="628"/>
      <c r="MID2" s="628"/>
      <c r="MIE2" s="628"/>
      <c r="MIF2" s="628"/>
      <c r="MIG2" s="628"/>
      <c r="MIH2" s="628"/>
      <c r="MII2" s="628"/>
      <c r="MIJ2" s="628"/>
      <c r="MIK2" s="628"/>
      <c r="MIL2" s="628"/>
      <c r="MIM2" s="628"/>
      <c r="MIN2" s="628"/>
      <c r="MIO2" s="628"/>
      <c r="MIP2" s="628"/>
      <c r="MIQ2" s="628"/>
      <c r="MIR2" s="628"/>
      <c r="MIS2" s="628"/>
      <c r="MIT2" s="628"/>
      <c r="MIU2" s="628"/>
      <c r="MIV2" s="628"/>
      <c r="MIW2" s="628"/>
      <c r="MIX2" s="628"/>
      <c r="MIY2" s="628"/>
      <c r="MIZ2" s="628"/>
      <c r="MJA2" s="628"/>
      <c r="MJB2" s="628"/>
      <c r="MJC2" s="628"/>
      <c r="MJD2" s="628"/>
      <c r="MJE2" s="628"/>
      <c r="MJF2" s="628"/>
      <c r="MJG2" s="628"/>
      <c r="MJH2" s="628"/>
      <c r="MJI2" s="628"/>
      <c r="MJJ2" s="628"/>
      <c r="MJK2" s="628"/>
      <c r="MJL2" s="628"/>
      <c r="MJM2" s="628"/>
      <c r="MJN2" s="628"/>
      <c r="MJO2" s="628"/>
      <c r="MJP2" s="628"/>
      <c r="MJQ2" s="628"/>
      <c r="MJR2" s="628"/>
      <c r="MJS2" s="628"/>
      <c r="MJT2" s="628"/>
      <c r="MJU2" s="628"/>
      <c r="MJV2" s="628"/>
      <c r="MJW2" s="628"/>
      <c r="MJX2" s="628"/>
      <c r="MJY2" s="628"/>
      <c r="MJZ2" s="628"/>
      <c r="MKA2" s="628"/>
      <c r="MKB2" s="628"/>
      <c r="MKC2" s="628"/>
      <c r="MKD2" s="628"/>
      <c r="MKE2" s="628"/>
      <c r="MKF2" s="628"/>
      <c r="MKG2" s="628"/>
      <c r="MKH2" s="628"/>
      <c r="MKI2" s="628"/>
      <c r="MKJ2" s="628"/>
      <c r="MKK2" s="628"/>
      <c r="MKL2" s="628"/>
      <c r="MKM2" s="628"/>
      <c r="MKN2" s="628"/>
      <c r="MKO2" s="628"/>
      <c r="MKP2" s="628"/>
      <c r="MKQ2" s="628"/>
      <c r="MKR2" s="628"/>
      <c r="MKS2" s="628"/>
      <c r="MKT2" s="628"/>
      <c r="MKU2" s="628"/>
      <c r="MKV2" s="628"/>
      <c r="MKW2" s="628"/>
      <c r="MKX2" s="628"/>
      <c r="MKY2" s="628"/>
      <c r="MKZ2" s="628"/>
      <c r="MLA2" s="628"/>
      <c r="MLB2" s="628"/>
      <c r="MLC2" s="628"/>
      <c r="MLD2" s="628"/>
      <c r="MLE2" s="628"/>
      <c r="MLF2" s="628"/>
      <c r="MLG2" s="628"/>
      <c r="MLH2" s="628"/>
      <c r="MLI2" s="628"/>
      <c r="MLJ2" s="628"/>
      <c r="MLK2" s="628"/>
      <c r="MLL2" s="628"/>
      <c r="MLM2" s="628"/>
      <c r="MLN2" s="628"/>
      <c r="MLO2" s="628"/>
      <c r="MLP2" s="628"/>
      <c r="MLQ2" s="628"/>
      <c r="MLR2" s="628"/>
      <c r="MLS2" s="628"/>
      <c r="MLT2" s="628"/>
      <c r="MLU2" s="628"/>
      <c r="MLV2" s="628"/>
      <c r="MLW2" s="628"/>
      <c r="MLX2" s="628"/>
      <c r="MLY2" s="628"/>
      <c r="MLZ2" s="628"/>
      <c r="MMA2" s="628"/>
      <c r="MMB2" s="628"/>
      <c r="MMC2" s="628"/>
      <c r="MMD2" s="628"/>
      <c r="MME2" s="628"/>
      <c r="MMF2" s="628"/>
      <c r="MMG2" s="628"/>
      <c r="MMH2" s="628"/>
      <c r="MMI2" s="628"/>
      <c r="MMJ2" s="628"/>
      <c r="MMK2" s="628"/>
      <c r="MML2" s="628"/>
      <c r="MMM2" s="628"/>
      <c r="MMN2" s="628"/>
      <c r="MMO2" s="628"/>
      <c r="MMP2" s="628"/>
      <c r="MMQ2" s="628"/>
      <c r="MMR2" s="628"/>
      <c r="MMS2" s="628"/>
      <c r="MMT2" s="628"/>
      <c r="MMU2" s="628"/>
      <c r="MMV2" s="628"/>
      <c r="MMW2" s="628"/>
      <c r="MMX2" s="628"/>
      <c r="MMY2" s="628"/>
      <c r="MMZ2" s="628"/>
      <c r="MNA2" s="628"/>
      <c r="MNB2" s="628"/>
      <c r="MNC2" s="628"/>
      <c r="MND2" s="628"/>
      <c r="MNE2" s="628"/>
      <c r="MNF2" s="628"/>
      <c r="MNG2" s="628"/>
      <c r="MNH2" s="628"/>
      <c r="MNI2" s="628"/>
      <c r="MNJ2" s="628"/>
      <c r="MNK2" s="628"/>
      <c r="MNL2" s="628"/>
      <c r="MNM2" s="628"/>
      <c r="MNN2" s="628"/>
      <c r="MNO2" s="628"/>
      <c r="MNP2" s="628"/>
      <c r="MNQ2" s="628"/>
      <c r="MNR2" s="628"/>
      <c r="MNS2" s="628"/>
      <c r="MNT2" s="628"/>
      <c r="MNU2" s="628"/>
      <c r="MNV2" s="628"/>
      <c r="MNW2" s="628"/>
      <c r="MNX2" s="628"/>
      <c r="MNY2" s="628"/>
      <c r="MNZ2" s="628"/>
      <c r="MOA2" s="628"/>
      <c r="MOB2" s="628"/>
      <c r="MOC2" s="628"/>
      <c r="MOD2" s="628"/>
      <c r="MOE2" s="628"/>
      <c r="MOF2" s="628"/>
      <c r="MOG2" s="628"/>
      <c r="MOH2" s="628"/>
      <c r="MOI2" s="628"/>
      <c r="MOJ2" s="628"/>
      <c r="MOK2" s="628"/>
      <c r="MOL2" s="628"/>
      <c r="MOM2" s="628"/>
      <c r="MON2" s="628"/>
      <c r="MOO2" s="628"/>
      <c r="MOP2" s="628"/>
      <c r="MOQ2" s="628"/>
      <c r="MOR2" s="628"/>
      <c r="MOS2" s="628"/>
      <c r="MOT2" s="628"/>
      <c r="MOU2" s="628"/>
      <c r="MOV2" s="628"/>
      <c r="MOW2" s="628"/>
      <c r="MOX2" s="628"/>
      <c r="MOY2" s="628"/>
      <c r="MOZ2" s="628"/>
      <c r="MPA2" s="628"/>
      <c r="MPB2" s="628"/>
      <c r="MPC2" s="628"/>
      <c r="MPD2" s="628"/>
      <c r="MPE2" s="628"/>
      <c r="MPF2" s="628"/>
      <c r="MPG2" s="628"/>
      <c r="MPH2" s="628"/>
      <c r="MPI2" s="628"/>
      <c r="MPJ2" s="628"/>
      <c r="MPK2" s="628"/>
      <c r="MPL2" s="628"/>
      <c r="MPM2" s="628"/>
      <c r="MPN2" s="628"/>
      <c r="MPO2" s="628"/>
      <c r="MPP2" s="628"/>
      <c r="MPQ2" s="628"/>
      <c r="MPR2" s="628"/>
      <c r="MPS2" s="628"/>
      <c r="MPT2" s="628"/>
      <c r="MPU2" s="628"/>
      <c r="MPV2" s="628"/>
      <c r="MPW2" s="628"/>
      <c r="MPX2" s="628"/>
      <c r="MPY2" s="628"/>
      <c r="MPZ2" s="628"/>
      <c r="MQA2" s="628"/>
      <c r="MQB2" s="628"/>
      <c r="MQC2" s="628"/>
      <c r="MQD2" s="628"/>
      <c r="MQE2" s="628"/>
      <c r="MQF2" s="628"/>
      <c r="MQG2" s="628"/>
      <c r="MQH2" s="628"/>
      <c r="MQI2" s="628"/>
      <c r="MQJ2" s="628"/>
      <c r="MQK2" s="628"/>
      <c r="MQL2" s="628"/>
      <c r="MQM2" s="628"/>
      <c r="MQN2" s="628"/>
      <c r="MQO2" s="628"/>
      <c r="MQP2" s="628"/>
      <c r="MQQ2" s="628"/>
      <c r="MQR2" s="628"/>
      <c r="MQS2" s="628"/>
      <c r="MQT2" s="628"/>
      <c r="MQU2" s="628"/>
      <c r="MQV2" s="628"/>
      <c r="MQW2" s="628"/>
      <c r="MQX2" s="628"/>
      <c r="MQY2" s="628"/>
      <c r="MQZ2" s="628"/>
      <c r="MRA2" s="628"/>
      <c r="MRB2" s="628"/>
      <c r="MRC2" s="628"/>
      <c r="MRD2" s="628"/>
      <c r="MRE2" s="628"/>
      <c r="MRF2" s="628"/>
      <c r="MRG2" s="628"/>
      <c r="MRH2" s="628"/>
      <c r="MRI2" s="628"/>
      <c r="MRJ2" s="628"/>
      <c r="MRK2" s="628"/>
      <c r="MRL2" s="628"/>
      <c r="MRM2" s="628"/>
      <c r="MRN2" s="628"/>
      <c r="MRO2" s="628"/>
      <c r="MRP2" s="628"/>
      <c r="MRQ2" s="628"/>
      <c r="MRR2" s="628"/>
      <c r="MRS2" s="628"/>
      <c r="MRT2" s="628"/>
      <c r="MRU2" s="628"/>
      <c r="MRV2" s="628"/>
      <c r="MRW2" s="628"/>
      <c r="MRX2" s="628"/>
      <c r="MRY2" s="628"/>
      <c r="MRZ2" s="628"/>
      <c r="MSA2" s="628"/>
      <c r="MSB2" s="628"/>
      <c r="MSC2" s="628"/>
      <c r="MSD2" s="628"/>
      <c r="MSE2" s="628"/>
      <c r="MSF2" s="628"/>
      <c r="MSG2" s="628"/>
      <c r="MSH2" s="628"/>
      <c r="MSI2" s="628"/>
      <c r="MSJ2" s="628"/>
      <c r="MSK2" s="628"/>
      <c r="MSL2" s="628"/>
      <c r="MSM2" s="628"/>
      <c r="MSN2" s="628"/>
      <c r="MSO2" s="628"/>
      <c r="MSP2" s="628"/>
      <c r="MSQ2" s="628"/>
      <c r="MSR2" s="628"/>
      <c r="MSS2" s="628"/>
      <c r="MST2" s="628"/>
      <c r="MSU2" s="628"/>
      <c r="MSV2" s="628"/>
      <c r="MSW2" s="628"/>
      <c r="MSX2" s="628"/>
      <c r="MSY2" s="628"/>
      <c r="MSZ2" s="628"/>
      <c r="MTA2" s="628"/>
      <c r="MTB2" s="628"/>
      <c r="MTC2" s="628"/>
      <c r="MTD2" s="628"/>
      <c r="MTE2" s="628"/>
      <c r="MTF2" s="628"/>
      <c r="MTG2" s="628"/>
      <c r="MTH2" s="628"/>
      <c r="MTI2" s="628"/>
      <c r="MTJ2" s="628"/>
      <c r="MTK2" s="628"/>
      <c r="MTL2" s="628"/>
      <c r="MTM2" s="628"/>
      <c r="MTN2" s="628"/>
      <c r="MTO2" s="628"/>
      <c r="MTP2" s="628"/>
      <c r="MTQ2" s="628"/>
      <c r="MTR2" s="628"/>
      <c r="MTS2" s="628"/>
      <c r="MTT2" s="628"/>
      <c r="MTU2" s="628"/>
      <c r="MTV2" s="628"/>
      <c r="MTW2" s="628"/>
      <c r="MTX2" s="628"/>
      <c r="MTY2" s="628"/>
      <c r="MTZ2" s="628"/>
      <c r="MUA2" s="628"/>
      <c r="MUB2" s="628"/>
      <c r="MUC2" s="628"/>
      <c r="MUD2" s="628"/>
      <c r="MUE2" s="628"/>
      <c r="MUF2" s="628"/>
      <c r="MUG2" s="628"/>
      <c r="MUH2" s="628"/>
      <c r="MUI2" s="628"/>
      <c r="MUJ2" s="628"/>
      <c r="MUK2" s="628"/>
      <c r="MUL2" s="628"/>
      <c r="MUM2" s="628"/>
      <c r="MUN2" s="628"/>
      <c r="MUO2" s="628"/>
      <c r="MUP2" s="628"/>
      <c r="MUQ2" s="628"/>
      <c r="MUR2" s="628"/>
      <c r="MUS2" s="628"/>
      <c r="MUT2" s="628"/>
      <c r="MUU2" s="628"/>
      <c r="MUV2" s="628"/>
      <c r="MUW2" s="628"/>
      <c r="MUX2" s="628"/>
      <c r="MUY2" s="628"/>
      <c r="MUZ2" s="628"/>
      <c r="MVA2" s="628"/>
      <c r="MVB2" s="628"/>
      <c r="MVC2" s="628"/>
      <c r="MVD2" s="628"/>
      <c r="MVE2" s="628"/>
      <c r="MVF2" s="628"/>
      <c r="MVG2" s="628"/>
      <c r="MVH2" s="628"/>
      <c r="MVI2" s="628"/>
      <c r="MVJ2" s="628"/>
      <c r="MVK2" s="628"/>
      <c r="MVL2" s="628"/>
      <c r="MVM2" s="628"/>
      <c r="MVN2" s="628"/>
      <c r="MVO2" s="628"/>
      <c r="MVP2" s="628"/>
      <c r="MVQ2" s="628"/>
      <c r="MVR2" s="628"/>
      <c r="MVS2" s="628"/>
      <c r="MVT2" s="628"/>
      <c r="MVU2" s="628"/>
      <c r="MVV2" s="628"/>
      <c r="MVW2" s="628"/>
      <c r="MVX2" s="628"/>
      <c r="MVY2" s="628"/>
      <c r="MVZ2" s="628"/>
      <c r="MWA2" s="628"/>
      <c r="MWB2" s="628"/>
      <c r="MWC2" s="628"/>
      <c r="MWD2" s="628"/>
      <c r="MWE2" s="628"/>
      <c r="MWF2" s="628"/>
      <c r="MWG2" s="628"/>
      <c r="MWH2" s="628"/>
      <c r="MWI2" s="628"/>
      <c r="MWJ2" s="628"/>
      <c r="MWK2" s="628"/>
      <c r="MWL2" s="628"/>
      <c r="MWM2" s="628"/>
      <c r="MWN2" s="628"/>
      <c r="MWO2" s="628"/>
      <c r="MWP2" s="628"/>
      <c r="MWQ2" s="628"/>
      <c r="MWR2" s="628"/>
      <c r="MWS2" s="628"/>
      <c r="MWT2" s="628"/>
      <c r="MWU2" s="628"/>
      <c r="MWV2" s="628"/>
      <c r="MWW2" s="628"/>
      <c r="MWX2" s="628"/>
      <c r="MWY2" s="628"/>
      <c r="MWZ2" s="628"/>
      <c r="MXA2" s="628"/>
      <c r="MXB2" s="628"/>
      <c r="MXC2" s="628"/>
      <c r="MXD2" s="628"/>
      <c r="MXE2" s="628"/>
      <c r="MXF2" s="628"/>
      <c r="MXG2" s="628"/>
      <c r="MXH2" s="628"/>
      <c r="MXI2" s="628"/>
      <c r="MXJ2" s="628"/>
      <c r="MXK2" s="628"/>
      <c r="MXL2" s="628"/>
      <c r="MXM2" s="628"/>
      <c r="MXN2" s="628"/>
      <c r="MXO2" s="628"/>
      <c r="MXP2" s="628"/>
      <c r="MXQ2" s="628"/>
      <c r="MXR2" s="628"/>
      <c r="MXS2" s="628"/>
      <c r="MXT2" s="628"/>
      <c r="MXU2" s="628"/>
      <c r="MXV2" s="628"/>
      <c r="MXW2" s="628"/>
      <c r="MXX2" s="628"/>
      <c r="MXY2" s="628"/>
      <c r="MXZ2" s="628"/>
      <c r="MYA2" s="628"/>
      <c r="MYB2" s="628"/>
      <c r="MYC2" s="628"/>
      <c r="MYD2" s="628"/>
      <c r="MYE2" s="628"/>
      <c r="MYF2" s="628"/>
      <c r="MYG2" s="628"/>
      <c r="MYH2" s="628"/>
      <c r="MYI2" s="628"/>
      <c r="MYJ2" s="628"/>
      <c r="MYK2" s="628"/>
      <c r="MYL2" s="628"/>
      <c r="MYM2" s="628"/>
      <c r="MYN2" s="628"/>
      <c r="MYO2" s="628"/>
      <c r="MYP2" s="628"/>
      <c r="MYQ2" s="628"/>
      <c r="MYR2" s="628"/>
      <c r="MYS2" s="628"/>
      <c r="MYT2" s="628"/>
      <c r="MYU2" s="628"/>
      <c r="MYV2" s="628"/>
      <c r="MYW2" s="628"/>
      <c r="MYX2" s="628"/>
      <c r="MYY2" s="628"/>
      <c r="MYZ2" s="628"/>
      <c r="MZA2" s="628"/>
      <c r="MZB2" s="628"/>
      <c r="MZC2" s="628"/>
      <c r="MZD2" s="628"/>
      <c r="MZE2" s="628"/>
      <c r="MZF2" s="628"/>
      <c r="MZG2" s="628"/>
      <c r="MZH2" s="628"/>
      <c r="MZI2" s="628"/>
      <c r="MZJ2" s="628"/>
      <c r="MZK2" s="628"/>
      <c r="MZL2" s="628"/>
      <c r="MZM2" s="628"/>
      <c r="MZN2" s="628"/>
      <c r="MZO2" s="628"/>
      <c r="MZP2" s="628"/>
      <c r="MZQ2" s="628"/>
      <c r="MZR2" s="628"/>
      <c r="MZS2" s="628"/>
      <c r="MZT2" s="628"/>
      <c r="MZU2" s="628"/>
      <c r="MZV2" s="628"/>
      <c r="MZW2" s="628"/>
      <c r="MZX2" s="628"/>
      <c r="MZY2" s="628"/>
      <c r="MZZ2" s="628"/>
      <c r="NAA2" s="628"/>
      <c r="NAB2" s="628"/>
      <c r="NAC2" s="628"/>
      <c r="NAD2" s="628"/>
      <c r="NAE2" s="628"/>
      <c r="NAF2" s="628"/>
      <c r="NAG2" s="628"/>
      <c r="NAH2" s="628"/>
      <c r="NAI2" s="628"/>
      <c r="NAJ2" s="628"/>
      <c r="NAK2" s="628"/>
      <c r="NAL2" s="628"/>
      <c r="NAM2" s="628"/>
      <c r="NAN2" s="628"/>
      <c r="NAO2" s="628"/>
      <c r="NAP2" s="628"/>
      <c r="NAQ2" s="628"/>
      <c r="NAR2" s="628"/>
      <c r="NAS2" s="628"/>
      <c r="NAT2" s="628"/>
      <c r="NAU2" s="628"/>
      <c r="NAV2" s="628"/>
      <c r="NAW2" s="628"/>
      <c r="NAX2" s="628"/>
      <c r="NAY2" s="628"/>
      <c r="NAZ2" s="628"/>
      <c r="NBA2" s="628"/>
      <c r="NBB2" s="628"/>
      <c r="NBC2" s="628"/>
      <c r="NBD2" s="628"/>
      <c r="NBE2" s="628"/>
      <c r="NBF2" s="628"/>
      <c r="NBG2" s="628"/>
      <c r="NBH2" s="628"/>
      <c r="NBI2" s="628"/>
      <c r="NBJ2" s="628"/>
      <c r="NBK2" s="628"/>
      <c r="NBL2" s="628"/>
      <c r="NBM2" s="628"/>
      <c r="NBN2" s="628"/>
      <c r="NBO2" s="628"/>
      <c r="NBP2" s="628"/>
      <c r="NBQ2" s="628"/>
      <c r="NBR2" s="628"/>
      <c r="NBS2" s="628"/>
      <c r="NBT2" s="628"/>
      <c r="NBU2" s="628"/>
      <c r="NBV2" s="628"/>
      <c r="NBW2" s="628"/>
      <c r="NBX2" s="628"/>
      <c r="NBY2" s="628"/>
      <c r="NBZ2" s="628"/>
      <c r="NCA2" s="628"/>
      <c r="NCB2" s="628"/>
      <c r="NCC2" s="628"/>
      <c r="NCD2" s="628"/>
      <c r="NCE2" s="628"/>
      <c r="NCF2" s="628"/>
      <c r="NCG2" s="628"/>
      <c r="NCH2" s="628"/>
      <c r="NCI2" s="628"/>
      <c r="NCJ2" s="628"/>
      <c r="NCK2" s="628"/>
      <c r="NCL2" s="628"/>
      <c r="NCM2" s="628"/>
      <c r="NCN2" s="628"/>
      <c r="NCO2" s="628"/>
      <c r="NCP2" s="628"/>
      <c r="NCQ2" s="628"/>
      <c r="NCR2" s="628"/>
      <c r="NCS2" s="628"/>
      <c r="NCT2" s="628"/>
      <c r="NCU2" s="628"/>
      <c r="NCV2" s="628"/>
      <c r="NCW2" s="628"/>
      <c r="NCX2" s="628"/>
      <c r="NCY2" s="628"/>
      <c r="NCZ2" s="628"/>
      <c r="NDA2" s="628"/>
      <c r="NDB2" s="628"/>
      <c r="NDC2" s="628"/>
      <c r="NDD2" s="628"/>
      <c r="NDE2" s="628"/>
      <c r="NDF2" s="628"/>
      <c r="NDG2" s="628"/>
      <c r="NDH2" s="628"/>
      <c r="NDI2" s="628"/>
      <c r="NDJ2" s="628"/>
      <c r="NDK2" s="628"/>
      <c r="NDL2" s="628"/>
      <c r="NDM2" s="628"/>
      <c r="NDN2" s="628"/>
      <c r="NDO2" s="628"/>
      <c r="NDP2" s="628"/>
      <c r="NDQ2" s="628"/>
      <c r="NDR2" s="628"/>
      <c r="NDS2" s="628"/>
      <c r="NDT2" s="628"/>
      <c r="NDU2" s="628"/>
      <c r="NDV2" s="628"/>
      <c r="NDW2" s="628"/>
      <c r="NDX2" s="628"/>
      <c r="NDY2" s="628"/>
      <c r="NDZ2" s="628"/>
      <c r="NEA2" s="628"/>
      <c r="NEB2" s="628"/>
      <c r="NEC2" s="628"/>
      <c r="NED2" s="628"/>
      <c r="NEE2" s="628"/>
      <c r="NEF2" s="628"/>
      <c r="NEG2" s="628"/>
      <c r="NEH2" s="628"/>
      <c r="NEI2" s="628"/>
      <c r="NEJ2" s="628"/>
      <c r="NEK2" s="628"/>
      <c r="NEL2" s="628"/>
      <c r="NEM2" s="628"/>
      <c r="NEN2" s="628"/>
      <c r="NEO2" s="628"/>
      <c r="NEP2" s="628"/>
      <c r="NEQ2" s="628"/>
      <c r="NER2" s="628"/>
      <c r="NES2" s="628"/>
      <c r="NET2" s="628"/>
      <c r="NEU2" s="628"/>
      <c r="NEV2" s="628"/>
      <c r="NEW2" s="628"/>
      <c r="NEX2" s="628"/>
      <c r="NEY2" s="628"/>
      <c r="NEZ2" s="628"/>
      <c r="NFA2" s="628"/>
      <c r="NFB2" s="628"/>
      <c r="NFC2" s="628"/>
      <c r="NFD2" s="628"/>
      <c r="NFE2" s="628"/>
      <c r="NFF2" s="628"/>
      <c r="NFG2" s="628"/>
      <c r="NFH2" s="628"/>
      <c r="NFI2" s="628"/>
      <c r="NFJ2" s="628"/>
      <c r="NFK2" s="628"/>
      <c r="NFL2" s="628"/>
      <c r="NFM2" s="628"/>
      <c r="NFN2" s="628"/>
      <c r="NFO2" s="628"/>
      <c r="NFP2" s="628"/>
      <c r="NFQ2" s="628"/>
      <c r="NFR2" s="628"/>
      <c r="NFS2" s="628"/>
      <c r="NFT2" s="628"/>
      <c r="NFU2" s="628"/>
      <c r="NFV2" s="628"/>
      <c r="NFW2" s="628"/>
      <c r="NFX2" s="628"/>
      <c r="NFY2" s="628"/>
      <c r="NFZ2" s="628"/>
      <c r="NGA2" s="628"/>
      <c r="NGB2" s="628"/>
      <c r="NGC2" s="628"/>
      <c r="NGD2" s="628"/>
      <c r="NGE2" s="628"/>
      <c r="NGF2" s="628"/>
      <c r="NGG2" s="628"/>
      <c r="NGH2" s="628"/>
      <c r="NGI2" s="628"/>
      <c r="NGJ2" s="628"/>
      <c r="NGK2" s="628"/>
      <c r="NGL2" s="628"/>
      <c r="NGM2" s="628"/>
      <c r="NGN2" s="628"/>
      <c r="NGO2" s="628"/>
      <c r="NGP2" s="628"/>
      <c r="NGQ2" s="628"/>
      <c r="NGR2" s="628"/>
      <c r="NGS2" s="628"/>
      <c r="NGT2" s="628"/>
      <c r="NGU2" s="628"/>
      <c r="NGV2" s="628"/>
      <c r="NGW2" s="628"/>
      <c r="NGX2" s="628"/>
      <c r="NGY2" s="628"/>
      <c r="NGZ2" s="628"/>
      <c r="NHA2" s="628"/>
      <c r="NHB2" s="628"/>
      <c r="NHC2" s="628"/>
      <c r="NHD2" s="628"/>
      <c r="NHE2" s="628"/>
      <c r="NHF2" s="628"/>
      <c r="NHG2" s="628"/>
      <c r="NHH2" s="628"/>
      <c r="NHI2" s="628"/>
      <c r="NHJ2" s="628"/>
      <c r="NHK2" s="628"/>
      <c r="NHL2" s="628"/>
      <c r="NHM2" s="628"/>
      <c r="NHN2" s="628"/>
      <c r="NHO2" s="628"/>
      <c r="NHP2" s="628"/>
      <c r="NHQ2" s="628"/>
      <c r="NHR2" s="628"/>
      <c r="NHS2" s="628"/>
      <c r="NHT2" s="628"/>
      <c r="NHU2" s="628"/>
      <c r="NHV2" s="628"/>
      <c r="NHW2" s="628"/>
      <c r="NHX2" s="628"/>
      <c r="NHY2" s="628"/>
      <c r="NHZ2" s="628"/>
      <c r="NIA2" s="628"/>
      <c r="NIB2" s="628"/>
      <c r="NIC2" s="628"/>
      <c r="NID2" s="628"/>
      <c r="NIE2" s="628"/>
      <c r="NIF2" s="628"/>
      <c r="NIG2" s="628"/>
      <c r="NIH2" s="628"/>
      <c r="NII2" s="628"/>
      <c r="NIJ2" s="628"/>
      <c r="NIK2" s="628"/>
      <c r="NIL2" s="628"/>
      <c r="NIM2" s="628"/>
      <c r="NIN2" s="628"/>
      <c r="NIO2" s="628"/>
      <c r="NIP2" s="628"/>
      <c r="NIQ2" s="628"/>
      <c r="NIR2" s="628"/>
      <c r="NIS2" s="628"/>
      <c r="NIT2" s="628"/>
      <c r="NIU2" s="628"/>
      <c r="NIV2" s="628"/>
      <c r="NIW2" s="628"/>
      <c r="NIX2" s="628"/>
      <c r="NIY2" s="628"/>
      <c r="NIZ2" s="628"/>
      <c r="NJA2" s="628"/>
      <c r="NJB2" s="628"/>
      <c r="NJC2" s="628"/>
      <c r="NJD2" s="628"/>
      <c r="NJE2" s="628"/>
      <c r="NJF2" s="628"/>
      <c r="NJG2" s="628"/>
      <c r="NJH2" s="628"/>
      <c r="NJI2" s="628"/>
      <c r="NJJ2" s="628"/>
      <c r="NJK2" s="628"/>
      <c r="NJL2" s="628"/>
      <c r="NJM2" s="628"/>
      <c r="NJN2" s="628"/>
      <c r="NJO2" s="628"/>
      <c r="NJP2" s="628"/>
      <c r="NJQ2" s="628"/>
      <c r="NJR2" s="628"/>
      <c r="NJS2" s="628"/>
      <c r="NJT2" s="628"/>
      <c r="NJU2" s="628"/>
      <c r="NJV2" s="628"/>
      <c r="NJW2" s="628"/>
      <c r="NJX2" s="628"/>
      <c r="NJY2" s="628"/>
      <c r="NJZ2" s="628"/>
      <c r="NKA2" s="628"/>
      <c r="NKB2" s="628"/>
      <c r="NKC2" s="628"/>
      <c r="NKD2" s="628"/>
      <c r="NKE2" s="628"/>
      <c r="NKF2" s="628"/>
      <c r="NKG2" s="628"/>
      <c r="NKH2" s="628"/>
      <c r="NKI2" s="628"/>
      <c r="NKJ2" s="628"/>
      <c r="NKK2" s="628"/>
      <c r="NKL2" s="628"/>
      <c r="NKM2" s="628"/>
      <c r="NKN2" s="628"/>
      <c r="NKO2" s="628"/>
      <c r="NKP2" s="628"/>
      <c r="NKQ2" s="628"/>
      <c r="NKR2" s="628"/>
      <c r="NKS2" s="628"/>
      <c r="NKT2" s="628"/>
      <c r="NKU2" s="628"/>
      <c r="NKV2" s="628"/>
      <c r="NKW2" s="628"/>
      <c r="NKX2" s="628"/>
      <c r="NKY2" s="628"/>
      <c r="NKZ2" s="628"/>
      <c r="NLA2" s="628"/>
      <c r="NLB2" s="628"/>
      <c r="NLC2" s="628"/>
      <c r="NLD2" s="628"/>
      <c r="NLE2" s="628"/>
      <c r="NLF2" s="628"/>
      <c r="NLG2" s="628"/>
      <c r="NLH2" s="628"/>
      <c r="NLI2" s="628"/>
      <c r="NLJ2" s="628"/>
      <c r="NLK2" s="628"/>
      <c r="NLL2" s="628"/>
      <c r="NLM2" s="628"/>
      <c r="NLN2" s="628"/>
      <c r="NLO2" s="628"/>
      <c r="NLP2" s="628"/>
      <c r="NLQ2" s="628"/>
      <c r="NLR2" s="628"/>
      <c r="NLS2" s="628"/>
      <c r="NLT2" s="628"/>
      <c r="NLU2" s="628"/>
      <c r="NLV2" s="628"/>
      <c r="NLW2" s="628"/>
      <c r="NLX2" s="628"/>
      <c r="NLY2" s="628"/>
      <c r="NLZ2" s="628"/>
      <c r="NMA2" s="628"/>
      <c r="NMB2" s="628"/>
      <c r="NMC2" s="628"/>
      <c r="NMD2" s="628"/>
      <c r="NME2" s="628"/>
      <c r="NMF2" s="628"/>
      <c r="NMG2" s="628"/>
      <c r="NMH2" s="628"/>
      <c r="NMI2" s="628"/>
      <c r="NMJ2" s="628"/>
      <c r="NMK2" s="628"/>
      <c r="NML2" s="628"/>
      <c r="NMM2" s="628"/>
      <c r="NMN2" s="628"/>
      <c r="NMO2" s="628"/>
      <c r="NMP2" s="628"/>
      <c r="NMQ2" s="628"/>
      <c r="NMR2" s="628"/>
      <c r="NMS2" s="628"/>
      <c r="NMT2" s="628"/>
      <c r="NMU2" s="628"/>
      <c r="NMV2" s="628"/>
      <c r="NMW2" s="628"/>
      <c r="NMX2" s="628"/>
      <c r="NMY2" s="628"/>
      <c r="NMZ2" s="628"/>
      <c r="NNA2" s="628"/>
      <c r="NNB2" s="628"/>
      <c r="NNC2" s="628"/>
      <c r="NND2" s="628"/>
      <c r="NNE2" s="628"/>
      <c r="NNF2" s="628"/>
      <c r="NNG2" s="628"/>
      <c r="NNH2" s="628"/>
      <c r="NNI2" s="628"/>
      <c r="NNJ2" s="628"/>
      <c r="NNK2" s="628"/>
      <c r="NNL2" s="628"/>
      <c r="NNM2" s="628"/>
      <c r="NNN2" s="628"/>
      <c r="NNO2" s="628"/>
      <c r="NNP2" s="628"/>
      <c r="NNQ2" s="628"/>
      <c r="NNR2" s="628"/>
      <c r="NNS2" s="628"/>
      <c r="NNT2" s="628"/>
      <c r="NNU2" s="628"/>
      <c r="NNV2" s="628"/>
      <c r="NNW2" s="628"/>
      <c r="NNX2" s="628"/>
      <c r="NNY2" s="628"/>
      <c r="NNZ2" s="628"/>
      <c r="NOA2" s="628"/>
      <c r="NOB2" s="628"/>
      <c r="NOC2" s="628"/>
      <c r="NOD2" s="628"/>
      <c r="NOE2" s="628"/>
      <c r="NOF2" s="628"/>
      <c r="NOG2" s="628"/>
      <c r="NOH2" s="628"/>
      <c r="NOI2" s="628"/>
      <c r="NOJ2" s="628"/>
      <c r="NOK2" s="628"/>
      <c r="NOL2" s="628"/>
      <c r="NOM2" s="628"/>
      <c r="NON2" s="628"/>
      <c r="NOO2" s="628"/>
      <c r="NOP2" s="628"/>
      <c r="NOQ2" s="628"/>
      <c r="NOR2" s="628"/>
      <c r="NOS2" s="628"/>
      <c r="NOT2" s="628"/>
      <c r="NOU2" s="628"/>
      <c r="NOV2" s="628"/>
      <c r="NOW2" s="628"/>
      <c r="NOX2" s="628"/>
      <c r="NOY2" s="628"/>
      <c r="NOZ2" s="628"/>
      <c r="NPA2" s="628"/>
      <c r="NPB2" s="628"/>
      <c r="NPC2" s="628"/>
      <c r="NPD2" s="628"/>
      <c r="NPE2" s="628"/>
      <c r="NPF2" s="628"/>
      <c r="NPG2" s="628"/>
      <c r="NPH2" s="628"/>
      <c r="NPI2" s="628"/>
      <c r="NPJ2" s="628"/>
      <c r="NPK2" s="628"/>
      <c r="NPL2" s="628"/>
      <c r="NPM2" s="628"/>
      <c r="NPN2" s="628"/>
      <c r="NPO2" s="628"/>
      <c r="NPP2" s="628"/>
      <c r="NPQ2" s="628"/>
      <c r="NPR2" s="628"/>
      <c r="NPS2" s="628"/>
      <c r="NPT2" s="628"/>
      <c r="NPU2" s="628"/>
      <c r="NPV2" s="628"/>
      <c r="NPW2" s="628"/>
      <c r="NPX2" s="628"/>
      <c r="NPY2" s="628"/>
      <c r="NPZ2" s="628"/>
      <c r="NQA2" s="628"/>
      <c r="NQB2" s="628"/>
      <c r="NQC2" s="628"/>
      <c r="NQD2" s="628"/>
      <c r="NQE2" s="628"/>
      <c r="NQF2" s="628"/>
      <c r="NQG2" s="628"/>
      <c r="NQH2" s="628"/>
      <c r="NQI2" s="628"/>
      <c r="NQJ2" s="628"/>
      <c r="NQK2" s="628"/>
      <c r="NQL2" s="628"/>
      <c r="NQM2" s="628"/>
      <c r="NQN2" s="628"/>
      <c r="NQO2" s="628"/>
      <c r="NQP2" s="628"/>
      <c r="NQQ2" s="628"/>
      <c r="NQR2" s="628"/>
      <c r="NQS2" s="628"/>
      <c r="NQT2" s="628"/>
      <c r="NQU2" s="628"/>
      <c r="NQV2" s="628"/>
      <c r="NQW2" s="628"/>
      <c r="NQX2" s="628"/>
      <c r="NQY2" s="628"/>
      <c r="NQZ2" s="628"/>
      <c r="NRA2" s="628"/>
      <c r="NRB2" s="628"/>
      <c r="NRC2" s="628"/>
      <c r="NRD2" s="628"/>
      <c r="NRE2" s="628"/>
      <c r="NRF2" s="628"/>
      <c r="NRG2" s="628"/>
      <c r="NRH2" s="628"/>
      <c r="NRI2" s="628"/>
      <c r="NRJ2" s="628"/>
      <c r="NRK2" s="628"/>
      <c r="NRL2" s="628"/>
      <c r="NRM2" s="628"/>
      <c r="NRN2" s="628"/>
      <c r="NRO2" s="628"/>
      <c r="NRP2" s="628"/>
      <c r="NRQ2" s="628"/>
      <c r="NRR2" s="628"/>
      <c r="NRS2" s="628"/>
      <c r="NRT2" s="628"/>
      <c r="NRU2" s="628"/>
      <c r="NRV2" s="628"/>
      <c r="NRW2" s="628"/>
      <c r="NRX2" s="628"/>
      <c r="NRY2" s="628"/>
      <c r="NRZ2" s="628"/>
      <c r="NSA2" s="628"/>
      <c r="NSB2" s="628"/>
      <c r="NSC2" s="628"/>
      <c r="NSD2" s="628"/>
      <c r="NSE2" s="628"/>
      <c r="NSF2" s="628"/>
      <c r="NSG2" s="628"/>
      <c r="NSH2" s="628"/>
      <c r="NSI2" s="628"/>
      <c r="NSJ2" s="628"/>
      <c r="NSK2" s="628"/>
      <c r="NSL2" s="628"/>
      <c r="NSM2" s="628"/>
      <c r="NSN2" s="628"/>
      <c r="NSO2" s="628"/>
      <c r="NSP2" s="628"/>
      <c r="NSQ2" s="628"/>
      <c r="NSR2" s="628"/>
      <c r="NSS2" s="628"/>
      <c r="NST2" s="628"/>
      <c r="NSU2" s="628"/>
      <c r="NSV2" s="628"/>
      <c r="NSW2" s="628"/>
      <c r="NSX2" s="628"/>
      <c r="NSY2" s="628"/>
      <c r="NSZ2" s="628"/>
      <c r="NTA2" s="628"/>
      <c r="NTB2" s="628"/>
      <c r="NTC2" s="628"/>
      <c r="NTD2" s="628"/>
      <c r="NTE2" s="628"/>
      <c r="NTF2" s="628"/>
      <c r="NTG2" s="628"/>
      <c r="NTH2" s="628"/>
      <c r="NTI2" s="628"/>
      <c r="NTJ2" s="628"/>
      <c r="NTK2" s="628"/>
      <c r="NTL2" s="628"/>
      <c r="NTM2" s="628"/>
      <c r="NTN2" s="628"/>
      <c r="NTO2" s="628"/>
      <c r="NTP2" s="628"/>
      <c r="NTQ2" s="628"/>
      <c r="NTR2" s="628"/>
      <c r="NTS2" s="628"/>
      <c r="NTT2" s="628"/>
      <c r="NTU2" s="628"/>
      <c r="NTV2" s="628"/>
      <c r="NTW2" s="628"/>
      <c r="NTX2" s="628"/>
      <c r="NTY2" s="628"/>
      <c r="NTZ2" s="628"/>
      <c r="NUA2" s="628"/>
      <c r="NUB2" s="628"/>
      <c r="NUC2" s="628"/>
      <c r="NUD2" s="628"/>
      <c r="NUE2" s="628"/>
      <c r="NUF2" s="628"/>
      <c r="NUG2" s="628"/>
      <c r="NUH2" s="628"/>
      <c r="NUI2" s="628"/>
      <c r="NUJ2" s="628"/>
      <c r="NUK2" s="628"/>
      <c r="NUL2" s="628"/>
      <c r="NUM2" s="628"/>
      <c r="NUN2" s="628"/>
      <c r="NUO2" s="628"/>
      <c r="NUP2" s="628"/>
      <c r="NUQ2" s="628"/>
      <c r="NUR2" s="628"/>
      <c r="NUS2" s="628"/>
      <c r="NUT2" s="628"/>
      <c r="NUU2" s="628"/>
      <c r="NUV2" s="628"/>
      <c r="NUW2" s="628"/>
      <c r="NUX2" s="628"/>
      <c r="NUY2" s="628"/>
      <c r="NUZ2" s="628"/>
      <c r="NVA2" s="628"/>
      <c r="NVB2" s="628"/>
      <c r="NVC2" s="628"/>
      <c r="NVD2" s="628"/>
      <c r="NVE2" s="628"/>
      <c r="NVF2" s="628"/>
      <c r="NVG2" s="628"/>
      <c r="NVH2" s="628"/>
      <c r="NVI2" s="628"/>
      <c r="NVJ2" s="628"/>
      <c r="NVK2" s="628"/>
      <c r="NVL2" s="628"/>
      <c r="NVM2" s="628"/>
      <c r="NVN2" s="628"/>
      <c r="NVO2" s="628"/>
      <c r="NVP2" s="628"/>
      <c r="NVQ2" s="628"/>
      <c r="NVR2" s="628"/>
      <c r="NVS2" s="628"/>
      <c r="NVT2" s="628"/>
      <c r="NVU2" s="628"/>
      <c r="NVV2" s="628"/>
      <c r="NVW2" s="628"/>
      <c r="NVX2" s="628"/>
      <c r="NVY2" s="628"/>
      <c r="NVZ2" s="628"/>
      <c r="NWA2" s="628"/>
      <c r="NWB2" s="628"/>
      <c r="NWC2" s="628"/>
      <c r="NWD2" s="628"/>
      <c r="NWE2" s="628"/>
      <c r="NWF2" s="628"/>
      <c r="NWG2" s="628"/>
      <c r="NWH2" s="628"/>
      <c r="NWI2" s="628"/>
      <c r="NWJ2" s="628"/>
      <c r="NWK2" s="628"/>
      <c r="NWL2" s="628"/>
      <c r="NWM2" s="628"/>
      <c r="NWN2" s="628"/>
      <c r="NWO2" s="628"/>
      <c r="NWP2" s="628"/>
      <c r="NWQ2" s="628"/>
      <c r="NWR2" s="628"/>
      <c r="NWS2" s="628"/>
      <c r="NWT2" s="628"/>
      <c r="NWU2" s="628"/>
      <c r="NWV2" s="628"/>
      <c r="NWW2" s="628"/>
      <c r="NWX2" s="628"/>
      <c r="NWY2" s="628"/>
      <c r="NWZ2" s="628"/>
      <c r="NXA2" s="628"/>
      <c r="NXB2" s="628"/>
      <c r="NXC2" s="628"/>
      <c r="NXD2" s="628"/>
      <c r="NXE2" s="628"/>
      <c r="NXF2" s="628"/>
      <c r="NXG2" s="628"/>
      <c r="NXH2" s="628"/>
      <c r="NXI2" s="628"/>
      <c r="NXJ2" s="628"/>
      <c r="NXK2" s="628"/>
      <c r="NXL2" s="628"/>
      <c r="NXM2" s="628"/>
      <c r="NXN2" s="628"/>
      <c r="NXO2" s="628"/>
      <c r="NXP2" s="628"/>
      <c r="NXQ2" s="628"/>
      <c r="NXR2" s="628"/>
      <c r="NXS2" s="628"/>
      <c r="NXT2" s="628"/>
      <c r="NXU2" s="628"/>
      <c r="NXV2" s="628"/>
      <c r="NXW2" s="628"/>
      <c r="NXX2" s="628"/>
      <c r="NXY2" s="628"/>
      <c r="NXZ2" s="628"/>
      <c r="NYA2" s="628"/>
      <c r="NYB2" s="628"/>
      <c r="NYC2" s="628"/>
      <c r="NYD2" s="628"/>
      <c r="NYE2" s="628"/>
      <c r="NYF2" s="628"/>
      <c r="NYG2" s="628"/>
      <c r="NYH2" s="628"/>
      <c r="NYI2" s="628"/>
      <c r="NYJ2" s="628"/>
      <c r="NYK2" s="628"/>
      <c r="NYL2" s="628"/>
      <c r="NYM2" s="628"/>
      <c r="NYN2" s="628"/>
      <c r="NYO2" s="628"/>
      <c r="NYP2" s="628"/>
      <c r="NYQ2" s="628"/>
      <c r="NYR2" s="628"/>
      <c r="NYS2" s="628"/>
      <c r="NYT2" s="628"/>
      <c r="NYU2" s="628"/>
      <c r="NYV2" s="628"/>
      <c r="NYW2" s="628"/>
      <c r="NYX2" s="628"/>
      <c r="NYY2" s="628"/>
      <c r="NYZ2" s="628"/>
      <c r="NZA2" s="628"/>
      <c r="NZB2" s="628"/>
      <c r="NZC2" s="628"/>
      <c r="NZD2" s="628"/>
      <c r="NZE2" s="628"/>
      <c r="NZF2" s="628"/>
      <c r="NZG2" s="628"/>
      <c r="NZH2" s="628"/>
      <c r="NZI2" s="628"/>
      <c r="NZJ2" s="628"/>
      <c r="NZK2" s="628"/>
      <c r="NZL2" s="628"/>
      <c r="NZM2" s="628"/>
      <c r="NZN2" s="628"/>
      <c r="NZO2" s="628"/>
      <c r="NZP2" s="628"/>
      <c r="NZQ2" s="628"/>
      <c r="NZR2" s="628"/>
      <c r="NZS2" s="628"/>
      <c r="NZT2" s="628"/>
      <c r="NZU2" s="628"/>
      <c r="NZV2" s="628"/>
      <c r="NZW2" s="628"/>
      <c r="NZX2" s="628"/>
      <c r="NZY2" s="628"/>
      <c r="NZZ2" s="628"/>
      <c r="OAA2" s="628"/>
      <c r="OAB2" s="628"/>
      <c r="OAC2" s="628"/>
      <c r="OAD2" s="628"/>
      <c r="OAE2" s="628"/>
      <c r="OAF2" s="628"/>
      <c r="OAG2" s="628"/>
      <c r="OAH2" s="628"/>
      <c r="OAI2" s="628"/>
      <c r="OAJ2" s="628"/>
      <c r="OAK2" s="628"/>
      <c r="OAL2" s="628"/>
      <c r="OAM2" s="628"/>
      <c r="OAN2" s="628"/>
      <c r="OAO2" s="628"/>
      <c r="OAP2" s="628"/>
      <c r="OAQ2" s="628"/>
      <c r="OAR2" s="628"/>
      <c r="OAS2" s="628"/>
      <c r="OAT2" s="628"/>
      <c r="OAU2" s="628"/>
      <c r="OAV2" s="628"/>
      <c r="OAW2" s="628"/>
      <c r="OAX2" s="628"/>
      <c r="OAY2" s="628"/>
      <c r="OAZ2" s="628"/>
      <c r="OBA2" s="628"/>
      <c r="OBB2" s="628"/>
      <c r="OBC2" s="628"/>
      <c r="OBD2" s="628"/>
      <c r="OBE2" s="628"/>
      <c r="OBF2" s="628"/>
      <c r="OBG2" s="628"/>
      <c r="OBH2" s="628"/>
      <c r="OBI2" s="628"/>
      <c r="OBJ2" s="628"/>
      <c r="OBK2" s="628"/>
      <c r="OBL2" s="628"/>
      <c r="OBM2" s="628"/>
      <c r="OBN2" s="628"/>
      <c r="OBO2" s="628"/>
      <c r="OBP2" s="628"/>
      <c r="OBQ2" s="628"/>
      <c r="OBR2" s="628"/>
      <c r="OBS2" s="628"/>
      <c r="OBT2" s="628"/>
      <c r="OBU2" s="628"/>
      <c r="OBV2" s="628"/>
      <c r="OBW2" s="628"/>
      <c r="OBX2" s="628"/>
      <c r="OBY2" s="628"/>
      <c r="OBZ2" s="628"/>
      <c r="OCA2" s="628"/>
      <c r="OCB2" s="628"/>
      <c r="OCC2" s="628"/>
      <c r="OCD2" s="628"/>
      <c r="OCE2" s="628"/>
      <c r="OCF2" s="628"/>
      <c r="OCG2" s="628"/>
      <c r="OCH2" s="628"/>
      <c r="OCI2" s="628"/>
      <c r="OCJ2" s="628"/>
      <c r="OCK2" s="628"/>
      <c r="OCL2" s="628"/>
      <c r="OCM2" s="628"/>
      <c r="OCN2" s="628"/>
      <c r="OCO2" s="628"/>
      <c r="OCP2" s="628"/>
      <c r="OCQ2" s="628"/>
      <c r="OCR2" s="628"/>
      <c r="OCS2" s="628"/>
      <c r="OCT2" s="628"/>
      <c r="OCU2" s="628"/>
      <c r="OCV2" s="628"/>
      <c r="OCW2" s="628"/>
      <c r="OCX2" s="628"/>
      <c r="OCY2" s="628"/>
      <c r="OCZ2" s="628"/>
      <c r="ODA2" s="628"/>
      <c r="ODB2" s="628"/>
      <c r="ODC2" s="628"/>
      <c r="ODD2" s="628"/>
      <c r="ODE2" s="628"/>
      <c r="ODF2" s="628"/>
      <c r="ODG2" s="628"/>
      <c r="ODH2" s="628"/>
      <c r="ODI2" s="628"/>
      <c r="ODJ2" s="628"/>
      <c r="ODK2" s="628"/>
      <c r="ODL2" s="628"/>
      <c r="ODM2" s="628"/>
      <c r="ODN2" s="628"/>
      <c r="ODO2" s="628"/>
      <c r="ODP2" s="628"/>
      <c r="ODQ2" s="628"/>
      <c r="ODR2" s="628"/>
      <c r="ODS2" s="628"/>
      <c r="ODT2" s="628"/>
      <c r="ODU2" s="628"/>
      <c r="ODV2" s="628"/>
      <c r="ODW2" s="628"/>
      <c r="ODX2" s="628"/>
      <c r="ODY2" s="628"/>
      <c r="ODZ2" s="628"/>
      <c r="OEA2" s="628"/>
      <c r="OEB2" s="628"/>
      <c r="OEC2" s="628"/>
      <c r="OED2" s="628"/>
      <c r="OEE2" s="628"/>
      <c r="OEF2" s="628"/>
      <c r="OEG2" s="628"/>
      <c r="OEH2" s="628"/>
      <c r="OEI2" s="628"/>
      <c r="OEJ2" s="628"/>
      <c r="OEK2" s="628"/>
      <c r="OEL2" s="628"/>
      <c r="OEM2" s="628"/>
      <c r="OEN2" s="628"/>
      <c r="OEO2" s="628"/>
      <c r="OEP2" s="628"/>
      <c r="OEQ2" s="628"/>
      <c r="OER2" s="628"/>
      <c r="OES2" s="628"/>
      <c r="OET2" s="628"/>
      <c r="OEU2" s="628"/>
      <c r="OEV2" s="628"/>
      <c r="OEW2" s="628"/>
      <c r="OEX2" s="628"/>
      <c r="OEY2" s="628"/>
      <c r="OEZ2" s="628"/>
      <c r="OFA2" s="628"/>
      <c r="OFB2" s="628"/>
      <c r="OFC2" s="628"/>
      <c r="OFD2" s="628"/>
      <c r="OFE2" s="628"/>
      <c r="OFF2" s="628"/>
      <c r="OFG2" s="628"/>
      <c r="OFH2" s="628"/>
      <c r="OFI2" s="628"/>
      <c r="OFJ2" s="628"/>
      <c r="OFK2" s="628"/>
      <c r="OFL2" s="628"/>
      <c r="OFM2" s="628"/>
      <c r="OFN2" s="628"/>
      <c r="OFO2" s="628"/>
      <c r="OFP2" s="628"/>
      <c r="OFQ2" s="628"/>
      <c r="OFR2" s="628"/>
      <c r="OFS2" s="628"/>
      <c r="OFT2" s="628"/>
      <c r="OFU2" s="628"/>
      <c r="OFV2" s="628"/>
      <c r="OFW2" s="628"/>
      <c r="OFX2" s="628"/>
      <c r="OFY2" s="628"/>
      <c r="OFZ2" s="628"/>
      <c r="OGA2" s="628"/>
      <c r="OGB2" s="628"/>
      <c r="OGC2" s="628"/>
      <c r="OGD2" s="628"/>
      <c r="OGE2" s="628"/>
      <c r="OGF2" s="628"/>
      <c r="OGG2" s="628"/>
      <c r="OGH2" s="628"/>
      <c r="OGI2" s="628"/>
      <c r="OGJ2" s="628"/>
      <c r="OGK2" s="628"/>
      <c r="OGL2" s="628"/>
      <c r="OGM2" s="628"/>
      <c r="OGN2" s="628"/>
      <c r="OGO2" s="628"/>
      <c r="OGP2" s="628"/>
      <c r="OGQ2" s="628"/>
      <c r="OGR2" s="628"/>
      <c r="OGS2" s="628"/>
      <c r="OGT2" s="628"/>
      <c r="OGU2" s="628"/>
      <c r="OGV2" s="628"/>
      <c r="OGW2" s="628"/>
      <c r="OGX2" s="628"/>
      <c r="OGY2" s="628"/>
      <c r="OGZ2" s="628"/>
      <c r="OHA2" s="628"/>
      <c r="OHB2" s="628"/>
      <c r="OHC2" s="628"/>
      <c r="OHD2" s="628"/>
      <c r="OHE2" s="628"/>
      <c r="OHF2" s="628"/>
      <c r="OHG2" s="628"/>
      <c r="OHH2" s="628"/>
      <c r="OHI2" s="628"/>
      <c r="OHJ2" s="628"/>
      <c r="OHK2" s="628"/>
      <c r="OHL2" s="628"/>
      <c r="OHM2" s="628"/>
      <c r="OHN2" s="628"/>
      <c r="OHO2" s="628"/>
      <c r="OHP2" s="628"/>
      <c r="OHQ2" s="628"/>
      <c r="OHR2" s="628"/>
      <c r="OHS2" s="628"/>
      <c r="OHT2" s="628"/>
      <c r="OHU2" s="628"/>
      <c r="OHV2" s="628"/>
      <c r="OHW2" s="628"/>
      <c r="OHX2" s="628"/>
      <c r="OHY2" s="628"/>
      <c r="OHZ2" s="628"/>
      <c r="OIA2" s="628"/>
      <c r="OIB2" s="628"/>
      <c r="OIC2" s="628"/>
      <c r="OID2" s="628"/>
      <c r="OIE2" s="628"/>
      <c r="OIF2" s="628"/>
      <c r="OIG2" s="628"/>
      <c r="OIH2" s="628"/>
      <c r="OII2" s="628"/>
      <c r="OIJ2" s="628"/>
      <c r="OIK2" s="628"/>
      <c r="OIL2" s="628"/>
      <c r="OIM2" s="628"/>
      <c r="OIN2" s="628"/>
      <c r="OIO2" s="628"/>
      <c r="OIP2" s="628"/>
      <c r="OIQ2" s="628"/>
      <c r="OIR2" s="628"/>
      <c r="OIS2" s="628"/>
      <c r="OIT2" s="628"/>
      <c r="OIU2" s="628"/>
      <c r="OIV2" s="628"/>
      <c r="OIW2" s="628"/>
      <c r="OIX2" s="628"/>
      <c r="OIY2" s="628"/>
      <c r="OIZ2" s="628"/>
      <c r="OJA2" s="628"/>
      <c r="OJB2" s="628"/>
      <c r="OJC2" s="628"/>
      <c r="OJD2" s="628"/>
      <c r="OJE2" s="628"/>
      <c r="OJF2" s="628"/>
      <c r="OJG2" s="628"/>
      <c r="OJH2" s="628"/>
      <c r="OJI2" s="628"/>
      <c r="OJJ2" s="628"/>
      <c r="OJK2" s="628"/>
      <c r="OJL2" s="628"/>
      <c r="OJM2" s="628"/>
      <c r="OJN2" s="628"/>
      <c r="OJO2" s="628"/>
      <c r="OJP2" s="628"/>
      <c r="OJQ2" s="628"/>
      <c r="OJR2" s="628"/>
      <c r="OJS2" s="628"/>
      <c r="OJT2" s="628"/>
      <c r="OJU2" s="628"/>
      <c r="OJV2" s="628"/>
      <c r="OJW2" s="628"/>
      <c r="OJX2" s="628"/>
      <c r="OJY2" s="628"/>
      <c r="OJZ2" s="628"/>
      <c r="OKA2" s="628"/>
      <c r="OKB2" s="628"/>
      <c r="OKC2" s="628"/>
      <c r="OKD2" s="628"/>
      <c r="OKE2" s="628"/>
      <c r="OKF2" s="628"/>
      <c r="OKG2" s="628"/>
      <c r="OKH2" s="628"/>
      <c r="OKI2" s="628"/>
      <c r="OKJ2" s="628"/>
      <c r="OKK2" s="628"/>
      <c r="OKL2" s="628"/>
      <c r="OKM2" s="628"/>
      <c r="OKN2" s="628"/>
      <c r="OKO2" s="628"/>
      <c r="OKP2" s="628"/>
      <c r="OKQ2" s="628"/>
      <c r="OKR2" s="628"/>
      <c r="OKS2" s="628"/>
      <c r="OKT2" s="628"/>
      <c r="OKU2" s="628"/>
      <c r="OKV2" s="628"/>
      <c r="OKW2" s="628"/>
      <c r="OKX2" s="628"/>
      <c r="OKY2" s="628"/>
      <c r="OKZ2" s="628"/>
      <c r="OLA2" s="628"/>
      <c r="OLB2" s="628"/>
      <c r="OLC2" s="628"/>
      <c r="OLD2" s="628"/>
      <c r="OLE2" s="628"/>
      <c r="OLF2" s="628"/>
      <c r="OLG2" s="628"/>
      <c r="OLH2" s="628"/>
      <c r="OLI2" s="628"/>
      <c r="OLJ2" s="628"/>
      <c r="OLK2" s="628"/>
      <c r="OLL2" s="628"/>
      <c r="OLM2" s="628"/>
      <c r="OLN2" s="628"/>
      <c r="OLO2" s="628"/>
      <c r="OLP2" s="628"/>
      <c r="OLQ2" s="628"/>
      <c r="OLR2" s="628"/>
      <c r="OLS2" s="628"/>
      <c r="OLT2" s="628"/>
      <c r="OLU2" s="628"/>
      <c r="OLV2" s="628"/>
      <c r="OLW2" s="628"/>
      <c r="OLX2" s="628"/>
      <c r="OLY2" s="628"/>
      <c r="OLZ2" s="628"/>
      <c r="OMA2" s="628"/>
      <c r="OMB2" s="628"/>
      <c r="OMC2" s="628"/>
      <c r="OMD2" s="628"/>
      <c r="OME2" s="628"/>
      <c r="OMF2" s="628"/>
      <c r="OMG2" s="628"/>
      <c r="OMH2" s="628"/>
      <c r="OMI2" s="628"/>
      <c r="OMJ2" s="628"/>
      <c r="OMK2" s="628"/>
      <c r="OML2" s="628"/>
      <c r="OMM2" s="628"/>
      <c r="OMN2" s="628"/>
      <c r="OMO2" s="628"/>
      <c r="OMP2" s="628"/>
      <c r="OMQ2" s="628"/>
      <c r="OMR2" s="628"/>
      <c r="OMS2" s="628"/>
      <c r="OMT2" s="628"/>
      <c r="OMU2" s="628"/>
      <c r="OMV2" s="628"/>
      <c r="OMW2" s="628"/>
      <c r="OMX2" s="628"/>
      <c r="OMY2" s="628"/>
      <c r="OMZ2" s="628"/>
      <c r="ONA2" s="628"/>
      <c r="ONB2" s="628"/>
      <c r="ONC2" s="628"/>
      <c r="OND2" s="628"/>
      <c r="ONE2" s="628"/>
      <c r="ONF2" s="628"/>
      <c r="ONG2" s="628"/>
      <c r="ONH2" s="628"/>
      <c r="ONI2" s="628"/>
      <c r="ONJ2" s="628"/>
      <c r="ONK2" s="628"/>
      <c r="ONL2" s="628"/>
      <c r="ONM2" s="628"/>
      <c r="ONN2" s="628"/>
      <c r="ONO2" s="628"/>
      <c r="ONP2" s="628"/>
      <c r="ONQ2" s="628"/>
      <c r="ONR2" s="628"/>
      <c r="ONS2" s="628"/>
      <c r="ONT2" s="628"/>
      <c r="ONU2" s="628"/>
      <c r="ONV2" s="628"/>
      <c r="ONW2" s="628"/>
      <c r="ONX2" s="628"/>
      <c r="ONY2" s="628"/>
      <c r="ONZ2" s="628"/>
      <c r="OOA2" s="628"/>
      <c r="OOB2" s="628"/>
      <c r="OOC2" s="628"/>
      <c r="OOD2" s="628"/>
      <c r="OOE2" s="628"/>
      <c r="OOF2" s="628"/>
      <c r="OOG2" s="628"/>
      <c r="OOH2" s="628"/>
      <c r="OOI2" s="628"/>
      <c r="OOJ2" s="628"/>
      <c r="OOK2" s="628"/>
      <c r="OOL2" s="628"/>
      <c r="OOM2" s="628"/>
      <c r="OON2" s="628"/>
      <c r="OOO2" s="628"/>
      <c r="OOP2" s="628"/>
      <c r="OOQ2" s="628"/>
      <c r="OOR2" s="628"/>
      <c r="OOS2" s="628"/>
      <c r="OOT2" s="628"/>
      <c r="OOU2" s="628"/>
      <c r="OOV2" s="628"/>
      <c r="OOW2" s="628"/>
      <c r="OOX2" s="628"/>
      <c r="OOY2" s="628"/>
      <c r="OOZ2" s="628"/>
      <c r="OPA2" s="628"/>
      <c r="OPB2" s="628"/>
      <c r="OPC2" s="628"/>
      <c r="OPD2" s="628"/>
      <c r="OPE2" s="628"/>
      <c r="OPF2" s="628"/>
      <c r="OPG2" s="628"/>
      <c r="OPH2" s="628"/>
      <c r="OPI2" s="628"/>
      <c r="OPJ2" s="628"/>
      <c r="OPK2" s="628"/>
      <c r="OPL2" s="628"/>
      <c r="OPM2" s="628"/>
      <c r="OPN2" s="628"/>
      <c r="OPO2" s="628"/>
      <c r="OPP2" s="628"/>
      <c r="OPQ2" s="628"/>
      <c r="OPR2" s="628"/>
      <c r="OPS2" s="628"/>
      <c r="OPT2" s="628"/>
      <c r="OPU2" s="628"/>
      <c r="OPV2" s="628"/>
      <c r="OPW2" s="628"/>
      <c r="OPX2" s="628"/>
      <c r="OPY2" s="628"/>
      <c r="OPZ2" s="628"/>
      <c r="OQA2" s="628"/>
      <c r="OQB2" s="628"/>
      <c r="OQC2" s="628"/>
      <c r="OQD2" s="628"/>
      <c r="OQE2" s="628"/>
      <c r="OQF2" s="628"/>
      <c r="OQG2" s="628"/>
      <c r="OQH2" s="628"/>
      <c r="OQI2" s="628"/>
      <c r="OQJ2" s="628"/>
      <c r="OQK2" s="628"/>
      <c r="OQL2" s="628"/>
      <c r="OQM2" s="628"/>
      <c r="OQN2" s="628"/>
      <c r="OQO2" s="628"/>
      <c r="OQP2" s="628"/>
      <c r="OQQ2" s="628"/>
      <c r="OQR2" s="628"/>
      <c r="OQS2" s="628"/>
      <c r="OQT2" s="628"/>
      <c r="OQU2" s="628"/>
      <c r="OQV2" s="628"/>
      <c r="OQW2" s="628"/>
      <c r="OQX2" s="628"/>
      <c r="OQY2" s="628"/>
      <c r="OQZ2" s="628"/>
      <c r="ORA2" s="628"/>
      <c r="ORB2" s="628"/>
      <c r="ORC2" s="628"/>
      <c r="ORD2" s="628"/>
      <c r="ORE2" s="628"/>
      <c r="ORF2" s="628"/>
      <c r="ORG2" s="628"/>
      <c r="ORH2" s="628"/>
      <c r="ORI2" s="628"/>
      <c r="ORJ2" s="628"/>
      <c r="ORK2" s="628"/>
      <c r="ORL2" s="628"/>
      <c r="ORM2" s="628"/>
      <c r="ORN2" s="628"/>
      <c r="ORO2" s="628"/>
      <c r="ORP2" s="628"/>
      <c r="ORQ2" s="628"/>
      <c r="ORR2" s="628"/>
      <c r="ORS2" s="628"/>
      <c r="ORT2" s="628"/>
      <c r="ORU2" s="628"/>
      <c r="ORV2" s="628"/>
      <c r="ORW2" s="628"/>
      <c r="ORX2" s="628"/>
      <c r="ORY2" s="628"/>
      <c r="ORZ2" s="628"/>
      <c r="OSA2" s="628"/>
      <c r="OSB2" s="628"/>
      <c r="OSC2" s="628"/>
      <c r="OSD2" s="628"/>
      <c r="OSE2" s="628"/>
      <c r="OSF2" s="628"/>
      <c r="OSG2" s="628"/>
      <c r="OSH2" s="628"/>
      <c r="OSI2" s="628"/>
      <c r="OSJ2" s="628"/>
      <c r="OSK2" s="628"/>
      <c r="OSL2" s="628"/>
      <c r="OSM2" s="628"/>
      <c r="OSN2" s="628"/>
      <c r="OSO2" s="628"/>
      <c r="OSP2" s="628"/>
      <c r="OSQ2" s="628"/>
      <c r="OSR2" s="628"/>
      <c r="OSS2" s="628"/>
      <c r="OST2" s="628"/>
      <c r="OSU2" s="628"/>
      <c r="OSV2" s="628"/>
      <c r="OSW2" s="628"/>
      <c r="OSX2" s="628"/>
      <c r="OSY2" s="628"/>
      <c r="OSZ2" s="628"/>
      <c r="OTA2" s="628"/>
      <c r="OTB2" s="628"/>
      <c r="OTC2" s="628"/>
      <c r="OTD2" s="628"/>
      <c r="OTE2" s="628"/>
      <c r="OTF2" s="628"/>
      <c r="OTG2" s="628"/>
      <c r="OTH2" s="628"/>
      <c r="OTI2" s="628"/>
      <c r="OTJ2" s="628"/>
      <c r="OTK2" s="628"/>
      <c r="OTL2" s="628"/>
      <c r="OTM2" s="628"/>
      <c r="OTN2" s="628"/>
      <c r="OTO2" s="628"/>
      <c r="OTP2" s="628"/>
      <c r="OTQ2" s="628"/>
      <c r="OTR2" s="628"/>
      <c r="OTS2" s="628"/>
      <c r="OTT2" s="628"/>
      <c r="OTU2" s="628"/>
      <c r="OTV2" s="628"/>
      <c r="OTW2" s="628"/>
      <c r="OTX2" s="628"/>
      <c r="OTY2" s="628"/>
      <c r="OTZ2" s="628"/>
      <c r="OUA2" s="628"/>
      <c r="OUB2" s="628"/>
      <c r="OUC2" s="628"/>
      <c r="OUD2" s="628"/>
      <c r="OUE2" s="628"/>
      <c r="OUF2" s="628"/>
      <c r="OUG2" s="628"/>
      <c r="OUH2" s="628"/>
      <c r="OUI2" s="628"/>
      <c r="OUJ2" s="628"/>
      <c r="OUK2" s="628"/>
      <c r="OUL2" s="628"/>
      <c r="OUM2" s="628"/>
      <c r="OUN2" s="628"/>
      <c r="OUO2" s="628"/>
      <c r="OUP2" s="628"/>
      <c r="OUQ2" s="628"/>
      <c r="OUR2" s="628"/>
      <c r="OUS2" s="628"/>
      <c r="OUT2" s="628"/>
      <c r="OUU2" s="628"/>
      <c r="OUV2" s="628"/>
      <c r="OUW2" s="628"/>
      <c r="OUX2" s="628"/>
      <c r="OUY2" s="628"/>
      <c r="OUZ2" s="628"/>
      <c r="OVA2" s="628"/>
      <c r="OVB2" s="628"/>
      <c r="OVC2" s="628"/>
      <c r="OVD2" s="628"/>
      <c r="OVE2" s="628"/>
      <c r="OVF2" s="628"/>
      <c r="OVG2" s="628"/>
      <c r="OVH2" s="628"/>
      <c r="OVI2" s="628"/>
      <c r="OVJ2" s="628"/>
      <c r="OVK2" s="628"/>
      <c r="OVL2" s="628"/>
      <c r="OVM2" s="628"/>
      <c r="OVN2" s="628"/>
      <c r="OVO2" s="628"/>
      <c r="OVP2" s="628"/>
      <c r="OVQ2" s="628"/>
      <c r="OVR2" s="628"/>
      <c r="OVS2" s="628"/>
      <c r="OVT2" s="628"/>
      <c r="OVU2" s="628"/>
      <c r="OVV2" s="628"/>
      <c r="OVW2" s="628"/>
      <c r="OVX2" s="628"/>
      <c r="OVY2" s="628"/>
      <c r="OVZ2" s="628"/>
      <c r="OWA2" s="628"/>
      <c r="OWB2" s="628"/>
      <c r="OWC2" s="628"/>
      <c r="OWD2" s="628"/>
      <c r="OWE2" s="628"/>
      <c r="OWF2" s="628"/>
      <c r="OWG2" s="628"/>
      <c r="OWH2" s="628"/>
      <c r="OWI2" s="628"/>
      <c r="OWJ2" s="628"/>
      <c r="OWK2" s="628"/>
      <c r="OWL2" s="628"/>
      <c r="OWM2" s="628"/>
      <c r="OWN2" s="628"/>
      <c r="OWO2" s="628"/>
      <c r="OWP2" s="628"/>
      <c r="OWQ2" s="628"/>
      <c r="OWR2" s="628"/>
      <c r="OWS2" s="628"/>
      <c r="OWT2" s="628"/>
      <c r="OWU2" s="628"/>
      <c r="OWV2" s="628"/>
      <c r="OWW2" s="628"/>
      <c r="OWX2" s="628"/>
      <c r="OWY2" s="628"/>
      <c r="OWZ2" s="628"/>
      <c r="OXA2" s="628"/>
      <c r="OXB2" s="628"/>
      <c r="OXC2" s="628"/>
      <c r="OXD2" s="628"/>
      <c r="OXE2" s="628"/>
      <c r="OXF2" s="628"/>
      <c r="OXG2" s="628"/>
      <c r="OXH2" s="628"/>
      <c r="OXI2" s="628"/>
      <c r="OXJ2" s="628"/>
      <c r="OXK2" s="628"/>
      <c r="OXL2" s="628"/>
      <c r="OXM2" s="628"/>
      <c r="OXN2" s="628"/>
      <c r="OXO2" s="628"/>
      <c r="OXP2" s="628"/>
      <c r="OXQ2" s="628"/>
      <c r="OXR2" s="628"/>
      <c r="OXS2" s="628"/>
      <c r="OXT2" s="628"/>
      <c r="OXU2" s="628"/>
      <c r="OXV2" s="628"/>
      <c r="OXW2" s="628"/>
      <c r="OXX2" s="628"/>
      <c r="OXY2" s="628"/>
      <c r="OXZ2" s="628"/>
      <c r="OYA2" s="628"/>
      <c r="OYB2" s="628"/>
      <c r="OYC2" s="628"/>
      <c r="OYD2" s="628"/>
      <c r="OYE2" s="628"/>
      <c r="OYF2" s="628"/>
      <c r="OYG2" s="628"/>
      <c r="OYH2" s="628"/>
      <c r="OYI2" s="628"/>
      <c r="OYJ2" s="628"/>
      <c r="OYK2" s="628"/>
      <c r="OYL2" s="628"/>
      <c r="OYM2" s="628"/>
      <c r="OYN2" s="628"/>
      <c r="OYO2" s="628"/>
      <c r="OYP2" s="628"/>
      <c r="OYQ2" s="628"/>
      <c r="OYR2" s="628"/>
      <c r="OYS2" s="628"/>
      <c r="OYT2" s="628"/>
      <c r="OYU2" s="628"/>
      <c r="OYV2" s="628"/>
      <c r="OYW2" s="628"/>
      <c r="OYX2" s="628"/>
      <c r="OYY2" s="628"/>
      <c r="OYZ2" s="628"/>
      <c r="OZA2" s="628"/>
      <c r="OZB2" s="628"/>
      <c r="OZC2" s="628"/>
      <c r="OZD2" s="628"/>
      <c r="OZE2" s="628"/>
      <c r="OZF2" s="628"/>
      <c r="OZG2" s="628"/>
      <c r="OZH2" s="628"/>
      <c r="OZI2" s="628"/>
      <c r="OZJ2" s="628"/>
      <c r="OZK2" s="628"/>
      <c r="OZL2" s="628"/>
      <c r="OZM2" s="628"/>
      <c r="OZN2" s="628"/>
      <c r="OZO2" s="628"/>
      <c r="OZP2" s="628"/>
      <c r="OZQ2" s="628"/>
      <c r="OZR2" s="628"/>
      <c r="OZS2" s="628"/>
      <c r="OZT2" s="628"/>
      <c r="OZU2" s="628"/>
      <c r="OZV2" s="628"/>
      <c r="OZW2" s="628"/>
      <c r="OZX2" s="628"/>
      <c r="OZY2" s="628"/>
      <c r="OZZ2" s="628"/>
      <c r="PAA2" s="628"/>
      <c r="PAB2" s="628"/>
      <c r="PAC2" s="628"/>
      <c r="PAD2" s="628"/>
      <c r="PAE2" s="628"/>
      <c r="PAF2" s="628"/>
      <c r="PAG2" s="628"/>
      <c r="PAH2" s="628"/>
      <c r="PAI2" s="628"/>
      <c r="PAJ2" s="628"/>
      <c r="PAK2" s="628"/>
      <c r="PAL2" s="628"/>
      <c r="PAM2" s="628"/>
      <c r="PAN2" s="628"/>
      <c r="PAO2" s="628"/>
      <c r="PAP2" s="628"/>
      <c r="PAQ2" s="628"/>
      <c r="PAR2" s="628"/>
      <c r="PAS2" s="628"/>
      <c r="PAT2" s="628"/>
      <c r="PAU2" s="628"/>
      <c r="PAV2" s="628"/>
      <c r="PAW2" s="628"/>
      <c r="PAX2" s="628"/>
      <c r="PAY2" s="628"/>
      <c r="PAZ2" s="628"/>
      <c r="PBA2" s="628"/>
      <c r="PBB2" s="628"/>
      <c r="PBC2" s="628"/>
      <c r="PBD2" s="628"/>
      <c r="PBE2" s="628"/>
      <c r="PBF2" s="628"/>
      <c r="PBG2" s="628"/>
      <c r="PBH2" s="628"/>
      <c r="PBI2" s="628"/>
      <c r="PBJ2" s="628"/>
      <c r="PBK2" s="628"/>
      <c r="PBL2" s="628"/>
      <c r="PBM2" s="628"/>
      <c r="PBN2" s="628"/>
      <c r="PBO2" s="628"/>
      <c r="PBP2" s="628"/>
      <c r="PBQ2" s="628"/>
      <c r="PBR2" s="628"/>
      <c r="PBS2" s="628"/>
      <c r="PBT2" s="628"/>
      <c r="PBU2" s="628"/>
      <c r="PBV2" s="628"/>
      <c r="PBW2" s="628"/>
      <c r="PBX2" s="628"/>
      <c r="PBY2" s="628"/>
      <c r="PBZ2" s="628"/>
      <c r="PCA2" s="628"/>
      <c r="PCB2" s="628"/>
      <c r="PCC2" s="628"/>
      <c r="PCD2" s="628"/>
      <c r="PCE2" s="628"/>
      <c r="PCF2" s="628"/>
      <c r="PCG2" s="628"/>
      <c r="PCH2" s="628"/>
      <c r="PCI2" s="628"/>
      <c r="PCJ2" s="628"/>
      <c r="PCK2" s="628"/>
      <c r="PCL2" s="628"/>
      <c r="PCM2" s="628"/>
      <c r="PCN2" s="628"/>
      <c r="PCO2" s="628"/>
      <c r="PCP2" s="628"/>
      <c r="PCQ2" s="628"/>
      <c r="PCR2" s="628"/>
      <c r="PCS2" s="628"/>
      <c r="PCT2" s="628"/>
      <c r="PCU2" s="628"/>
      <c r="PCV2" s="628"/>
      <c r="PCW2" s="628"/>
      <c r="PCX2" s="628"/>
      <c r="PCY2" s="628"/>
      <c r="PCZ2" s="628"/>
      <c r="PDA2" s="628"/>
      <c r="PDB2" s="628"/>
      <c r="PDC2" s="628"/>
      <c r="PDD2" s="628"/>
      <c r="PDE2" s="628"/>
      <c r="PDF2" s="628"/>
      <c r="PDG2" s="628"/>
      <c r="PDH2" s="628"/>
      <c r="PDI2" s="628"/>
      <c r="PDJ2" s="628"/>
      <c r="PDK2" s="628"/>
      <c r="PDL2" s="628"/>
      <c r="PDM2" s="628"/>
      <c r="PDN2" s="628"/>
      <c r="PDO2" s="628"/>
      <c r="PDP2" s="628"/>
      <c r="PDQ2" s="628"/>
      <c r="PDR2" s="628"/>
      <c r="PDS2" s="628"/>
      <c r="PDT2" s="628"/>
      <c r="PDU2" s="628"/>
      <c r="PDV2" s="628"/>
      <c r="PDW2" s="628"/>
      <c r="PDX2" s="628"/>
      <c r="PDY2" s="628"/>
      <c r="PDZ2" s="628"/>
      <c r="PEA2" s="628"/>
      <c r="PEB2" s="628"/>
      <c r="PEC2" s="628"/>
      <c r="PED2" s="628"/>
      <c r="PEE2" s="628"/>
      <c r="PEF2" s="628"/>
      <c r="PEG2" s="628"/>
      <c r="PEH2" s="628"/>
      <c r="PEI2" s="628"/>
      <c r="PEJ2" s="628"/>
      <c r="PEK2" s="628"/>
      <c r="PEL2" s="628"/>
      <c r="PEM2" s="628"/>
      <c r="PEN2" s="628"/>
      <c r="PEO2" s="628"/>
      <c r="PEP2" s="628"/>
      <c r="PEQ2" s="628"/>
      <c r="PER2" s="628"/>
      <c r="PES2" s="628"/>
      <c r="PET2" s="628"/>
      <c r="PEU2" s="628"/>
      <c r="PEV2" s="628"/>
      <c r="PEW2" s="628"/>
      <c r="PEX2" s="628"/>
      <c r="PEY2" s="628"/>
      <c r="PEZ2" s="628"/>
      <c r="PFA2" s="628"/>
      <c r="PFB2" s="628"/>
      <c r="PFC2" s="628"/>
      <c r="PFD2" s="628"/>
      <c r="PFE2" s="628"/>
      <c r="PFF2" s="628"/>
      <c r="PFG2" s="628"/>
      <c r="PFH2" s="628"/>
      <c r="PFI2" s="628"/>
      <c r="PFJ2" s="628"/>
      <c r="PFK2" s="628"/>
      <c r="PFL2" s="628"/>
      <c r="PFM2" s="628"/>
      <c r="PFN2" s="628"/>
      <c r="PFO2" s="628"/>
      <c r="PFP2" s="628"/>
      <c r="PFQ2" s="628"/>
      <c r="PFR2" s="628"/>
      <c r="PFS2" s="628"/>
      <c r="PFT2" s="628"/>
      <c r="PFU2" s="628"/>
      <c r="PFV2" s="628"/>
      <c r="PFW2" s="628"/>
      <c r="PFX2" s="628"/>
      <c r="PFY2" s="628"/>
      <c r="PFZ2" s="628"/>
      <c r="PGA2" s="628"/>
      <c r="PGB2" s="628"/>
      <c r="PGC2" s="628"/>
      <c r="PGD2" s="628"/>
      <c r="PGE2" s="628"/>
      <c r="PGF2" s="628"/>
      <c r="PGG2" s="628"/>
      <c r="PGH2" s="628"/>
      <c r="PGI2" s="628"/>
      <c r="PGJ2" s="628"/>
      <c r="PGK2" s="628"/>
      <c r="PGL2" s="628"/>
      <c r="PGM2" s="628"/>
      <c r="PGN2" s="628"/>
      <c r="PGO2" s="628"/>
      <c r="PGP2" s="628"/>
      <c r="PGQ2" s="628"/>
      <c r="PGR2" s="628"/>
      <c r="PGS2" s="628"/>
      <c r="PGT2" s="628"/>
      <c r="PGU2" s="628"/>
      <c r="PGV2" s="628"/>
      <c r="PGW2" s="628"/>
      <c r="PGX2" s="628"/>
      <c r="PGY2" s="628"/>
      <c r="PGZ2" s="628"/>
      <c r="PHA2" s="628"/>
      <c r="PHB2" s="628"/>
      <c r="PHC2" s="628"/>
      <c r="PHD2" s="628"/>
      <c r="PHE2" s="628"/>
      <c r="PHF2" s="628"/>
      <c r="PHG2" s="628"/>
      <c r="PHH2" s="628"/>
      <c r="PHI2" s="628"/>
      <c r="PHJ2" s="628"/>
      <c r="PHK2" s="628"/>
      <c r="PHL2" s="628"/>
      <c r="PHM2" s="628"/>
      <c r="PHN2" s="628"/>
      <c r="PHO2" s="628"/>
      <c r="PHP2" s="628"/>
      <c r="PHQ2" s="628"/>
      <c r="PHR2" s="628"/>
      <c r="PHS2" s="628"/>
      <c r="PHT2" s="628"/>
      <c r="PHU2" s="628"/>
      <c r="PHV2" s="628"/>
      <c r="PHW2" s="628"/>
      <c r="PHX2" s="628"/>
      <c r="PHY2" s="628"/>
      <c r="PHZ2" s="628"/>
      <c r="PIA2" s="628"/>
      <c r="PIB2" s="628"/>
      <c r="PIC2" s="628"/>
      <c r="PID2" s="628"/>
      <c r="PIE2" s="628"/>
      <c r="PIF2" s="628"/>
      <c r="PIG2" s="628"/>
      <c r="PIH2" s="628"/>
      <c r="PII2" s="628"/>
      <c r="PIJ2" s="628"/>
      <c r="PIK2" s="628"/>
      <c r="PIL2" s="628"/>
      <c r="PIM2" s="628"/>
      <c r="PIN2" s="628"/>
      <c r="PIO2" s="628"/>
      <c r="PIP2" s="628"/>
      <c r="PIQ2" s="628"/>
      <c r="PIR2" s="628"/>
      <c r="PIS2" s="628"/>
      <c r="PIT2" s="628"/>
      <c r="PIU2" s="628"/>
      <c r="PIV2" s="628"/>
      <c r="PIW2" s="628"/>
      <c r="PIX2" s="628"/>
      <c r="PIY2" s="628"/>
      <c r="PIZ2" s="628"/>
      <c r="PJA2" s="628"/>
      <c r="PJB2" s="628"/>
      <c r="PJC2" s="628"/>
      <c r="PJD2" s="628"/>
      <c r="PJE2" s="628"/>
      <c r="PJF2" s="628"/>
      <c r="PJG2" s="628"/>
      <c r="PJH2" s="628"/>
      <c r="PJI2" s="628"/>
      <c r="PJJ2" s="628"/>
      <c r="PJK2" s="628"/>
      <c r="PJL2" s="628"/>
      <c r="PJM2" s="628"/>
      <c r="PJN2" s="628"/>
      <c r="PJO2" s="628"/>
      <c r="PJP2" s="628"/>
      <c r="PJQ2" s="628"/>
      <c r="PJR2" s="628"/>
      <c r="PJS2" s="628"/>
      <c r="PJT2" s="628"/>
      <c r="PJU2" s="628"/>
      <c r="PJV2" s="628"/>
      <c r="PJW2" s="628"/>
      <c r="PJX2" s="628"/>
      <c r="PJY2" s="628"/>
      <c r="PJZ2" s="628"/>
      <c r="PKA2" s="628"/>
      <c r="PKB2" s="628"/>
      <c r="PKC2" s="628"/>
      <c r="PKD2" s="628"/>
      <c r="PKE2" s="628"/>
      <c r="PKF2" s="628"/>
      <c r="PKG2" s="628"/>
      <c r="PKH2" s="628"/>
      <c r="PKI2" s="628"/>
      <c r="PKJ2" s="628"/>
      <c r="PKK2" s="628"/>
      <c r="PKL2" s="628"/>
      <c r="PKM2" s="628"/>
      <c r="PKN2" s="628"/>
      <c r="PKO2" s="628"/>
      <c r="PKP2" s="628"/>
      <c r="PKQ2" s="628"/>
      <c r="PKR2" s="628"/>
      <c r="PKS2" s="628"/>
      <c r="PKT2" s="628"/>
      <c r="PKU2" s="628"/>
      <c r="PKV2" s="628"/>
      <c r="PKW2" s="628"/>
      <c r="PKX2" s="628"/>
      <c r="PKY2" s="628"/>
      <c r="PKZ2" s="628"/>
      <c r="PLA2" s="628"/>
      <c r="PLB2" s="628"/>
      <c r="PLC2" s="628"/>
      <c r="PLD2" s="628"/>
      <c r="PLE2" s="628"/>
      <c r="PLF2" s="628"/>
      <c r="PLG2" s="628"/>
      <c r="PLH2" s="628"/>
      <c r="PLI2" s="628"/>
      <c r="PLJ2" s="628"/>
      <c r="PLK2" s="628"/>
      <c r="PLL2" s="628"/>
      <c r="PLM2" s="628"/>
      <c r="PLN2" s="628"/>
      <c r="PLO2" s="628"/>
      <c r="PLP2" s="628"/>
      <c r="PLQ2" s="628"/>
      <c r="PLR2" s="628"/>
      <c r="PLS2" s="628"/>
      <c r="PLT2" s="628"/>
      <c r="PLU2" s="628"/>
      <c r="PLV2" s="628"/>
      <c r="PLW2" s="628"/>
      <c r="PLX2" s="628"/>
      <c r="PLY2" s="628"/>
      <c r="PLZ2" s="628"/>
      <c r="PMA2" s="628"/>
      <c r="PMB2" s="628"/>
      <c r="PMC2" s="628"/>
      <c r="PMD2" s="628"/>
      <c r="PME2" s="628"/>
      <c r="PMF2" s="628"/>
      <c r="PMG2" s="628"/>
      <c r="PMH2" s="628"/>
      <c r="PMI2" s="628"/>
      <c r="PMJ2" s="628"/>
      <c r="PMK2" s="628"/>
      <c r="PML2" s="628"/>
      <c r="PMM2" s="628"/>
      <c r="PMN2" s="628"/>
      <c r="PMO2" s="628"/>
      <c r="PMP2" s="628"/>
      <c r="PMQ2" s="628"/>
      <c r="PMR2" s="628"/>
      <c r="PMS2" s="628"/>
      <c r="PMT2" s="628"/>
      <c r="PMU2" s="628"/>
      <c r="PMV2" s="628"/>
      <c r="PMW2" s="628"/>
      <c r="PMX2" s="628"/>
      <c r="PMY2" s="628"/>
      <c r="PMZ2" s="628"/>
      <c r="PNA2" s="628"/>
      <c r="PNB2" s="628"/>
      <c r="PNC2" s="628"/>
      <c r="PND2" s="628"/>
      <c r="PNE2" s="628"/>
      <c r="PNF2" s="628"/>
      <c r="PNG2" s="628"/>
      <c r="PNH2" s="628"/>
      <c r="PNI2" s="628"/>
      <c r="PNJ2" s="628"/>
      <c r="PNK2" s="628"/>
      <c r="PNL2" s="628"/>
      <c r="PNM2" s="628"/>
      <c r="PNN2" s="628"/>
      <c r="PNO2" s="628"/>
      <c r="PNP2" s="628"/>
      <c r="PNQ2" s="628"/>
      <c r="PNR2" s="628"/>
      <c r="PNS2" s="628"/>
      <c r="PNT2" s="628"/>
      <c r="PNU2" s="628"/>
      <c r="PNV2" s="628"/>
      <c r="PNW2" s="628"/>
      <c r="PNX2" s="628"/>
      <c r="PNY2" s="628"/>
      <c r="PNZ2" s="628"/>
      <c r="POA2" s="628"/>
      <c r="POB2" s="628"/>
      <c r="POC2" s="628"/>
      <c r="POD2" s="628"/>
      <c r="POE2" s="628"/>
      <c r="POF2" s="628"/>
      <c r="POG2" s="628"/>
      <c r="POH2" s="628"/>
      <c r="POI2" s="628"/>
      <c r="POJ2" s="628"/>
      <c r="POK2" s="628"/>
      <c r="POL2" s="628"/>
      <c r="POM2" s="628"/>
      <c r="PON2" s="628"/>
      <c r="POO2" s="628"/>
      <c r="POP2" s="628"/>
      <c r="POQ2" s="628"/>
      <c r="POR2" s="628"/>
      <c r="POS2" s="628"/>
      <c r="POT2" s="628"/>
      <c r="POU2" s="628"/>
      <c r="POV2" s="628"/>
      <c r="POW2" s="628"/>
      <c r="POX2" s="628"/>
      <c r="POY2" s="628"/>
      <c r="POZ2" s="628"/>
      <c r="PPA2" s="628"/>
      <c r="PPB2" s="628"/>
      <c r="PPC2" s="628"/>
      <c r="PPD2" s="628"/>
      <c r="PPE2" s="628"/>
      <c r="PPF2" s="628"/>
      <c r="PPG2" s="628"/>
      <c r="PPH2" s="628"/>
      <c r="PPI2" s="628"/>
      <c r="PPJ2" s="628"/>
      <c r="PPK2" s="628"/>
      <c r="PPL2" s="628"/>
      <c r="PPM2" s="628"/>
      <c r="PPN2" s="628"/>
      <c r="PPO2" s="628"/>
      <c r="PPP2" s="628"/>
      <c r="PPQ2" s="628"/>
      <c r="PPR2" s="628"/>
      <c r="PPS2" s="628"/>
      <c r="PPT2" s="628"/>
      <c r="PPU2" s="628"/>
      <c r="PPV2" s="628"/>
      <c r="PPW2" s="628"/>
      <c r="PPX2" s="628"/>
      <c r="PPY2" s="628"/>
      <c r="PPZ2" s="628"/>
      <c r="PQA2" s="628"/>
      <c r="PQB2" s="628"/>
      <c r="PQC2" s="628"/>
      <c r="PQD2" s="628"/>
      <c r="PQE2" s="628"/>
      <c r="PQF2" s="628"/>
      <c r="PQG2" s="628"/>
      <c r="PQH2" s="628"/>
      <c r="PQI2" s="628"/>
      <c r="PQJ2" s="628"/>
      <c r="PQK2" s="628"/>
      <c r="PQL2" s="628"/>
      <c r="PQM2" s="628"/>
      <c r="PQN2" s="628"/>
      <c r="PQO2" s="628"/>
      <c r="PQP2" s="628"/>
      <c r="PQQ2" s="628"/>
      <c r="PQR2" s="628"/>
      <c r="PQS2" s="628"/>
      <c r="PQT2" s="628"/>
      <c r="PQU2" s="628"/>
      <c r="PQV2" s="628"/>
      <c r="PQW2" s="628"/>
      <c r="PQX2" s="628"/>
      <c r="PQY2" s="628"/>
      <c r="PQZ2" s="628"/>
      <c r="PRA2" s="628"/>
      <c r="PRB2" s="628"/>
      <c r="PRC2" s="628"/>
      <c r="PRD2" s="628"/>
      <c r="PRE2" s="628"/>
      <c r="PRF2" s="628"/>
      <c r="PRG2" s="628"/>
      <c r="PRH2" s="628"/>
      <c r="PRI2" s="628"/>
      <c r="PRJ2" s="628"/>
      <c r="PRK2" s="628"/>
      <c r="PRL2" s="628"/>
      <c r="PRM2" s="628"/>
      <c r="PRN2" s="628"/>
      <c r="PRO2" s="628"/>
      <c r="PRP2" s="628"/>
      <c r="PRQ2" s="628"/>
      <c r="PRR2" s="628"/>
      <c r="PRS2" s="628"/>
      <c r="PRT2" s="628"/>
      <c r="PRU2" s="628"/>
      <c r="PRV2" s="628"/>
      <c r="PRW2" s="628"/>
      <c r="PRX2" s="628"/>
      <c r="PRY2" s="628"/>
      <c r="PRZ2" s="628"/>
      <c r="PSA2" s="628"/>
      <c r="PSB2" s="628"/>
      <c r="PSC2" s="628"/>
      <c r="PSD2" s="628"/>
      <c r="PSE2" s="628"/>
      <c r="PSF2" s="628"/>
      <c r="PSG2" s="628"/>
      <c r="PSH2" s="628"/>
      <c r="PSI2" s="628"/>
      <c r="PSJ2" s="628"/>
      <c r="PSK2" s="628"/>
      <c r="PSL2" s="628"/>
      <c r="PSM2" s="628"/>
      <c r="PSN2" s="628"/>
      <c r="PSO2" s="628"/>
      <c r="PSP2" s="628"/>
      <c r="PSQ2" s="628"/>
      <c r="PSR2" s="628"/>
      <c r="PSS2" s="628"/>
      <c r="PST2" s="628"/>
      <c r="PSU2" s="628"/>
      <c r="PSV2" s="628"/>
      <c r="PSW2" s="628"/>
      <c r="PSX2" s="628"/>
      <c r="PSY2" s="628"/>
      <c r="PSZ2" s="628"/>
      <c r="PTA2" s="628"/>
      <c r="PTB2" s="628"/>
      <c r="PTC2" s="628"/>
      <c r="PTD2" s="628"/>
      <c r="PTE2" s="628"/>
      <c r="PTF2" s="628"/>
      <c r="PTG2" s="628"/>
      <c r="PTH2" s="628"/>
      <c r="PTI2" s="628"/>
      <c r="PTJ2" s="628"/>
      <c r="PTK2" s="628"/>
      <c r="PTL2" s="628"/>
      <c r="PTM2" s="628"/>
      <c r="PTN2" s="628"/>
      <c r="PTO2" s="628"/>
      <c r="PTP2" s="628"/>
      <c r="PTQ2" s="628"/>
      <c r="PTR2" s="628"/>
      <c r="PTS2" s="628"/>
      <c r="PTT2" s="628"/>
      <c r="PTU2" s="628"/>
      <c r="PTV2" s="628"/>
      <c r="PTW2" s="628"/>
      <c r="PTX2" s="628"/>
      <c r="PTY2" s="628"/>
      <c r="PTZ2" s="628"/>
      <c r="PUA2" s="628"/>
      <c r="PUB2" s="628"/>
      <c r="PUC2" s="628"/>
      <c r="PUD2" s="628"/>
      <c r="PUE2" s="628"/>
      <c r="PUF2" s="628"/>
      <c r="PUG2" s="628"/>
      <c r="PUH2" s="628"/>
      <c r="PUI2" s="628"/>
      <c r="PUJ2" s="628"/>
      <c r="PUK2" s="628"/>
      <c r="PUL2" s="628"/>
      <c r="PUM2" s="628"/>
      <c r="PUN2" s="628"/>
      <c r="PUO2" s="628"/>
      <c r="PUP2" s="628"/>
      <c r="PUQ2" s="628"/>
      <c r="PUR2" s="628"/>
      <c r="PUS2" s="628"/>
      <c r="PUT2" s="628"/>
      <c r="PUU2" s="628"/>
      <c r="PUV2" s="628"/>
      <c r="PUW2" s="628"/>
      <c r="PUX2" s="628"/>
      <c r="PUY2" s="628"/>
      <c r="PUZ2" s="628"/>
      <c r="PVA2" s="628"/>
      <c r="PVB2" s="628"/>
      <c r="PVC2" s="628"/>
      <c r="PVD2" s="628"/>
      <c r="PVE2" s="628"/>
      <c r="PVF2" s="628"/>
      <c r="PVG2" s="628"/>
      <c r="PVH2" s="628"/>
      <c r="PVI2" s="628"/>
      <c r="PVJ2" s="628"/>
      <c r="PVK2" s="628"/>
      <c r="PVL2" s="628"/>
      <c r="PVM2" s="628"/>
      <c r="PVN2" s="628"/>
      <c r="PVO2" s="628"/>
      <c r="PVP2" s="628"/>
      <c r="PVQ2" s="628"/>
      <c r="PVR2" s="628"/>
      <c r="PVS2" s="628"/>
      <c r="PVT2" s="628"/>
      <c r="PVU2" s="628"/>
      <c r="PVV2" s="628"/>
      <c r="PVW2" s="628"/>
      <c r="PVX2" s="628"/>
      <c r="PVY2" s="628"/>
      <c r="PVZ2" s="628"/>
      <c r="PWA2" s="628"/>
      <c r="PWB2" s="628"/>
      <c r="PWC2" s="628"/>
      <c r="PWD2" s="628"/>
      <c r="PWE2" s="628"/>
      <c r="PWF2" s="628"/>
      <c r="PWG2" s="628"/>
      <c r="PWH2" s="628"/>
      <c r="PWI2" s="628"/>
      <c r="PWJ2" s="628"/>
      <c r="PWK2" s="628"/>
      <c r="PWL2" s="628"/>
      <c r="PWM2" s="628"/>
      <c r="PWN2" s="628"/>
      <c r="PWO2" s="628"/>
      <c r="PWP2" s="628"/>
      <c r="PWQ2" s="628"/>
      <c r="PWR2" s="628"/>
      <c r="PWS2" s="628"/>
      <c r="PWT2" s="628"/>
      <c r="PWU2" s="628"/>
      <c r="PWV2" s="628"/>
      <c r="PWW2" s="628"/>
      <c r="PWX2" s="628"/>
      <c r="PWY2" s="628"/>
      <c r="PWZ2" s="628"/>
      <c r="PXA2" s="628"/>
      <c r="PXB2" s="628"/>
      <c r="PXC2" s="628"/>
      <c r="PXD2" s="628"/>
      <c r="PXE2" s="628"/>
      <c r="PXF2" s="628"/>
      <c r="PXG2" s="628"/>
      <c r="PXH2" s="628"/>
      <c r="PXI2" s="628"/>
      <c r="PXJ2" s="628"/>
      <c r="PXK2" s="628"/>
      <c r="PXL2" s="628"/>
      <c r="PXM2" s="628"/>
      <c r="PXN2" s="628"/>
      <c r="PXO2" s="628"/>
      <c r="PXP2" s="628"/>
      <c r="PXQ2" s="628"/>
      <c r="PXR2" s="628"/>
      <c r="PXS2" s="628"/>
      <c r="PXT2" s="628"/>
      <c r="PXU2" s="628"/>
      <c r="PXV2" s="628"/>
      <c r="PXW2" s="628"/>
      <c r="PXX2" s="628"/>
      <c r="PXY2" s="628"/>
      <c r="PXZ2" s="628"/>
      <c r="PYA2" s="628"/>
      <c r="PYB2" s="628"/>
      <c r="PYC2" s="628"/>
      <c r="PYD2" s="628"/>
      <c r="PYE2" s="628"/>
      <c r="PYF2" s="628"/>
      <c r="PYG2" s="628"/>
      <c r="PYH2" s="628"/>
      <c r="PYI2" s="628"/>
      <c r="PYJ2" s="628"/>
      <c r="PYK2" s="628"/>
      <c r="PYL2" s="628"/>
      <c r="PYM2" s="628"/>
      <c r="PYN2" s="628"/>
      <c r="PYO2" s="628"/>
      <c r="PYP2" s="628"/>
      <c r="PYQ2" s="628"/>
      <c r="PYR2" s="628"/>
      <c r="PYS2" s="628"/>
      <c r="PYT2" s="628"/>
      <c r="PYU2" s="628"/>
      <c r="PYV2" s="628"/>
      <c r="PYW2" s="628"/>
      <c r="PYX2" s="628"/>
      <c r="PYY2" s="628"/>
      <c r="PYZ2" s="628"/>
      <c r="PZA2" s="628"/>
      <c r="PZB2" s="628"/>
      <c r="PZC2" s="628"/>
      <c r="PZD2" s="628"/>
      <c r="PZE2" s="628"/>
      <c r="PZF2" s="628"/>
      <c r="PZG2" s="628"/>
      <c r="PZH2" s="628"/>
      <c r="PZI2" s="628"/>
      <c r="PZJ2" s="628"/>
      <c r="PZK2" s="628"/>
      <c r="PZL2" s="628"/>
      <c r="PZM2" s="628"/>
      <c r="PZN2" s="628"/>
      <c r="PZO2" s="628"/>
      <c r="PZP2" s="628"/>
      <c r="PZQ2" s="628"/>
      <c r="PZR2" s="628"/>
      <c r="PZS2" s="628"/>
      <c r="PZT2" s="628"/>
      <c r="PZU2" s="628"/>
      <c r="PZV2" s="628"/>
      <c r="PZW2" s="628"/>
      <c r="PZX2" s="628"/>
      <c r="PZY2" s="628"/>
      <c r="PZZ2" s="628"/>
      <c r="QAA2" s="628"/>
      <c r="QAB2" s="628"/>
      <c r="QAC2" s="628"/>
      <c r="QAD2" s="628"/>
      <c r="QAE2" s="628"/>
      <c r="QAF2" s="628"/>
      <c r="QAG2" s="628"/>
      <c r="QAH2" s="628"/>
      <c r="QAI2" s="628"/>
      <c r="QAJ2" s="628"/>
      <c r="QAK2" s="628"/>
      <c r="QAL2" s="628"/>
      <c r="QAM2" s="628"/>
      <c r="QAN2" s="628"/>
      <c r="QAO2" s="628"/>
      <c r="QAP2" s="628"/>
      <c r="QAQ2" s="628"/>
      <c r="QAR2" s="628"/>
      <c r="QAS2" s="628"/>
      <c r="QAT2" s="628"/>
      <c r="QAU2" s="628"/>
      <c r="QAV2" s="628"/>
      <c r="QAW2" s="628"/>
      <c r="QAX2" s="628"/>
      <c r="QAY2" s="628"/>
      <c r="QAZ2" s="628"/>
      <c r="QBA2" s="628"/>
      <c r="QBB2" s="628"/>
      <c r="QBC2" s="628"/>
      <c r="QBD2" s="628"/>
      <c r="QBE2" s="628"/>
      <c r="QBF2" s="628"/>
      <c r="QBG2" s="628"/>
      <c r="QBH2" s="628"/>
      <c r="QBI2" s="628"/>
      <c r="QBJ2" s="628"/>
      <c r="QBK2" s="628"/>
      <c r="QBL2" s="628"/>
      <c r="QBM2" s="628"/>
      <c r="QBN2" s="628"/>
      <c r="QBO2" s="628"/>
      <c r="QBP2" s="628"/>
      <c r="QBQ2" s="628"/>
      <c r="QBR2" s="628"/>
      <c r="QBS2" s="628"/>
      <c r="QBT2" s="628"/>
      <c r="QBU2" s="628"/>
      <c r="QBV2" s="628"/>
      <c r="QBW2" s="628"/>
      <c r="QBX2" s="628"/>
      <c r="QBY2" s="628"/>
      <c r="QBZ2" s="628"/>
      <c r="QCA2" s="628"/>
      <c r="QCB2" s="628"/>
      <c r="QCC2" s="628"/>
      <c r="QCD2" s="628"/>
      <c r="QCE2" s="628"/>
      <c r="QCF2" s="628"/>
      <c r="QCG2" s="628"/>
      <c r="QCH2" s="628"/>
      <c r="QCI2" s="628"/>
      <c r="QCJ2" s="628"/>
      <c r="QCK2" s="628"/>
      <c r="QCL2" s="628"/>
      <c r="QCM2" s="628"/>
      <c r="QCN2" s="628"/>
      <c r="QCO2" s="628"/>
      <c r="QCP2" s="628"/>
      <c r="QCQ2" s="628"/>
      <c r="QCR2" s="628"/>
      <c r="QCS2" s="628"/>
      <c r="QCT2" s="628"/>
      <c r="QCU2" s="628"/>
      <c r="QCV2" s="628"/>
      <c r="QCW2" s="628"/>
      <c r="QCX2" s="628"/>
      <c r="QCY2" s="628"/>
      <c r="QCZ2" s="628"/>
      <c r="QDA2" s="628"/>
      <c r="QDB2" s="628"/>
      <c r="QDC2" s="628"/>
      <c r="QDD2" s="628"/>
      <c r="QDE2" s="628"/>
      <c r="QDF2" s="628"/>
      <c r="QDG2" s="628"/>
      <c r="QDH2" s="628"/>
      <c r="QDI2" s="628"/>
      <c r="QDJ2" s="628"/>
      <c r="QDK2" s="628"/>
      <c r="QDL2" s="628"/>
      <c r="QDM2" s="628"/>
      <c r="QDN2" s="628"/>
      <c r="QDO2" s="628"/>
      <c r="QDP2" s="628"/>
      <c r="QDQ2" s="628"/>
      <c r="QDR2" s="628"/>
      <c r="QDS2" s="628"/>
      <c r="QDT2" s="628"/>
      <c r="QDU2" s="628"/>
      <c r="QDV2" s="628"/>
      <c r="QDW2" s="628"/>
      <c r="QDX2" s="628"/>
      <c r="QDY2" s="628"/>
      <c r="QDZ2" s="628"/>
      <c r="QEA2" s="628"/>
      <c r="QEB2" s="628"/>
      <c r="QEC2" s="628"/>
      <c r="QED2" s="628"/>
      <c r="QEE2" s="628"/>
      <c r="QEF2" s="628"/>
      <c r="QEG2" s="628"/>
      <c r="QEH2" s="628"/>
      <c r="QEI2" s="628"/>
      <c r="QEJ2" s="628"/>
      <c r="QEK2" s="628"/>
      <c r="QEL2" s="628"/>
      <c r="QEM2" s="628"/>
      <c r="QEN2" s="628"/>
      <c r="QEO2" s="628"/>
      <c r="QEP2" s="628"/>
      <c r="QEQ2" s="628"/>
      <c r="QER2" s="628"/>
      <c r="QES2" s="628"/>
      <c r="QET2" s="628"/>
      <c r="QEU2" s="628"/>
      <c r="QEV2" s="628"/>
      <c r="QEW2" s="628"/>
      <c r="QEX2" s="628"/>
      <c r="QEY2" s="628"/>
      <c r="QEZ2" s="628"/>
      <c r="QFA2" s="628"/>
      <c r="QFB2" s="628"/>
      <c r="QFC2" s="628"/>
      <c r="QFD2" s="628"/>
      <c r="QFE2" s="628"/>
      <c r="QFF2" s="628"/>
      <c r="QFG2" s="628"/>
      <c r="QFH2" s="628"/>
      <c r="QFI2" s="628"/>
      <c r="QFJ2" s="628"/>
      <c r="QFK2" s="628"/>
      <c r="QFL2" s="628"/>
      <c r="QFM2" s="628"/>
      <c r="QFN2" s="628"/>
      <c r="QFO2" s="628"/>
      <c r="QFP2" s="628"/>
      <c r="QFQ2" s="628"/>
      <c r="QFR2" s="628"/>
      <c r="QFS2" s="628"/>
      <c r="QFT2" s="628"/>
      <c r="QFU2" s="628"/>
      <c r="QFV2" s="628"/>
      <c r="QFW2" s="628"/>
      <c r="QFX2" s="628"/>
      <c r="QFY2" s="628"/>
      <c r="QFZ2" s="628"/>
      <c r="QGA2" s="628"/>
      <c r="QGB2" s="628"/>
      <c r="QGC2" s="628"/>
      <c r="QGD2" s="628"/>
      <c r="QGE2" s="628"/>
      <c r="QGF2" s="628"/>
      <c r="QGG2" s="628"/>
      <c r="QGH2" s="628"/>
      <c r="QGI2" s="628"/>
      <c r="QGJ2" s="628"/>
      <c r="QGK2" s="628"/>
      <c r="QGL2" s="628"/>
      <c r="QGM2" s="628"/>
      <c r="QGN2" s="628"/>
      <c r="QGO2" s="628"/>
      <c r="QGP2" s="628"/>
      <c r="QGQ2" s="628"/>
      <c r="QGR2" s="628"/>
      <c r="QGS2" s="628"/>
      <c r="QGT2" s="628"/>
      <c r="QGU2" s="628"/>
      <c r="QGV2" s="628"/>
      <c r="QGW2" s="628"/>
      <c r="QGX2" s="628"/>
      <c r="QGY2" s="628"/>
      <c r="QGZ2" s="628"/>
      <c r="QHA2" s="628"/>
      <c r="QHB2" s="628"/>
      <c r="QHC2" s="628"/>
      <c r="QHD2" s="628"/>
      <c r="QHE2" s="628"/>
      <c r="QHF2" s="628"/>
      <c r="QHG2" s="628"/>
      <c r="QHH2" s="628"/>
      <c r="QHI2" s="628"/>
      <c r="QHJ2" s="628"/>
      <c r="QHK2" s="628"/>
      <c r="QHL2" s="628"/>
      <c r="QHM2" s="628"/>
      <c r="QHN2" s="628"/>
      <c r="QHO2" s="628"/>
      <c r="QHP2" s="628"/>
      <c r="QHQ2" s="628"/>
      <c r="QHR2" s="628"/>
      <c r="QHS2" s="628"/>
      <c r="QHT2" s="628"/>
      <c r="QHU2" s="628"/>
      <c r="QHV2" s="628"/>
      <c r="QHW2" s="628"/>
      <c r="QHX2" s="628"/>
      <c r="QHY2" s="628"/>
      <c r="QHZ2" s="628"/>
      <c r="QIA2" s="628"/>
      <c r="QIB2" s="628"/>
      <c r="QIC2" s="628"/>
      <c r="QID2" s="628"/>
      <c r="QIE2" s="628"/>
      <c r="QIF2" s="628"/>
      <c r="QIG2" s="628"/>
      <c r="QIH2" s="628"/>
      <c r="QII2" s="628"/>
      <c r="QIJ2" s="628"/>
      <c r="QIK2" s="628"/>
      <c r="QIL2" s="628"/>
      <c r="QIM2" s="628"/>
      <c r="QIN2" s="628"/>
      <c r="QIO2" s="628"/>
      <c r="QIP2" s="628"/>
      <c r="QIQ2" s="628"/>
      <c r="QIR2" s="628"/>
      <c r="QIS2" s="628"/>
      <c r="QIT2" s="628"/>
      <c r="QIU2" s="628"/>
      <c r="QIV2" s="628"/>
      <c r="QIW2" s="628"/>
      <c r="QIX2" s="628"/>
      <c r="QIY2" s="628"/>
      <c r="QIZ2" s="628"/>
      <c r="QJA2" s="628"/>
      <c r="QJB2" s="628"/>
      <c r="QJC2" s="628"/>
      <c r="QJD2" s="628"/>
      <c r="QJE2" s="628"/>
      <c r="QJF2" s="628"/>
      <c r="QJG2" s="628"/>
      <c r="QJH2" s="628"/>
      <c r="QJI2" s="628"/>
      <c r="QJJ2" s="628"/>
      <c r="QJK2" s="628"/>
      <c r="QJL2" s="628"/>
      <c r="QJM2" s="628"/>
      <c r="QJN2" s="628"/>
      <c r="QJO2" s="628"/>
      <c r="QJP2" s="628"/>
      <c r="QJQ2" s="628"/>
      <c r="QJR2" s="628"/>
      <c r="QJS2" s="628"/>
      <c r="QJT2" s="628"/>
      <c r="QJU2" s="628"/>
      <c r="QJV2" s="628"/>
      <c r="QJW2" s="628"/>
      <c r="QJX2" s="628"/>
      <c r="QJY2" s="628"/>
      <c r="QJZ2" s="628"/>
      <c r="QKA2" s="628"/>
      <c r="QKB2" s="628"/>
      <c r="QKC2" s="628"/>
      <c r="QKD2" s="628"/>
      <c r="QKE2" s="628"/>
      <c r="QKF2" s="628"/>
      <c r="QKG2" s="628"/>
      <c r="QKH2" s="628"/>
      <c r="QKI2" s="628"/>
      <c r="QKJ2" s="628"/>
      <c r="QKK2" s="628"/>
      <c r="QKL2" s="628"/>
      <c r="QKM2" s="628"/>
      <c r="QKN2" s="628"/>
      <c r="QKO2" s="628"/>
      <c r="QKP2" s="628"/>
      <c r="QKQ2" s="628"/>
      <c r="QKR2" s="628"/>
      <c r="QKS2" s="628"/>
      <c r="QKT2" s="628"/>
      <c r="QKU2" s="628"/>
      <c r="QKV2" s="628"/>
      <c r="QKW2" s="628"/>
      <c r="QKX2" s="628"/>
      <c r="QKY2" s="628"/>
      <c r="QKZ2" s="628"/>
      <c r="QLA2" s="628"/>
      <c r="QLB2" s="628"/>
      <c r="QLC2" s="628"/>
      <c r="QLD2" s="628"/>
      <c r="QLE2" s="628"/>
      <c r="QLF2" s="628"/>
      <c r="QLG2" s="628"/>
      <c r="QLH2" s="628"/>
      <c r="QLI2" s="628"/>
      <c r="QLJ2" s="628"/>
      <c r="QLK2" s="628"/>
      <c r="QLL2" s="628"/>
      <c r="QLM2" s="628"/>
      <c r="QLN2" s="628"/>
      <c r="QLO2" s="628"/>
      <c r="QLP2" s="628"/>
      <c r="QLQ2" s="628"/>
      <c r="QLR2" s="628"/>
      <c r="QLS2" s="628"/>
      <c r="QLT2" s="628"/>
      <c r="QLU2" s="628"/>
      <c r="QLV2" s="628"/>
      <c r="QLW2" s="628"/>
      <c r="QLX2" s="628"/>
      <c r="QLY2" s="628"/>
      <c r="QLZ2" s="628"/>
      <c r="QMA2" s="628"/>
      <c r="QMB2" s="628"/>
      <c r="QMC2" s="628"/>
      <c r="QMD2" s="628"/>
      <c r="QME2" s="628"/>
      <c r="QMF2" s="628"/>
      <c r="QMG2" s="628"/>
      <c r="QMH2" s="628"/>
      <c r="QMI2" s="628"/>
      <c r="QMJ2" s="628"/>
      <c r="QMK2" s="628"/>
      <c r="QML2" s="628"/>
      <c r="QMM2" s="628"/>
      <c r="QMN2" s="628"/>
      <c r="QMO2" s="628"/>
      <c r="QMP2" s="628"/>
      <c r="QMQ2" s="628"/>
      <c r="QMR2" s="628"/>
      <c r="QMS2" s="628"/>
      <c r="QMT2" s="628"/>
      <c r="QMU2" s="628"/>
      <c r="QMV2" s="628"/>
      <c r="QMW2" s="628"/>
      <c r="QMX2" s="628"/>
      <c r="QMY2" s="628"/>
      <c r="QMZ2" s="628"/>
      <c r="QNA2" s="628"/>
      <c r="QNB2" s="628"/>
      <c r="QNC2" s="628"/>
      <c r="QND2" s="628"/>
      <c r="QNE2" s="628"/>
      <c r="QNF2" s="628"/>
      <c r="QNG2" s="628"/>
      <c r="QNH2" s="628"/>
      <c r="QNI2" s="628"/>
      <c r="QNJ2" s="628"/>
      <c r="QNK2" s="628"/>
      <c r="QNL2" s="628"/>
      <c r="QNM2" s="628"/>
      <c r="QNN2" s="628"/>
      <c r="QNO2" s="628"/>
      <c r="QNP2" s="628"/>
      <c r="QNQ2" s="628"/>
      <c r="QNR2" s="628"/>
      <c r="QNS2" s="628"/>
      <c r="QNT2" s="628"/>
      <c r="QNU2" s="628"/>
      <c r="QNV2" s="628"/>
      <c r="QNW2" s="628"/>
      <c r="QNX2" s="628"/>
      <c r="QNY2" s="628"/>
      <c r="QNZ2" s="628"/>
      <c r="QOA2" s="628"/>
      <c r="QOB2" s="628"/>
      <c r="QOC2" s="628"/>
      <c r="QOD2" s="628"/>
      <c r="QOE2" s="628"/>
      <c r="QOF2" s="628"/>
      <c r="QOG2" s="628"/>
      <c r="QOH2" s="628"/>
      <c r="QOI2" s="628"/>
      <c r="QOJ2" s="628"/>
      <c r="QOK2" s="628"/>
      <c r="QOL2" s="628"/>
      <c r="QOM2" s="628"/>
      <c r="QON2" s="628"/>
      <c r="QOO2" s="628"/>
      <c r="QOP2" s="628"/>
      <c r="QOQ2" s="628"/>
      <c r="QOR2" s="628"/>
      <c r="QOS2" s="628"/>
      <c r="QOT2" s="628"/>
      <c r="QOU2" s="628"/>
      <c r="QOV2" s="628"/>
      <c r="QOW2" s="628"/>
      <c r="QOX2" s="628"/>
      <c r="QOY2" s="628"/>
      <c r="QOZ2" s="628"/>
      <c r="QPA2" s="628"/>
      <c r="QPB2" s="628"/>
      <c r="QPC2" s="628"/>
      <c r="QPD2" s="628"/>
      <c r="QPE2" s="628"/>
      <c r="QPF2" s="628"/>
      <c r="QPG2" s="628"/>
      <c r="QPH2" s="628"/>
      <c r="QPI2" s="628"/>
      <c r="QPJ2" s="628"/>
      <c r="QPK2" s="628"/>
      <c r="QPL2" s="628"/>
      <c r="QPM2" s="628"/>
      <c r="QPN2" s="628"/>
      <c r="QPO2" s="628"/>
      <c r="QPP2" s="628"/>
      <c r="QPQ2" s="628"/>
      <c r="QPR2" s="628"/>
      <c r="QPS2" s="628"/>
      <c r="QPT2" s="628"/>
      <c r="QPU2" s="628"/>
      <c r="QPV2" s="628"/>
      <c r="QPW2" s="628"/>
      <c r="QPX2" s="628"/>
      <c r="QPY2" s="628"/>
      <c r="QPZ2" s="628"/>
      <c r="QQA2" s="628"/>
      <c r="QQB2" s="628"/>
      <c r="QQC2" s="628"/>
      <c r="QQD2" s="628"/>
      <c r="QQE2" s="628"/>
      <c r="QQF2" s="628"/>
      <c r="QQG2" s="628"/>
      <c r="QQH2" s="628"/>
      <c r="QQI2" s="628"/>
      <c r="QQJ2" s="628"/>
      <c r="QQK2" s="628"/>
      <c r="QQL2" s="628"/>
      <c r="QQM2" s="628"/>
      <c r="QQN2" s="628"/>
      <c r="QQO2" s="628"/>
      <c r="QQP2" s="628"/>
      <c r="QQQ2" s="628"/>
      <c r="QQR2" s="628"/>
      <c r="QQS2" s="628"/>
      <c r="QQT2" s="628"/>
      <c r="QQU2" s="628"/>
      <c r="QQV2" s="628"/>
      <c r="QQW2" s="628"/>
      <c r="QQX2" s="628"/>
      <c r="QQY2" s="628"/>
      <c r="QQZ2" s="628"/>
      <c r="QRA2" s="628"/>
      <c r="QRB2" s="628"/>
      <c r="QRC2" s="628"/>
      <c r="QRD2" s="628"/>
      <c r="QRE2" s="628"/>
      <c r="QRF2" s="628"/>
      <c r="QRG2" s="628"/>
      <c r="QRH2" s="628"/>
      <c r="QRI2" s="628"/>
      <c r="QRJ2" s="628"/>
      <c r="QRK2" s="628"/>
      <c r="QRL2" s="628"/>
      <c r="QRM2" s="628"/>
      <c r="QRN2" s="628"/>
      <c r="QRO2" s="628"/>
      <c r="QRP2" s="628"/>
      <c r="QRQ2" s="628"/>
      <c r="QRR2" s="628"/>
      <c r="QRS2" s="628"/>
      <c r="QRT2" s="628"/>
      <c r="QRU2" s="628"/>
      <c r="QRV2" s="628"/>
      <c r="QRW2" s="628"/>
      <c r="QRX2" s="628"/>
      <c r="QRY2" s="628"/>
      <c r="QRZ2" s="628"/>
      <c r="QSA2" s="628"/>
      <c r="QSB2" s="628"/>
      <c r="QSC2" s="628"/>
      <c r="QSD2" s="628"/>
      <c r="QSE2" s="628"/>
      <c r="QSF2" s="628"/>
      <c r="QSG2" s="628"/>
      <c r="QSH2" s="628"/>
      <c r="QSI2" s="628"/>
      <c r="QSJ2" s="628"/>
      <c r="QSK2" s="628"/>
      <c r="QSL2" s="628"/>
      <c r="QSM2" s="628"/>
      <c r="QSN2" s="628"/>
      <c r="QSO2" s="628"/>
      <c r="QSP2" s="628"/>
      <c r="QSQ2" s="628"/>
      <c r="QSR2" s="628"/>
      <c r="QSS2" s="628"/>
      <c r="QST2" s="628"/>
      <c r="QSU2" s="628"/>
      <c r="QSV2" s="628"/>
      <c r="QSW2" s="628"/>
      <c r="QSX2" s="628"/>
      <c r="QSY2" s="628"/>
      <c r="QSZ2" s="628"/>
      <c r="QTA2" s="628"/>
      <c r="QTB2" s="628"/>
      <c r="QTC2" s="628"/>
      <c r="QTD2" s="628"/>
      <c r="QTE2" s="628"/>
      <c r="QTF2" s="628"/>
      <c r="QTG2" s="628"/>
      <c r="QTH2" s="628"/>
      <c r="QTI2" s="628"/>
      <c r="QTJ2" s="628"/>
      <c r="QTK2" s="628"/>
      <c r="QTL2" s="628"/>
      <c r="QTM2" s="628"/>
      <c r="QTN2" s="628"/>
      <c r="QTO2" s="628"/>
      <c r="QTP2" s="628"/>
      <c r="QTQ2" s="628"/>
      <c r="QTR2" s="628"/>
      <c r="QTS2" s="628"/>
      <c r="QTT2" s="628"/>
      <c r="QTU2" s="628"/>
      <c r="QTV2" s="628"/>
      <c r="QTW2" s="628"/>
      <c r="QTX2" s="628"/>
      <c r="QTY2" s="628"/>
      <c r="QTZ2" s="628"/>
      <c r="QUA2" s="628"/>
      <c r="QUB2" s="628"/>
      <c r="QUC2" s="628"/>
      <c r="QUD2" s="628"/>
      <c r="QUE2" s="628"/>
      <c r="QUF2" s="628"/>
      <c r="QUG2" s="628"/>
      <c r="QUH2" s="628"/>
      <c r="QUI2" s="628"/>
      <c r="QUJ2" s="628"/>
      <c r="QUK2" s="628"/>
      <c r="QUL2" s="628"/>
      <c r="QUM2" s="628"/>
      <c r="QUN2" s="628"/>
      <c r="QUO2" s="628"/>
      <c r="QUP2" s="628"/>
      <c r="QUQ2" s="628"/>
      <c r="QUR2" s="628"/>
      <c r="QUS2" s="628"/>
      <c r="QUT2" s="628"/>
      <c r="QUU2" s="628"/>
      <c r="QUV2" s="628"/>
      <c r="QUW2" s="628"/>
      <c r="QUX2" s="628"/>
      <c r="QUY2" s="628"/>
      <c r="QUZ2" s="628"/>
      <c r="QVA2" s="628"/>
      <c r="QVB2" s="628"/>
      <c r="QVC2" s="628"/>
      <c r="QVD2" s="628"/>
      <c r="QVE2" s="628"/>
      <c r="QVF2" s="628"/>
      <c r="QVG2" s="628"/>
      <c r="QVH2" s="628"/>
      <c r="QVI2" s="628"/>
      <c r="QVJ2" s="628"/>
      <c r="QVK2" s="628"/>
      <c r="QVL2" s="628"/>
      <c r="QVM2" s="628"/>
      <c r="QVN2" s="628"/>
      <c r="QVO2" s="628"/>
      <c r="QVP2" s="628"/>
      <c r="QVQ2" s="628"/>
      <c r="QVR2" s="628"/>
      <c r="QVS2" s="628"/>
      <c r="QVT2" s="628"/>
      <c r="QVU2" s="628"/>
      <c r="QVV2" s="628"/>
      <c r="QVW2" s="628"/>
      <c r="QVX2" s="628"/>
      <c r="QVY2" s="628"/>
      <c r="QVZ2" s="628"/>
      <c r="QWA2" s="628"/>
      <c r="QWB2" s="628"/>
      <c r="QWC2" s="628"/>
      <c r="QWD2" s="628"/>
      <c r="QWE2" s="628"/>
      <c r="QWF2" s="628"/>
      <c r="QWG2" s="628"/>
      <c r="QWH2" s="628"/>
      <c r="QWI2" s="628"/>
      <c r="QWJ2" s="628"/>
      <c r="QWK2" s="628"/>
      <c r="QWL2" s="628"/>
      <c r="QWM2" s="628"/>
      <c r="QWN2" s="628"/>
      <c r="QWO2" s="628"/>
      <c r="QWP2" s="628"/>
      <c r="QWQ2" s="628"/>
      <c r="QWR2" s="628"/>
      <c r="QWS2" s="628"/>
      <c r="QWT2" s="628"/>
      <c r="QWU2" s="628"/>
      <c r="QWV2" s="628"/>
      <c r="QWW2" s="628"/>
      <c r="QWX2" s="628"/>
      <c r="QWY2" s="628"/>
      <c r="QWZ2" s="628"/>
      <c r="QXA2" s="628"/>
      <c r="QXB2" s="628"/>
      <c r="QXC2" s="628"/>
      <c r="QXD2" s="628"/>
      <c r="QXE2" s="628"/>
      <c r="QXF2" s="628"/>
      <c r="QXG2" s="628"/>
      <c r="QXH2" s="628"/>
      <c r="QXI2" s="628"/>
      <c r="QXJ2" s="628"/>
      <c r="QXK2" s="628"/>
      <c r="QXL2" s="628"/>
      <c r="QXM2" s="628"/>
      <c r="QXN2" s="628"/>
      <c r="QXO2" s="628"/>
      <c r="QXP2" s="628"/>
      <c r="QXQ2" s="628"/>
      <c r="QXR2" s="628"/>
      <c r="QXS2" s="628"/>
      <c r="QXT2" s="628"/>
      <c r="QXU2" s="628"/>
      <c r="QXV2" s="628"/>
      <c r="QXW2" s="628"/>
      <c r="QXX2" s="628"/>
      <c r="QXY2" s="628"/>
      <c r="QXZ2" s="628"/>
      <c r="QYA2" s="628"/>
      <c r="QYB2" s="628"/>
      <c r="QYC2" s="628"/>
      <c r="QYD2" s="628"/>
      <c r="QYE2" s="628"/>
      <c r="QYF2" s="628"/>
      <c r="QYG2" s="628"/>
      <c r="QYH2" s="628"/>
      <c r="QYI2" s="628"/>
      <c r="QYJ2" s="628"/>
      <c r="QYK2" s="628"/>
      <c r="QYL2" s="628"/>
      <c r="QYM2" s="628"/>
      <c r="QYN2" s="628"/>
      <c r="QYO2" s="628"/>
      <c r="QYP2" s="628"/>
      <c r="QYQ2" s="628"/>
      <c r="QYR2" s="628"/>
      <c r="QYS2" s="628"/>
      <c r="QYT2" s="628"/>
      <c r="QYU2" s="628"/>
      <c r="QYV2" s="628"/>
      <c r="QYW2" s="628"/>
      <c r="QYX2" s="628"/>
      <c r="QYY2" s="628"/>
      <c r="QYZ2" s="628"/>
      <c r="QZA2" s="628"/>
      <c r="QZB2" s="628"/>
      <c r="QZC2" s="628"/>
      <c r="QZD2" s="628"/>
      <c r="QZE2" s="628"/>
      <c r="QZF2" s="628"/>
      <c r="QZG2" s="628"/>
      <c r="QZH2" s="628"/>
      <c r="QZI2" s="628"/>
      <c r="QZJ2" s="628"/>
      <c r="QZK2" s="628"/>
      <c r="QZL2" s="628"/>
      <c r="QZM2" s="628"/>
      <c r="QZN2" s="628"/>
      <c r="QZO2" s="628"/>
      <c r="QZP2" s="628"/>
      <c r="QZQ2" s="628"/>
      <c r="QZR2" s="628"/>
      <c r="QZS2" s="628"/>
      <c r="QZT2" s="628"/>
      <c r="QZU2" s="628"/>
      <c r="QZV2" s="628"/>
      <c r="QZW2" s="628"/>
      <c r="QZX2" s="628"/>
      <c r="QZY2" s="628"/>
      <c r="QZZ2" s="628"/>
      <c r="RAA2" s="628"/>
      <c r="RAB2" s="628"/>
      <c r="RAC2" s="628"/>
      <c r="RAD2" s="628"/>
      <c r="RAE2" s="628"/>
      <c r="RAF2" s="628"/>
      <c r="RAG2" s="628"/>
      <c r="RAH2" s="628"/>
      <c r="RAI2" s="628"/>
      <c r="RAJ2" s="628"/>
      <c r="RAK2" s="628"/>
      <c r="RAL2" s="628"/>
      <c r="RAM2" s="628"/>
      <c r="RAN2" s="628"/>
      <c r="RAO2" s="628"/>
      <c r="RAP2" s="628"/>
      <c r="RAQ2" s="628"/>
      <c r="RAR2" s="628"/>
      <c r="RAS2" s="628"/>
      <c r="RAT2" s="628"/>
      <c r="RAU2" s="628"/>
      <c r="RAV2" s="628"/>
      <c r="RAW2" s="628"/>
      <c r="RAX2" s="628"/>
      <c r="RAY2" s="628"/>
      <c r="RAZ2" s="628"/>
      <c r="RBA2" s="628"/>
      <c r="RBB2" s="628"/>
      <c r="RBC2" s="628"/>
      <c r="RBD2" s="628"/>
      <c r="RBE2" s="628"/>
      <c r="RBF2" s="628"/>
      <c r="RBG2" s="628"/>
      <c r="RBH2" s="628"/>
      <c r="RBI2" s="628"/>
      <c r="RBJ2" s="628"/>
      <c r="RBK2" s="628"/>
      <c r="RBL2" s="628"/>
      <c r="RBM2" s="628"/>
      <c r="RBN2" s="628"/>
      <c r="RBO2" s="628"/>
      <c r="RBP2" s="628"/>
      <c r="RBQ2" s="628"/>
      <c r="RBR2" s="628"/>
      <c r="RBS2" s="628"/>
      <c r="RBT2" s="628"/>
      <c r="RBU2" s="628"/>
      <c r="RBV2" s="628"/>
      <c r="RBW2" s="628"/>
      <c r="RBX2" s="628"/>
      <c r="RBY2" s="628"/>
      <c r="RBZ2" s="628"/>
      <c r="RCA2" s="628"/>
      <c r="RCB2" s="628"/>
      <c r="RCC2" s="628"/>
      <c r="RCD2" s="628"/>
      <c r="RCE2" s="628"/>
      <c r="RCF2" s="628"/>
      <c r="RCG2" s="628"/>
      <c r="RCH2" s="628"/>
      <c r="RCI2" s="628"/>
      <c r="RCJ2" s="628"/>
      <c r="RCK2" s="628"/>
      <c r="RCL2" s="628"/>
      <c r="RCM2" s="628"/>
      <c r="RCN2" s="628"/>
      <c r="RCO2" s="628"/>
      <c r="RCP2" s="628"/>
      <c r="RCQ2" s="628"/>
      <c r="RCR2" s="628"/>
      <c r="RCS2" s="628"/>
      <c r="RCT2" s="628"/>
      <c r="RCU2" s="628"/>
      <c r="RCV2" s="628"/>
      <c r="RCW2" s="628"/>
      <c r="RCX2" s="628"/>
      <c r="RCY2" s="628"/>
      <c r="RCZ2" s="628"/>
      <c r="RDA2" s="628"/>
      <c r="RDB2" s="628"/>
      <c r="RDC2" s="628"/>
      <c r="RDD2" s="628"/>
      <c r="RDE2" s="628"/>
      <c r="RDF2" s="628"/>
      <c r="RDG2" s="628"/>
      <c r="RDH2" s="628"/>
      <c r="RDI2" s="628"/>
      <c r="RDJ2" s="628"/>
      <c r="RDK2" s="628"/>
      <c r="RDL2" s="628"/>
      <c r="RDM2" s="628"/>
      <c r="RDN2" s="628"/>
      <c r="RDO2" s="628"/>
      <c r="RDP2" s="628"/>
      <c r="RDQ2" s="628"/>
      <c r="RDR2" s="628"/>
      <c r="RDS2" s="628"/>
      <c r="RDT2" s="628"/>
      <c r="RDU2" s="628"/>
      <c r="RDV2" s="628"/>
      <c r="RDW2" s="628"/>
      <c r="RDX2" s="628"/>
      <c r="RDY2" s="628"/>
      <c r="RDZ2" s="628"/>
      <c r="REA2" s="628"/>
      <c r="REB2" s="628"/>
      <c r="REC2" s="628"/>
      <c r="RED2" s="628"/>
      <c r="REE2" s="628"/>
      <c r="REF2" s="628"/>
      <c r="REG2" s="628"/>
      <c r="REH2" s="628"/>
      <c r="REI2" s="628"/>
      <c r="REJ2" s="628"/>
      <c r="REK2" s="628"/>
      <c r="REL2" s="628"/>
      <c r="REM2" s="628"/>
      <c r="REN2" s="628"/>
      <c r="REO2" s="628"/>
      <c r="REP2" s="628"/>
      <c r="REQ2" s="628"/>
      <c r="RER2" s="628"/>
      <c r="RES2" s="628"/>
      <c r="RET2" s="628"/>
      <c r="REU2" s="628"/>
      <c r="REV2" s="628"/>
      <c r="REW2" s="628"/>
      <c r="REX2" s="628"/>
      <c r="REY2" s="628"/>
      <c r="REZ2" s="628"/>
      <c r="RFA2" s="628"/>
      <c r="RFB2" s="628"/>
      <c r="RFC2" s="628"/>
      <c r="RFD2" s="628"/>
      <c r="RFE2" s="628"/>
      <c r="RFF2" s="628"/>
      <c r="RFG2" s="628"/>
      <c r="RFH2" s="628"/>
      <c r="RFI2" s="628"/>
      <c r="RFJ2" s="628"/>
      <c r="RFK2" s="628"/>
      <c r="RFL2" s="628"/>
      <c r="RFM2" s="628"/>
      <c r="RFN2" s="628"/>
      <c r="RFO2" s="628"/>
      <c r="RFP2" s="628"/>
      <c r="RFQ2" s="628"/>
      <c r="RFR2" s="628"/>
      <c r="RFS2" s="628"/>
      <c r="RFT2" s="628"/>
      <c r="RFU2" s="628"/>
      <c r="RFV2" s="628"/>
      <c r="RFW2" s="628"/>
      <c r="RFX2" s="628"/>
      <c r="RFY2" s="628"/>
      <c r="RFZ2" s="628"/>
      <c r="RGA2" s="628"/>
      <c r="RGB2" s="628"/>
      <c r="RGC2" s="628"/>
      <c r="RGD2" s="628"/>
      <c r="RGE2" s="628"/>
      <c r="RGF2" s="628"/>
      <c r="RGG2" s="628"/>
      <c r="RGH2" s="628"/>
      <c r="RGI2" s="628"/>
      <c r="RGJ2" s="628"/>
      <c r="RGK2" s="628"/>
      <c r="RGL2" s="628"/>
      <c r="RGM2" s="628"/>
      <c r="RGN2" s="628"/>
      <c r="RGO2" s="628"/>
      <c r="RGP2" s="628"/>
      <c r="RGQ2" s="628"/>
      <c r="RGR2" s="628"/>
      <c r="RGS2" s="628"/>
      <c r="RGT2" s="628"/>
      <c r="RGU2" s="628"/>
      <c r="RGV2" s="628"/>
      <c r="RGW2" s="628"/>
      <c r="RGX2" s="628"/>
      <c r="RGY2" s="628"/>
      <c r="RGZ2" s="628"/>
      <c r="RHA2" s="628"/>
      <c r="RHB2" s="628"/>
      <c r="RHC2" s="628"/>
      <c r="RHD2" s="628"/>
      <c r="RHE2" s="628"/>
      <c r="RHF2" s="628"/>
      <c r="RHG2" s="628"/>
      <c r="RHH2" s="628"/>
      <c r="RHI2" s="628"/>
      <c r="RHJ2" s="628"/>
      <c r="RHK2" s="628"/>
      <c r="RHL2" s="628"/>
      <c r="RHM2" s="628"/>
      <c r="RHN2" s="628"/>
      <c r="RHO2" s="628"/>
      <c r="RHP2" s="628"/>
      <c r="RHQ2" s="628"/>
      <c r="RHR2" s="628"/>
      <c r="RHS2" s="628"/>
      <c r="RHT2" s="628"/>
      <c r="RHU2" s="628"/>
      <c r="RHV2" s="628"/>
      <c r="RHW2" s="628"/>
      <c r="RHX2" s="628"/>
      <c r="RHY2" s="628"/>
      <c r="RHZ2" s="628"/>
      <c r="RIA2" s="628"/>
      <c r="RIB2" s="628"/>
      <c r="RIC2" s="628"/>
      <c r="RID2" s="628"/>
      <c r="RIE2" s="628"/>
      <c r="RIF2" s="628"/>
      <c r="RIG2" s="628"/>
      <c r="RIH2" s="628"/>
      <c r="RII2" s="628"/>
      <c r="RIJ2" s="628"/>
      <c r="RIK2" s="628"/>
      <c r="RIL2" s="628"/>
      <c r="RIM2" s="628"/>
      <c r="RIN2" s="628"/>
      <c r="RIO2" s="628"/>
      <c r="RIP2" s="628"/>
      <c r="RIQ2" s="628"/>
      <c r="RIR2" s="628"/>
      <c r="RIS2" s="628"/>
      <c r="RIT2" s="628"/>
      <c r="RIU2" s="628"/>
      <c r="RIV2" s="628"/>
      <c r="RIW2" s="628"/>
      <c r="RIX2" s="628"/>
      <c r="RIY2" s="628"/>
      <c r="RIZ2" s="628"/>
      <c r="RJA2" s="628"/>
      <c r="RJB2" s="628"/>
      <c r="RJC2" s="628"/>
      <c r="RJD2" s="628"/>
      <c r="RJE2" s="628"/>
      <c r="RJF2" s="628"/>
      <c r="RJG2" s="628"/>
      <c r="RJH2" s="628"/>
      <c r="RJI2" s="628"/>
      <c r="RJJ2" s="628"/>
      <c r="RJK2" s="628"/>
      <c r="RJL2" s="628"/>
      <c r="RJM2" s="628"/>
      <c r="RJN2" s="628"/>
      <c r="RJO2" s="628"/>
      <c r="RJP2" s="628"/>
      <c r="RJQ2" s="628"/>
      <c r="RJR2" s="628"/>
      <c r="RJS2" s="628"/>
      <c r="RJT2" s="628"/>
      <c r="RJU2" s="628"/>
      <c r="RJV2" s="628"/>
      <c r="RJW2" s="628"/>
      <c r="RJX2" s="628"/>
      <c r="RJY2" s="628"/>
      <c r="RJZ2" s="628"/>
      <c r="RKA2" s="628"/>
      <c r="RKB2" s="628"/>
      <c r="RKC2" s="628"/>
      <c r="RKD2" s="628"/>
      <c r="RKE2" s="628"/>
      <c r="RKF2" s="628"/>
      <c r="RKG2" s="628"/>
      <c r="RKH2" s="628"/>
      <c r="RKI2" s="628"/>
      <c r="RKJ2" s="628"/>
      <c r="RKK2" s="628"/>
      <c r="RKL2" s="628"/>
      <c r="RKM2" s="628"/>
      <c r="RKN2" s="628"/>
      <c r="RKO2" s="628"/>
      <c r="RKP2" s="628"/>
      <c r="RKQ2" s="628"/>
      <c r="RKR2" s="628"/>
      <c r="RKS2" s="628"/>
      <c r="RKT2" s="628"/>
      <c r="RKU2" s="628"/>
      <c r="RKV2" s="628"/>
      <c r="RKW2" s="628"/>
      <c r="RKX2" s="628"/>
      <c r="RKY2" s="628"/>
      <c r="RKZ2" s="628"/>
      <c r="RLA2" s="628"/>
      <c r="RLB2" s="628"/>
      <c r="RLC2" s="628"/>
      <c r="RLD2" s="628"/>
      <c r="RLE2" s="628"/>
      <c r="RLF2" s="628"/>
      <c r="RLG2" s="628"/>
      <c r="RLH2" s="628"/>
      <c r="RLI2" s="628"/>
      <c r="RLJ2" s="628"/>
      <c r="RLK2" s="628"/>
      <c r="RLL2" s="628"/>
      <c r="RLM2" s="628"/>
      <c r="RLN2" s="628"/>
      <c r="RLO2" s="628"/>
      <c r="RLP2" s="628"/>
      <c r="RLQ2" s="628"/>
      <c r="RLR2" s="628"/>
      <c r="RLS2" s="628"/>
      <c r="RLT2" s="628"/>
      <c r="RLU2" s="628"/>
      <c r="RLV2" s="628"/>
      <c r="RLW2" s="628"/>
      <c r="RLX2" s="628"/>
      <c r="RLY2" s="628"/>
      <c r="RLZ2" s="628"/>
      <c r="RMA2" s="628"/>
      <c r="RMB2" s="628"/>
      <c r="RMC2" s="628"/>
      <c r="RMD2" s="628"/>
      <c r="RME2" s="628"/>
      <c r="RMF2" s="628"/>
      <c r="RMG2" s="628"/>
      <c r="RMH2" s="628"/>
      <c r="RMI2" s="628"/>
      <c r="RMJ2" s="628"/>
      <c r="RMK2" s="628"/>
      <c r="RML2" s="628"/>
      <c r="RMM2" s="628"/>
      <c r="RMN2" s="628"/>
      <c r="RMO2" s="628"/>
      <c r="RMP2" s="628"/>
      <c r="RMQ2" s="628"/>
      <c r="RMR2" s="628"/>
      <c r="RMS2" s="628"/>
      <c r="RMT2" s="628"/>
      <c r="RMU2" s="628"/>
      <c r="RMV2" s="628"/>
      <c r="RMW2" s="628"/>
      <c r="RMX2" s="628"/>
      <c r="RMY2" s="628"/>
      <c r="RMZ2" s="628"/>
      <c r="RNA2" s="628"/>
      <c r="RNB2" s="628"/>
      <c r="RNC2" s="628"/>
      <c r="RND2" s="628"/>
      <c r="RNE2" s="628"/>
      <c r="RNF2" s="628"/>
      <c r="RNG2" s="628"/>
      <c r="RNH2" s="628"/>
      <c r="RNI2" s="628"/>
      <c r="RNJ2" s="628"/>
      <c r="RNK2" s="628"/>
      <c r="RNL2" s="628"/>
      <c r="RNM2" s="628"/>
      <c r="RNN2" s="628"/>
      <c r="RNO2" s="628"/>
      <c r="RNP2" s="628"/>
      <c r="RNQ2" s="628"/>
      <c r="RNR2" s="628"/>
      <c r="RNS2" s="628"/>
      <c r="RNT2" s="628"/>
      <c r="RNU2" s="628"/>
      <c r="RNV2" s="628"/>
      <c r="RNW2" s="628"/>
      <c r="RNX2" s="628"/>
      <c r="RNY2" s="628"/>
      <c r="RNZ2" s="628"/>
      <c r="ROA2" s="628"/>
      <c r="ROB2" s="628"/>
      <c r="ROC2" s="628"/>
      <c r="ROD2" s="628"/>
      <c r="ROE2" s="628"/>
      <c r="ROF2" s="628"/>
      <c r="ROG2" s="628"/>
      <c r="ROH2" s="628"/>
      <c r="ROI2" s="628"/>
      <c r="ROJ2" s="628"/>
      <c r="ROK2" s="628"/>
      <c r="ROL2" s="628"/>
      <c r="ROM2" s="628"/>
      <c r="RON2" s="628"/>
      <c r="ROO2" s="628"/>
      <c r="ROP2" s="628"/>
      <c r="ROQ2" s="628"/>
      <c r="ROR2" s="628"/>
      <c r="ROS2" s="628"/>
      <c r="ROT2" s="628"/>
      <c r="ROU2" s="628"/>
      <c r="ROV2" s="628"/>
      <c r="ROW2" s="628"/>
      <c r="ROX2" s="628"/>
      <c r="ROY2" s="628"/>
      <c r="ROZ2" s="628"/>
      <c r="RPA2" s="628"/>
      <c r="RPB2" s="628"/>
      <c r="RPC2" s="628"/>
      <c r="RPD2" s="628"/>
      <c r="RPE2" s="628"/>
      <c r="RPF2" s="628"/>
      <c r="RPG2" s="628"/>
      <c r="RPH2" s="628"/>
      <c r="RPI2" s="628"/>
      <c r="RPJ2" s="628"/>
      <c r="RPK2" s="628"/>
      <c r="RPL2" s="628"/>
      <c r="RPM2" s="628"/>
      <c r="RPN2" s="628"/>
      <c r="RPO2" s="628"/>
      <c r="RPP2" s="628"/>
      <c r="RPQ2" s="628"/>
      <c r="RPR2" s="628"/>
      <c r="RPS2" s="628"/>
      <c r="RPT2" s="628"/>
      <c r="RPU2" s="628"/>
      <c r="RPV2" s="628"/>
      <c r="RPW2" s="628"/>
      <c r="RPX2" s="628"/>
      <c r="RPY2" s="628"/>
      <c r="RPZ2" s="628"/>
      <c r="RQA2" s="628"/>
      <c r="RQB2" s="628"/>
      <c r="RQC2" s="628"/>
      <c r="RQD2" s="628"/>
      <c r="RQE2" s="628"/>
      <c r="RQF2" s="628"/>
      <c r="RQG2" s="628"/>
      <c r="RQH2" s="628"/>
      <c r="RQI2" s="628"/>
      <c r="RQJ2" s="628"/>
      <c r="RQK2" s="628"/>
      <c r="RQL2" s="628"/>
      <c r="RQM2" s="628"/>
      <c r="RQN2" s="628"/>
      <c r="RQO2" s="628"/>
      <c r="RQP2" s="628"/>
      <c r="RQQ2" s="628"/>
      <c r="RQR2" s="628"/>
      <c r="RQS2" s="628"/>
      <c r="RQT2" s="628"/>
      <c r="RQU2" s="628"/>
      <c r="RQV2" s="628"/>
      <c r="RQW2" s="628"/>
      <c r="RQX2" s="628"/>
      <c r="RQY2" s="628"/>
      <c r="RQZ2" s="628"/>
      <c r="RRA2" s="628"/>
      <c r="RRB2" s="628"/>
      <c r="RRC2" s="628"/>
      <c r="RRD2" s="628"/>
      <c r="RRE2" s="628"/>
      <c r="RRF2" s="628"/>
      <c r="RRG2" s="628"/>
      <c r="RRH2" s="628"/>
      <c r="RRI2" s="628"/>
      <c r="RRJ2" s="628"/>
      <c r="RRK2" s="628"/>
      <c r="RRL2" s="628"/>
      <c r="RRM2" s="628"/>
      <c r="RRN2" s="628"/>
      <c r="RRO2" s="628"/>
      <c r="RRP2" s="628"/>
      <c r="RRQ2" s="628"/>
      <c r="RRR2" s="628"/>
      <c r="RRS2" s="628"/>
      <c r="RRT2" s="628"/>
      <c r="RRU2" s="628"/>
      <c r="RRV2" s="628"/>
      <c r="RRW2" s="628"/>
      <c r="RRX2" s="628"/>
      <c r="RRY2" s="628"/>
      <c r="RRZ2" s="628"/>
      <c r="RSA2" s="628"/>
      <c r="RSB2" s="628"/>
      <c r="RSC2" s="628"/>
      <c r="RSD2" s="628"/>
      <c r="RSE2" s="628"/>
      <c r="RSF2" s="628"/>
      <c r="RSG2" s="628"/>
      <c r="RSH2" s="628"/>
      <c r="RSI2" s="628"/>
      <c r="RSJ2" s="628"/>
      <c r="RSK2" s="628"/>
      <c r="RSL2" s="628"/>
      <c r="RSM2" s="628"/>
      <c r="RSN2" s="628"/>
      <c r="RSO2" s="628"/>
      <c r="RSP2" s="628"/>
      <c r="RSQ2" s="628"/>
      <c r="RSR2" s="628"/>
      <c r="RSS2" s="628"/>
      <c r="RST2" s="628"/>
      <c r="RSU2" s="628"/>
      <c r="RSV2" s="628"/>
      <c r="RSW2" s="628"/>
      <c r="RSX2" s="628"/>
      <c r="RSY2" s="628"/>
      <c r="RSZ2" s="628"/>
      <c r="RTA2" s="628"/>
      <c r="RTB2" s="628"/>
      <c r="RTC2" s="628"/>
      <c r="RTD2" s="628"/>
      <c r="RTE2" s="628"/>
      <c r="RTF2" s="628"/>
      <c r="RTG2" s="628"/>
      <c r="RTH2" s="628"/>
      <c r="RTI2" s="628"/>
      <c r="RTJ2" s="628"/>
      <c r="RTK2" s="628"/>
      <c r="RTL2" s="628"/>
      <c r="RTM2" s="628"/>
      <c r="RTN2" s="628"/>
      <c r="RTO2" s="628"/>
      <c r="RTP2" s="628"/>
      <c r="RTQ2" s="628"/>
      <c r="RTR2" s="628"/>
      <c r="RTS2" s="628"/>
      <c r="RTT2" s="628"/>
      <c r="RTU2" s="628"/>
      <c r="RTV2" s="628"/>
      <c r="RTW2" s="628"/>
      <c r="RTX2" s="628"/>
      <c r="RTY2" s="628"/>
      <c r="RTZ2" s="628"/>
      <c r="RUA2" s="628"/>
      <c r="RUB2" s="628"/>
      <c r="RUC2" s="628"/>
      <c r="RUD2" s="628"/>
      <c r="RUE2" s="628"/>
      <c r="RUF2" s="628"/>
      <c r="RUG2" s="628"/>
      <c r="RUH2" s="628"/>
      <c r="RUI2" s="628"/>
      <c r="RUJ2" s="628"/>
      <c r="RUK2" s="628"/>
      <c r="RUL2" s="628"/>
      <c r="RUM2" s="628"/>
      <c r="RUN2" s="628"/>
      <c r="RUO2" s="628"/>
      <c r="RUP2" s="628"/>
      <c r="RUQ2" s="628"/>
      <c r="RUR2" s="628"/>
      <c r="RUS2" s="628"/>
      <c r="RUT2" s="628"/>
      <c r="RUU2" s="628"/>
      <c r="RUV2" s="628"/>
      <c r="RUW2" s="628"/>
      <c r="RUX2" s="628"/>
      <c r="RUY2" s="628"/>
      <c r="RUZ2" s="628"/>
      <c r="RVA2" s="628"/>
      <c r="RVB2" s="628"/>
      <c r="RVC2" s="628"/>
      <c r="RVD2" s="628"/>
      <c r="RVE2" s="628"/>
      <c r="RVF2" s="628"/>
      <c r="RVG2" s="628"/>
      <c r="RVH2" s="628"/>
      <c r="RVI2" s="628"/>
      <c r="RVJ2" s="628"/>
      <c r="RVK2" s="628"/>
      <c r="RVL2" s="628"/>
      <c r="RVM2" s="628"/>
      <c r="RVN2" s="628"/>
      <c r="RVO2" s="628"/>
      <c r="RVP2" s="628"/>
      <c r="RVQ2" s="628"/>
      <c r="RVR2" s="628"/>
      <c r="RVS2" s="628"/>
      <c r="RVT2" s="628"/>
      <c r="RVU2" s="628"/>
      <c r="RVV2" s="628"/>
      <c r="RVW2" s="628"/>
      <c r="RVX2" s="628"/>
      <c r="RVY2" s="628"/>
      <c r="RVZ2" s="628"/>
      <c r="RWA2" s="628"/>
      <c r="RWB2" s="628"/>
      <c r="RWC2" s="628"/>
      <c r="RWD2" s="628"/>
      <c r="RWE2" s="628"/>
      <c r="RWF2" s="628"/>
      <c r="RWG2" s="628"/>
      <c r="RWH2" s="628"/>
      <c r="RWI2" s="628"/>
      <c r="RWJ2" s="628"/>
      <c r="RWK2" s="628"/>
      <c r="RWL2" s="628"/>
      <c r="RWM2" s="628"/>
      <c r="RWN2" s="628"/>
      <c r="RWO2" s="628"/>
      <c r="RWP2" s="628"/>
      <c r="RWQ2" s="628"/>
      <c r="RWR2" s="628"/>
      <c r="RWS2" s="628"/>
      <c r="RWT2" s="628"/>
      <c r="RWU2" s="628"/>
      <c r="RWV2" s="628"/>
      <c r="RWW2" s="628"/>
      <c r="RWX2" s="628"/>
      <c r="RWY2" s="628"/>
      <c r="RWZ2" s="628"/>
      <c r="RXA2" s="628"/>
      <c r="RXB2" s="628"/>
      <c r="RXC2" s="628"/>
      <c r="RXD2" s="628"/>
      <c r="RXE2" s="628"/>
      <c r="RXF2" s="628"/>
      <c r="RXG2" s="628"/>
      <c r="RXH2" s="628"/>
      <c r="RXI2" s="628"/>
      <c r="RXJ2" s="628"/>
      <c r="RXK2" s="628"/>
      <c r="RXL2" s="628"/>
      <c r="RXM2" s="628"/>
      <c r="RXN2" s="628"/>
      <c r="RXO2" s="628"/>
      <c r="RXP2" s="628"/>
      <c r="RXQ2" s="628"/>
      <c r="RXR2" s="628"/>
      <c r="RXS2" s="628"/>
      <c r="RXT2" s="628"/>
      <c r="RXU2" s="628"/>
      <c r="RXV2" s="628"/>
      <c r="RXW2" s="628"/>
      <c r="RXX2" s="628"/>
      <c r="RXY2" s="628"/>
      <c r="RXZ2" s="628"/>
      <c r="RYA2" s="628"/>
      <c r="RYB2" s="628"/>
      <c r="RYC2" s="628"/>
      <c r="RYD2" s="628"/>
      <c r="RYE2" s="628"/>
      <c r="RYF2" s="628"/>
      <c r="RYG2" s="628"/>
      <c r="RYH2" s="628"/>
      <c r="RYI2" s="628"/>
      <c r="RYJ2" s="628"/>
      <c r="RYK2" s="628"/>
      <c r="RYL2" s="628"/>
      <c r="RYM2" s="628"/>
      <c r="RYN2" s="628"/>
      <c r="RYO2" s="628"/>
      <c r="RYP2" s="628"/>
      <c r="RYQ2" s="628"/>
      <c r="RYR2" s="628"/>
      <c r="RYS2" s="628"/>
      <c r="RYT2" s="628"/>
      <c r="RYU2" s="628"/>
      <c r="RYV2" s="628"/>
      <c r="RYW2" s="628"/>
      <c r="RYX2" s="628"/>
      <c r="RYY2" s="628"/>
      <c r="RYZ2" s="628"/>
      <c r="RZA2" s="628"/>
      <c r="RZB2" s="628"/>
      <c r="RZC2" s="628"/>
      <c r="RZD2" s="628"/>
      <c r="RZE2" s="628"/>
      <c r="RZF2" s="628"/>
      <c r="RZG2" s="628"/>
      <c r="RZH2" s="628"/>
      <c r="RZI2" s="628"/>
      <c r="RZJ2" s="628"/>
      <c r="RZK2" s="628"/>
      <c r="RZL2" s="628"/>
      <c r="RZM2" s="628"/>
      <c r="RZN2" s="628"/>
      <c r="RZO2" s="628"/>
      <c r="RZP2" s="628"/>
      <c r="RZQ2" s="628"/>
      <c r="RZR2" s="628"/>
      <c r="RZS2" s="628"/>
      <c r="RZT2" s="628"/>
      <c r="RZU2" s="628"/>
      <c r="RZV2" s="628"/>
      <c r="RZW2" s="628"/>
      <c r="RZX2" s="628"/>
      <c r="RZY2" s="628"/>
      <c r="RZZ2" s="628"/>
      <c r="SAA2" s="628"/>
      <c r="SAB2" s="628"/>
      <c r="SAC2" s="628"/>
      <c r="SAD2" s="628"/>
      <c r="SAE2" s="628"/>
      <c r="SAF2" s="628"/>
      <c r="SAG2" s="628"/>
      <c r="SAH2" s="628"/>
      <c r="SAI2" s="628"/>
      <c r="SAJ2" s="628"/>
      <c r="SAK2" s="628"/>
      <c r="SAL2" s="628"/>
      <c r="SAM2" s="628"/>
      <c r="SAN2" s="628"/>
      <c r="SAO2" s="628"/>
      <c r="SAP2" s="628"/>
      <c r="SAQ2" s="628"/>
      <c r="SAR2" s="628"/>
      <c r="SAS2" s="628"/>
      <c r="SAT2" s="628"/>
      <c r="SAU2" s="628"/>
      <c r="SAV2" s="628"/>
      <c r="SAW2" s="628"/>
      <c r="SAX2" s="628"/>
      <c r="SAY2" s="628"/>
      <c r="SAZ2" s="628"/>
      <c r="SBA2" s="628"/>
      <c r="SBB2" s="628"/>
      <c r="SBC2" s="628"/>
      <c r="SBD2" s="628"/>
      <c r="SBE2" s="628"/>
      <c r="SBF2" s="628"/>
      <c r="SBG2" s="628"/>
      <c r="SBH2" s="628"/>
      <c r="SBI2" s="628"/>
      <c r="SBJ2" s="628"/>
      <c r="SBK2" s="628"/>
      <c r="SBL2" s="628"/>
      <c r="SBM2" s="628"/>
      <c r="SBN2" s="628"/>
      <c r="SBO2" s="628"/>
      <c r="SBP2" s="628"/>
      <c r="SBQ2" s="628"/>
      <c r="SBR2" s="628"/>
      <c r="SBS2" s="628"/>
      <c r="SBT2" s="628"/>
      <c r="SBU2" s="628"/>
      <c r="SBV2" s="628"/>
      <c r="SBW2" s="628"/>
      <c r="SBX2" s="628"/>
      <c r="SBY2" s="628"/>
      <c r="SBZ2" s="628"/>
      <c r="SCA2" s="628"/>
      <c r="SCB2" s="628"/>
      <c r="SCC2" s="628"/>
      <c r="SCD2" s="628"/>
      <c r="SCE2" s="628"/>
      <c r="SCF2" s="628"/>
      <c r="SCG2" s="628"/>
      <c r="SCH2" s="628"/>
      <c r="SCI2" s="628"/>
      <c r="SCJ2" s="628"/>
      <c r="SCK2" s="628"/>
      <c r="SCL2" s="628"/>
      <c r="SCM2" s="628"/>
      <c r="SCN2" s="628"/>
      <c r="SCO2" s="628"/>
      <c r="SCP2" s="628"/>
      <c r="SCQ2" s="628"/>
      <c r="SCR2" s="628"/>
      <c r="SCS2" s="628"/>
      <c r="SCT2" s="628"/>
      <c r="SCU2" s="628"/>
      <c r="SCV2" s="628"/>
      <c r="SCW2" s="628"/>
      <c r="SCX2" s="628"/>
      <c r="SCY2" s="628"/>
      <c r="SCZ2" s="628"/>
      <c r="SDA2" s="628"/>
      <c r="SDB2" s="628"/>
      <c r="SDC2" s="628"/>
      <c r="SDD2" s="628"/>
      <c r="SDE2" s="628"/>
      <c r="SDF2" s="628"/>
      <c r="SDG2" s="628"/>
      <c r="SDH2" s="628"/>
      <c r="SDI2" s="628"/>
      <c r="SDJ2" s="628"/>
      <c r="SDK2" s="628"/>
      <c r="SDL2" s="628"/>
      <c r="SDM2" s="628"/>
      <c r="SDN2" s="628"/>
      <c r="SDO2" s="628"/>
      <c r="SDP2" s="628"/>
      <c r="SDQ2" s="628"/>
      <c r="SDR2" s="628"/>
      <c r="SDS2" s="628"/>
      <c r="SDT2" s="628"/>
      <c r="SDU2" s="628"/>
      <c r="SDV2" s="628"/>
      <c r="SDW2" s="628"/>
      <c r="SDX2" s="628"/>
      <c r="SDY2" s="628"/>
      <c r="SDZ2" s="628"/>
      <c r="SEA2" s="628"/>
      <c r="SEB2" s="628"/>
      <c r="SEC2" s="628"/>
      <c r="SED2" s="628"/>
      <c r="SEE2" s="628"/>
      <c r="SEF2" s="628"/>
      <c r="SEG2" s="628"/>
      <c r="SEH2" s="628"/>
      <c r="SEI2" s="628"/>
      <c r="SEJ2" s="628"/>
      <c r="SEK2" s="628"/>
      <c r="SEL2" s="628"/>
      <c r="SEM2" s="628"/>
      <c r="SEN2" s="628"/>
      <c r="SEO2" s="628"/>
      <c r="SEP2" s="628"/>
      <c r="SEQ2" s="628"/>
      <c r="SER2" s="628"/>
      <c r="SES2" s="628"/>
      <c r="SET2" s="628"/>
      <c r="SEU2" s="628"/>
      <c r="SEV2" s="628"/>
      <c r="SEW2" s="628"/>
      <c r="SEX2" s="628"/>
      <c r="SEY2" s="628"/>
      <c r="SEZ2" s="628"/>
      <c r="SFA2" s="628"/>
      <c r="SFB2" s="628"/>
      <c r="SFC2" s="628"/>
      <c r="SFD2" s="628"/>
      <c r="SFE2" s="628"/>
      <c r="SFF2" s="628"/>
      <c r="SFG2" s="628"/>
      <c r="SFH2" s="628"/>
      <c r="SFI2" s="628"/>
      <c r="SFJ2" s="628"/>
      <c r="SFK2" s="628"/>
      <c r="SFL2" s="628"/>
      <c r="SFM2" s="628"/>
      <c r="SFN2" s="628"/>
      <c r="SFO2" s="628"/>
      <c r="SFP2" s="628"/>
      <c r="SFQ2" s="628"/>
      <c r="SFR2" s="628"/>
      <c r="SFS2" s="628"/>
      <c r="SFT2" s="628"/>
      <c r="SFU2" s="628"/>
      <c r="SFV2" s="628"/>
      <c r="SFW2" s="628"/>
      <c r="SFX2" s="628"/>
      <c r="SFY2" s="628"/>
      <c r="SFZ2" s="628"/>
      <c r="SGA2" s="628"/>
      <c r="SGB2" s="628"/>
      <c r="SGC2" s="628"/>
      <c r="SGD2" s="628"/>
      <c r="SGE2" s="628"/>
      <c r="SGF2" s="628"/>
      <c r="SGG2" s="628"/>
      <c r="SGH2" s="628"/>
      <c r="SGI2" s="628"/>
      <c r="SGJ2" s="628"/>
      <c r="SGK2" s="628"/>
      <c r="SGL2" s="628"/>
      <c r="SGM2" s="628"/>
      <c r="SGN2" s="628"/>
      <c r="SGO2" s="628"/>
      <c r="SGP2" s="628"/>
      <c r="SGQ2" s="628"/>
      <c r="SGR2" s="628"/>
      <c r="SGS2" s="628"/>
      <c r="SGT2" s="628"/>
      <c r="SGU2" s="628"/>
      <c r="SGV2" s="628"/>
      <c r="SGW2" s="628"/>
      <c r="SGX2" s="628"/>
      <c r="SGY2" s="628"/>
      <c r="SGZ2" s="628"/>
      <c r="SHA2" s="628"/>
      <c r="SHB2" s="628"/>
      <c r="SHC2" s="628"/>
      <c r="SHD2" s="628"/>
      <c r="SHE2" s="628"/>
      <c r="SHF2" s="628"/>
      <c r="SHG2" s="628"/>
      <c r="SHH2" s="628"/>
      <c r="SHI2" s="628"/>
      <c r="SHJ2" s="628"/>
      <c r="SHK2" s="628"/>
      <c r="SHL2" s="628"/>
      <c r="SHM2" s="628"/>
      <c r="SHN2" s="628"/>
      <c r="SHO2" s="628"/>
      <c r="SHP2" s="628"/>
      <c r="SHQ2" s="628"/>
      <c r="SHR2" s="628"/>
      <c r="SHS2" s="628"/>
      <c r="SHT2" s="628"/>
      <c r="SHU2" s="628"/>
      <c r="SHV2" s="628"/>
      <c r="SHW2" s="628"/>
      <c r="SHX2" s="628"/>
      <c r="SHY2" s="628"/>
      <c r="SHZ2" s="628"/>
      <c r="SIA2" s="628"/>
      <c r="SIB2" s="628"/>
      <c r="SIC2" s="628"/>
      <c r="SID2" s="628"/>
      <c r="SIE2" s="628"/>
      <c r="SIF2" s="628"/>
      <c r="SIG2" s="628"/>
      <c r="SIH2" s="628"/>
      <c r="SII2" s="628"/>
      <c r="SIJ2" s="628"/>
      <c r="SIK2" s="628"/>
      <c r="SIL2" s="628"/>
      <c r="SIM2" s="628"/>
      <c r="SIN2" s="628"/>
      <c r="SIO2" s="628"/>
      <c r="SIP2" s="628"/>
      <c r="SIQ2" s="628"/>
      <c r="SIR2" s="628"/>
      <c r="SIS2" s="628"/>
      <c r="SIT2" s="628"/>
      <c r="SIU2" s="628"/>
      <c r="SIV2" s="628"/>
      <c r="SIW2" s="628"/>
      <c r="SIX2" s="628"/>
      <c r="SIY2" s="628"/>
      <c r="SIZ2" s="628"/>
      <c r="SJA2" s="628"/>
      <c r="SJB2" s="628"/>
      <c r="SJC2" s="628"/>
      <c r="SJD2" s="628"/>
      <c r="SJE2" s="628"/>
      <c r="SJF2" s="628"/>
      <c r="SJG2" s="628"/>
      <c r="SJH2" s="628"/>
      <c r="SJI2" s="628"/>
      <c r="SJJ2" s="628"/>
      <c r="SJK2" s="628"/>
      <c r="SJL2" s="628"/>
      <c r="SJM2" s="628"/>
      <c r="SJN2" s="628"/>
      <c r="SJO2" s="628"/>
      <c r="SJP2" s="628"/>
      <c r="SJQ2" s="628"/>
      <c r="SJR2" s="628"/>
      <c r="SJS2" s="628"/>
      <c r="SJT2" s="628"/>
      <c r="SJU2" s="628"/>
      <c r="SJV2" s="628"/>
      <c r="SJW2" s="628"/>
      <c r="SJX2" s="628"/>
      <c r="SJY2" s="628"/>
      <c r="SJZ2" s="628"/>
      <c r="SKA2" s="628"/>
      <c r="SKB2" s="628"/>
      <c r="SKC2" s="628"/>
      <c r="SKD2" s="628"/>
      <c r="SKE2" s="628"/>
      <c r="SKF2" s="628"/>
      <c r="SKG2" s="628"/>
      <c r="SKH2" s="628"/>
      <c r="SKI2" s="628"/>
      <c r="SKJ2" s="628"/>
      <c r="SKK2" s="628"/>
      <c r="SKL2" s="628"/>
      <c r="SKM2" s="628"/>
      <c r="SKN2" s="628"/>
      <c r="SKO2" s="628"/>
      <c r="SKP2" s="628"/>
      <c r="SKQ2" s="628"/>
      <c r="SKR2" s="628"/>
      <c r="SKS2" s="628"/>
      <c r="SKT2" s="628"/>
      <c r="SKU2" s="628"/>
      <c r="SKV2" s="628"/>
      <c r="SKW2" s="628"/>
      <c r="SKX2" s="628"/>
      <c r="SKY2" s="628"/>
      <c r="SKZ2" s="628"/>
      <c r="SLA2" s="628"/>
      <c r="SLB2" s="628"/>
      <c r="SLC2" s="628"/>
      <c r="SLD2" s="628"/>
      <c r="SLE2" s="628"/>
      <c r="SLF2" s="628"/>
      <c r="SLG2" s="628"/>
      <c r="SLH2" s="628"/>
      <c r="SLI2" s="628"/>
      <c r="SLJ2" s="628"/>
      <c r="SLK2" s="628"/>
      <c r="SLL2" s="628"/>
      <c r="SLM2" s="628"/>
      <c r="SLN2" s="628"/>
      <c r="SLO2" s="628"/>
      <c r="SLP2" s="628"/>
      <c r="SLQ2" s="628"/>
      <c r="SLR2" s="628"/>
      <c r="SLS2" s="628"/>
      <c r="SLT2" s="628"/>
      <c r="SLU2" s="628"/>
      <c r="SLV2" s="628"/>
      <c r="SLW2" s="628"/>
      <c r="SLX2" s="628"/>
      <c r="SLY2" s="628"/>
      <c r="SLZ2" s="628"/>
      <c r="SMA2" s="628"/>
      <c r="SMB2" s="628"/>
      <c r="SMC2" s="628"/>
      <c r="SMD2" s="628"/>
      <c r="SME2" s="628"/>
      <c r="SMF2" s="628"/>
      <c r="SMG2" s="628"/>
      <c r="SMH2" s="628"/>
      <c r="SMI2" s="628"/>
      <c r="SMJ2" s="628"/>
      <c r="SMK2" s="628"/>
      <c r="SML2" s="628"/>
      <c r="SMM2" s="628"/>
      <c r="SMN2" s="628"/>
      <c r="SMO2" s="628"/>
      <c r="SMP2" s="628"/>
      <c r="SMQ2" s="628"/>
      <c r="SMR2" s="628"/>
      <c r="SMS2" s="628"/>
      <c r="SMT2" s="628"/>
      <c r="SMU2" s="628"/>
      <c r="SMV2" s="628"/>
      <c r="SMW2" s="628"/>
      <c r="SMX2" s="628"/>
      <c r="SMY2" s="628"/>
      <c r="SMZ2" s="628"/>
      <c r="SNA2" s="628"/>
      <c r="SNB2" s="628"/>
      <c r="SNC2" s="628"/>
      <c r="SND2" s="628"/>
      <c r="SNE2" s="628"/>
      <c r="SNF2" s="628"/>
      <c r="SNG2" s="628"/>
      <c r="SNH2" s="628"/>
      <c r="SNI2" s="628"/>
      <c r="SNJ2" s="628"/>
      <c r="SNK2" s="628"/>
      <c r="SNL2" s="628"/>
      <c r="SNM2" s="628"/>
      <c r="SNN2" s="628"/>
      <c r="SNO2" s="628"/>
      <c r="SNP2" s="628"/>
      <c r="SNQ2" s="628"/>
      <c r="SNR2" s="628"/>
      <c r="SNS2" s="628"/>
      <c r="SNT2" s="628"/>
      <c r="SNU2" s="628"/>
      <c r="SNV2" s="628"/>
      <c r="SNW2" s="628"/>
      <c r="SNX2" s="628"/>
      <c r="SNY2" s="628"/>
      <c r="SNZ2" s="628"/>
      <c r="SOA2" s="628"/>
      <c r="SOB2" s="628"/>
      <c r="SOC2" s="628"/>
      <c r="SOD2" s="628"/>
      <c r="SOE2" s="628"/>
      <c r="SOF2" s="628"/>
      <c r="SOG2" s="628"/>
      <c r="SOH2" s="628"/>
      <c r="SOI2" s="628"/>
      <c r="SOJ2" s="628"/>
      <c r="SOK2" s="628"/>
      <c r="SOL2" s="628"/>
      <c r="SOM2" s="628"/>
      <c r="SON2" s="628"/>
      <c r="SOO2" s="628"/>
      <c r="SOP2" s="628"/>
      <c r="SOQ2" s="628"/>
      <c r="SOR2" s="628"/>
      <c r="SOS2" s="628"/>
      <c r="SOT2" s="628"/>
      <c r="SOU2" s="628"/>
      <c r="SOV2" s="628"/>
      <c r="SOW2" s="628"/>
      <c r="SOX2" s="628"/>
      <c r="SOY2" s="628"/>
      <c r="SOZ2" s="628"/>
      <c r="SPA2" s="628"/>
      <c r="SPB2" s="628"/>
      <c r="SPC2" s="628"/>
      <c r="SPD2" s="628"/>
      <c r="SPE2" s="628"/>
      <c r="SPF2" s="628"/>
      <c r="SPG2" s="628"/>
      <c r="SPH2" s="628"/>
      <c r="SPI2" s="628"/>
      <c r="SPJ2" s="628"/>
      <c r="SPK2" s="628"/>
      <c r="SPL2" s="628"/>
      <c r="SPM2" s="628"/>
      <c r="SPN2" s="628"/>
      <c r="SPO2" s="628"/>
      <c r="SPP2" s="628"/>
      <c r="SPQ2" s="628"/>
      <c r="SPR2" s="628"/>
      <c r="SPS2" s="628"/>
      <c r="SPT2" s="628"/>
      <c r="SPU2" s="628"/>
      <c r="SPV2" s="628"/>
      <c r="SPW2" s="628"/>
      <c r="SPX2" s="628"/>
      <c r="SPY2" s="628"/>
      <c r="SPZ2" s="628"/>
      <c r="SQA2" s="628"/>
      <c r="SQB2" s="628"/>
      <c r="SQC2" s="628"/>
      <c r="SQD2" s="628"/>
      <c r="SQE2" s="628"/>
      <c r="SQF2" s="628"/>
      <c r="SQG2" s="628"/>
      <c r="SQH2" s="628"/>
      <c r="SQI2" s="628"/>
      <c r="SQJ2" s="628"/>
      <c r="SQK2" s="628"/>
      <c r="SQL2" s="628"/>
      <c r="SQM2" s="628"/>
      <c r="SQN2" s="628"/>
      <c r="SQO2" s="628"/>
      <c r="SQP2" s="628"/>
      <c r="SQQ2" s="628"/>
      <c r="SQR2" s="628"/>
      <c r="SQS2" s="628"/>
      <c r="SQT2" s="628"/>
      <c r="SQU2" s="628"/>
      <c r="SQV2" s="628"/>
      <c r="SQW2" s="628"/>
      <c r="SQX2" s="628"/>
      <c r="SQY2" s="628"/>
      <c r="SQZ2" s="628"/>
      <c r="SRA2" s="628"/>
      <c r="SRB2" s="628"/>
      <c r="SRC2" s="628"/>
      <c r="SRD2" s="628"/>
      <c r="SRE2" s="628"/>
      <c r="SRF2" s="628"/>
      <c r="SRG2" s="628"/>
      <c r="SRH2" s="628"/>
      <c r="SRI2" s="628"/>
      <c r="SRJ2" s="628"/>
      <c r="SRK2" s="628"/>
      <c r="SRL2" s="628"/>
      <c r="SRM2" s="628"/>
      <c r="SRN2" s="628"/>
      <c r="SRO2" s="628"/>
      <c r="SRP2" s="628"/>
      <c r="SRQ2" s="628"/>
      <c r="SRR2" s="628"/>
      <c r="SRS2" s="628"/>
      <c r="SRT2" s="628"/>
      <c r="SRU2" s="628"/>
      <c r="SRV2" s="628"/>
      <c r="SRW2" s="628"/>
      <c r="SRX2" s="628"/>
      <c r="SRY2" s="628"/>
      <c r="SRZ2" s="628"/>
      <c r="SSA2" s="628"/>
      <c r="SSB2" s="628"/>
      <c r="SSC2" s="628"/>
      <c r="SSD2" s="628"/>
      <c r="SSE2" s="628"/>
      <c r="SSF2" s="628"/>
      <c r="SSG2" s="628"/>
      <c r="SSH2" s="628"/>
      <c r="SSI2" s="628"/>
      <c r="SSJ2" s="628"/>
      <c r="SSK2" s="628"/>
      <c r="SSL2" s="628"/>
      <c r="SSM2" s="628"/>
      <c r="SSN2" s="628"/>
      <c r="SSO2" s="628"/>
      <c r="SSP2" s="628"/>
      <c r="SSQ2" s="628"/>
      <c r="SSR2" s="628"/>
      <c r="SSS2" s="628"/>
      <c r="SST2" s="628"/>
      <c r="SSU2" s="628"/>
      <c r="SSV2" s="628"/>
      <c r="SSW2" s="628"/>
      <c r="SSX2" s="628"/>
      <c r="SSY2" s="628"/>
      <c r="SSZ2" s="628"/>
      <c r="STA2" s="628"/>
      <c r="STB2" s="628"/>
      <c r="STC2" s="628"/>
      <c r="STD2" s="628"/>
      <c r="STE2" s="628"/>
      <c r="STF2" s="628"/>
      <c r="STG2" s="628"/>
      <c r="STH2" s="628"/>
      <c r="STI2" s="628"/>
      <c r="STJ2" s="628"/>
      <c r="STK2" s="628"/>
      <c r="STL2" s="628"/>
      <c r="STM2" s="628"/>
      <c r="STN2" s="628"/>
      <c r="STO2" s="628"/>
      <c r="STP2" s="628"/>
      <c r="STQ2" s="628"/>
      <c r="STR2" s="628"/>
      <c r="STS2" s="628"/>
      <c r="STT2" s="628"/>
      <c r="STU2" s="628"/>
      <c r="STV2" s="628"/>
      <c r="STW2" s="628"/>
      <c r="STX2" s="628"/>
      <c r="STY2" s="628"/>
      <c r="STZ2" s="628"/>
      <c r="SUA2" s="628"/>
      <c r="SUB2" s="628"/>
      <c r="SUC2" s="628"/>
      <c r="SUD2" s="628"/>
      <c r="SUE2" s="628"/>
      <c r="SUF2" s="628"/>
      <c r="SUG2" s="628"/>
      <c r="SUH2" s="628"/>
      <c r="SUI2" s="628"/>
      <c r="SUJ2" s="628"/>
      <c r="SUK2" s="628"/>
      <c r="SUL2" s="628"/>
      <c r="SUM2" s="628"/>
      <c r="SUN2" s="628"/>
      <c r="SUO2" s="628"/>
      <c r="SUP2" s="628"/>
      <c r="SUQ2" s="628"/>
      <c r="SUR2" s="628"/>
      <c r="SUS2" s="628"/>
      <c r="SUT2" s="628"/>
      <c r="SUU2" s="628"/>
      <c r="SUV2" s="628"/>
      <c r="SUW2" s="628"/>
      <c r="SUX2" s="628"/>
      <c r="SUY2" s="628"/>
      <c r="SUZ2" s="628"/>
      <c r="SVA2" s="628"/>
      <c r="SVB2" s="628"/>
      <c r="SVC2" s="628"/>
      <c r="SVD2" s="628"/>
      <c r="SVE2" s="628"/>
      <c r="SVF2" s="628"/>
      <c r="SVG2" s="628"/>
      <c r="SVH2" s="628"/>
      <c r="SVI2" s="628"/>
      <c r="SVJ2" s="628"/>
      <c r="SVK2" s="628"/>
      <c r="SVL2" s="628"/>
      <c r="SVM2" s="628"/>
      <c r="SVN2" s="628"/>
      <c r="SVO2" s="628"/>
      <c r="SVP2" s="628"/>
      <c r="SVQ2" s="628"/>
      <c r="SVR2" s="628"/>
      <c r="SVS2" s="628"/>
      <c r="SVT2" s="628"/>
      <c r="SVU2" s="628"/>
      <c r="SVV2" s="628"/>
      <c r="SVW2" s="628"/>
      <c r="SVX2" s="628"/>
      <c r="SVY2" s="628"/>
      <c r="SVZ2" s="628"/>
      <c r="SWA2" s="628"/>
      <c r="SWB2" s="628"/>
      <c r="SWC2" s="628"/>
      <c r="SWD2" s="628"/>
      <c r="SWE2" s="628"/>
      <c r="SWF2" s="628"/>
      <c r="SWG2" s="628"/>
      <c r="SWH2" s="628"/>
      <c r="SWI2" s="628"/>
      <c r="SWJ2" s="628"/>
      <c r="SWK2" s="628"/>
      <c r="SWL2" s="628"/>
      <c r="SWM2" s="628"/>
      <c r="SWN2" s="628"/>
      <c r="SWO2" s="628"/>
      <c r="SWP2" s="628"/>
      <c r="SWQ2" s="628"/>
      <c r="SWR2" s="628"/>
      <c r="SWS2" s="628"/>
      <c r="SWT2" s="628"/>
      <c r="SWU2" s="628"/>
      <c r="SWV2" s="628"/>
      <c r="SWW2" s="628"/>
      <c r="SWX2" s="628"/>
      <c r="SWY2" s="628"/>
      <c r="SWZ2" s="628"/>
      <c r="SXA2" s="628"/>
      <c r="SXB2" s="628"/>
      <c r="SXC2" s="628"/>
      <c r="SXD2" s="628"/>
      <c r="SXE2" s="628"/>
      <c r="SXF2" s="628"/>
      <c r="SXG2" s="628"/>
      <c r="SXH2" s="628"/>
      <c r="SXI2" s="628"/>
      <c r="SXJ2" s="628"/>
      <c r="SXK2" s="628"/>
      <c r="SXL2" s="628"/>
      <c r="SXM2" s="628"/>
      <c r="SXN2" s="628"/>
      <c r="SXO2" s="628"/>
      <c r="SXP2" s="628"/>
      <c r="SXQ2" s="628"/>
      <c r="SXR2" s="628"/>
      <c r="SXS2" s="628"/>
      <c r="SXT2" s="628"/>
      <c r="SXU2" s="628"/>
      <c r="SXV2" s="628"/>
      <c r="SXW2" s="628"/>
      <c r="SXX2" s="628"/>
      <c r="SXY2" s="628"/>
      <c r="SXZ2" s="628"/>
      <c r="SYA2" s="628"/>
      <c r="SYB2" s="628"/>
      <c r="SYC2" s="628"/>
      <c r="SYD2" s="628"/>
      <c r="SYE2" s="628"/>
      <c r="SYF2" s="628"/>
      <c r="SYG2" s="628"/>
      <c r="SYH2" s="628"/>
      <c r="SYI2" s="628"/>
      <c r="SYJ2" s="628"/>
      <c r="SYK2" s="628"/>
      <c r="SYL2" s="628"/>
      <c r="SYM2" s="628"/>
      <c r="SYN2" s="628"/>
      <c r="SYO2" s="628"/>
      <c r="SYP2" s="628"/>
      <c r="SYQ2" s="628"/>
      <c r="SYR2" s="628"/>
      <c r="SYS2" s="628"/>
      <c r="SYT2" s="628"/>
      <c r="SYU2" s="628"/>
      <c r="SYV2" s="628"/>
      <c r="SYW2" s="628"/>
      <c r="SYX2" s="628"/>
      <c r="SYY2" s="628"/>
      <c r="SYZ2" s="628"/>
      <c r="SZA2" s="628"/>
      <c r="SZB2" s="628"/>
      <c r="SZC2" s="628"/>
      <c r="SZD2" s="628"/>
      <c r="SZE2" s="628"/>
      <c r="SZF2" s="628"/>
      <c r="SZG2" s="628"/>
      <c r="SZH2" s="628"/>
      <c r="SZI2" s="628"/>
      <c r="SZJ2" s="628"/>
      <c r="SZK2" s="628"/>
      <c r="SZL2" s="628"/>
      <c r="SZM2" s="628"/>
      <c r="SZN2" s="628"/>
      <c r="SZO2" s="628"/>
      <c r="SZP2" s="628"/>
      <c r="SZQ2" s="628"/>
      <c r="SZR2" s="628"/>
      <c r="SZS2" s="628"/>
      <c r="SZT2" s="628"/>
      <c r="SZU2" s="628"/>
      <c r="SZV2" s="628"/>
      <c r="SZW2" s="628"/>
      <c r="SZX2" s="628"/>
      <c r="SZY2" s="628"/>
      <c r="SZZ2" s="628"/>
      <c r="TAA2" s="628"/>
      <c r="TAB2" s="628"/>
      <c r="TAC2" s="628"/>
      <c r="TAD2" s="628"/>
      <c r="TAE2" s="628"/>
      <c r="TAF2" s="628"/>
      <c r="TAG2" s="628"/>
      <c r="TAH2" s="628"/>
      <c r="TAI2" s="628"/>
      <c r="TAJ2" s="628"/>
      <c r="TAK2" s="628"/>
      <c r="TAL2" s="628"/>
      <c r="TAM2" s="628"/>
      <c r="TAN2" s="628"/>
      <c r="TAO2" s="628"/>
      <c r="TAP2" s="628"/>
      <c r="TAQ2" s="628"/>
      <c r="TAR2" s="628"/>
      <c r="TAS2" s="628"/>
      <c r="TAT2" s="628"/>
      <c r="TAU2" s="628"/>
      <c r="TAV2" s="628"/>
      <c r="TAW2" s="628"/>
      <c r="TAX2" s="628"/>
      <c r="TAY2" s="628"/>
      <c r="TAZ2" s="628"/>
      <c r="TBA2" s="628"/>
      <c r="TBB2" s="628"/>
      <c r="TBC2" s="628"/>
      <c r="TBD2" s="628"/>
      <c r="TBE2" s="628"/>
      <c r="TBF2" s="628"/>
      <c r="TBG2" s="628"/>
      <c r="TBH2" s="628"/>
      <c r="TBI2" s="628"/>
      <c r="TBJ2" s="628"/>
      <c r="TBK2" s="628"/>
      <c r="TBL2" s="628"/>
      <c r="TBM2" s="628"/>
      <c r="TBN2" s="628"/>
      <c r="TBO2" s="628"/>
      <c r="TBP2" s="628"/>
      <c r="TBQ2" s="628"/>
      <c r="TBR2" s="628"/>
      <c r="TBS2" s="628"/>
      <c r="TBT2" s="628"/>
      <c r="TBU2" s="628"/>
      <c r="TBV2" s="628"/>
      <c r="TBW2" s="628"/>
      <c r="TBX2" s="628"/>
      <c r="TBY2" s="628"/>
      <c r="TBZ2" s="628"/>
      <c r="TCA2" s="628"/>
      <c r="TCB2" s="628"/>
      <c r="TCC2" s="628"/>
      <c r="TCD2" s="628"/>
      <c r="TCE2" s="628"/>
      <c r="TCF2" s="628"/>
      <c r="TCG2" s="628"/>
      <c r="TCH2" s="628"/>
      <c r="TCI2" s="628"/>
      <c r="TCJ2" s="628"/>
      <c r="TCK2" s="628"/>
      <c r="TCL2" s="628"/>
      <c r="TCM2" s="628"/>
      <c r="TCN2" s="628"/>
      <c r="TCO2" s="628"/>
      <c r="TCP2" s="628"/>
      <c r="TCQ2" s="628"/>
      <c r="TCR2" s="628"/>
      <c r="TCS2" s="628"/>
      <c r="TCT2" s="628"/>
      <c r="TCU2" s="628"/>
      <c r="TCV2" s="628"/>
      <c r="TCW2" s="628"/>
      <c r="TCX2" s="628"/>
      <c r="TCY2" s="628"/>
      <c r="TCZ2" s="628"/>
      <c r="TDA2" s="628"/>
      <c r="TDB2" s="628"/>
      <c r="TDC2" s="628"/>
      <c r="TDD2" s="628"/>
      <c r="TDE2" s="628"/>
      <c r="TDF2" s="628"/>
      <c r="TDG2" s="628"/>
      <c r="TDH2" s="628"/>
      <c r="TDI2" s="628"/>
      <c r="TDJ2" s="628"/>
      <c r="TDK2" s="628"/>
      <c r="TDL2" s="628"/>
      <c r="TDM2" s="628"/>
      <c r="TDN2" s="628"/>
      <c r="TDO2" s="628"/>
      <c r="TDP2" s="628"/>
      <c r="TDQ2" s="628"/>
      <c r="TDR2" s="628"/>
      <c r="TDS2" s="628"/>
      <c r="TDT2" s="628"/>
      <c r="TDU2" s="628"/>
      <c r="TDV2" s="628"/>
      <c r="TDW2" s="628"/>
      <c r="TDX2" s="628"/>
      <c r="TDY2" s="628"/>
      <c r="TDZ2" s="628"/>
      <c r="TEA2" s="628"/>
      <c r="TEB2" s="628"/>
      <c r="TEC2" s="628"/>
      <c r="TED2" s="628"/>
      <c r="TEE2" s="628"/>
      <c r="TEF2" s="628"/>
      <c r="TEG2" s="628"/>
      <c r="TEH2" s="628"/>
      <c r="TEI2" s="628"/>
      <c r="TEJ2" s="628"/>
      <c r="TEK2" s="628"/>
      <c r="TEL2" s="628"/>
      <c r="TEM2" s="628"/>
      <c r="TEN2" s="628"/>
      <c r="TEO2" s="628"/>
      <c r="TEP2" s="628"/>
      <c r="TEQ2" s="628"/>
      <c r="TER2" s="628"/>
      <c r="TES2" s="628"/>
      <c r="TET2" s="628"/>
      <c r="TEU2" s="628"/>
      <c r="TEV2" s="628"/>
      <c r="TEW2" s="628"/>
      <c r="TEX2" s="628"/>
      <c r="TEY2" s="628"/>
      <c r="TEZ2" s="628"/>
      <c r="TFA2" s="628"/>
      <c r="TFB2" s="628"/>
      <c r="TFC2" s="628"/>
      <c r="TFD2" s="628"/>
      <c r="TFE2" s="628"/>
      <c r="TFF2" s="628"/>
      <c r="TFG2" s="628"/>
      <c r="TFH2" s="628"/>
      <c r="TFI2" s="628"/>
      <c r="TFJ2" s="628"/>
      <c r="TFK2" s="628"/>
      <c r="TFL2" s="628"/>
      <c r="TFM2" s="628"/>
      <c r="TFN2" s="628"/>
      <c r="TFO2" s="628"/>
      <c r="TFP2" s="628"/>
      <c r="TFQ2" s="628"/>
      <c r="TFR2" s="628"/>
      <c r="TFS2" s="628"/>
      <c r="TFT2" s="628"/>
      <c r="TFU2" s="628"/>
      <c r="TFV2" s="628"/>
      <c r="TFW2" s="628"/>
      <c r="TFX2" s="628"/>
      <c r="TFY2" s="628"/>
      <c r="TFZ2" s="628"/>
      <c r="TGA2" s="628"/>
      <c r="TGB2" s="628"/>
      <c r="TGC2" s="628"/>
      <c r="TGD2" s="628"/>
      <c r="TGE2" s="628"/>
      <c r="TGF2" s="628"/>
      <c r="TGG2" s="628"/>
      <c r="TGH2" s="628"/>
      <c r="TGI2" s="628"/>
      <c r="TGJ2" s="628"/>
      <c r="TGK2" s="628"/>
      <c r="TGL2" s="628"/>
      <c r="TGM2" s="628"/>
      <c r="TGN2" s="628"/>
      <c r="TGO2" s="628"/>
      <c r="TGP2" s="628"/>
      <c r="TGQ2" s="628"/>
      <c r="TGR2" s="628"/>
      <c r="TGS2" s="628"/>
      <c r="TGT2" s="628"/>
      <c r="TGU2" s="628"/>
      <c r="TGV2" s="628"/>
      <c r="TGW2" s="628"/>
      <c r="TGX2" s="628"/>
      <c r="TGY2" s="628"/>
      <c r="TGZ2" s="628"/>
      <c r="THA2" s="628"/>
      <c r="THB2" s="628"/>
      <c r="THC2" s="628"/>
      <c r="THD2" s="628"/>
      <c r="THE2" s="628"/>
      <c r="THF2" s="628"/>
      <c r="THG2" s="628"/>
      <c r="THH2" s="628"/>
      <c r="THI2" s="628"/>
      <c r="THJ2" s="628"/>
      <c r="THK2" s="628"/>
      <c r="THL2" s="628"/>
      <c r="THM2" s="628"/>
      <c r="THN2" s="628"/>
      <c r="THO2" s="628"/>
      <c r="THP2" s="628"/>
      <c r="THQ2" s="628"/>
      <c r="THR2" s="628"/>
      <c r="THS2" s="628"/>
      <c r="THT2" s="628"/>
      <c r="THU2" s="628"/>
      <c r="THV2" s="628"/>
      <c r="THW2" s="628"/>
      <c r="THX2" s="628"/>
      <c r="THY2" s="628"/>
      <c r="THZ2" s="628"/>
      <c r="TIA2" s="628"/>
      <c r="TIB2" s="628"/>
      <c r="TIC2" s="628"/>
      <c r="TID2" s="628"/>
      <c r="TIE2" s="628"/>
      <c r="TIF2" s="628"/>
      <c r="TIG2" s="628"/>
      <c r="TIH2" s="628"/>
      <c r="TII2" s="628"/>
      <c r="TIJ2" s="628"/>
      <c r="TIK2" s="628"/>
      <c r="TIL2" s="628"/>
      <c r="TIM2" s="628"/>
      <c r="TIN2" s="628"/>
      <c r="TIO2" s="628"/>
      <c r="TIP2" s="628"/>
      <c r="TIQ2" s="628"/>
      <c r="TIR2" s="628"/>
      <c r="TIS2" s="628"/>
      <c r="TIT2" s="628"/>
      <c r="TIU2" s="628"/>
      <c r="TIV2" s="628"/>
      <c r="TIW2" s="628"/>
      <c r="TIX2" s="628"/>
      <c r="TIY2" s="628"/>
      <c r="TIZ2" s="628"/>
      <c r="TJA2" s="628"/>
      <c r="TJB2" s="628"/>
      <c r="TJC2" s="628"/>
      <c r="TJD2" s="628"/>
      <c r="TJE2" s="628"/>
      <c r="TJF2" s="628"/>
      <c r="TJG2" s="628"/>
      <c r="TJH2" s="628"/>
      <c r="TJI2" s="628"/>
      <c r="TJJ2" s="628"/>
      <c r="TJK2" s="628"/>
      <c r="TJL2" s="628"/>
      <c r="TJM2" s="628"/>
      <c r="TJN2" s="628"/>
      <c r="TJO2" s="628"/>
      <c r="TJP2" s="628"/>
      <c r="TJQ2" s="628"/>
      <c r="TJR2" s="628"/>
      <c r="TJS2" s="628"/>
      <c r="TJT2" s="628"/>
      <c r="TJU2" s="628"/>
      <c r="TJV2" s="628"/>
      <c r="TJW2" s="628"/>
      <c r="TJX2" s="628"/>
      <c r="TJY2" s="628"/>
      <c r="TJZ2" s="628"/>
      <c r="TKA2" s="628"/>
      <c r="TKB2" s="628"/>
      <c r="TKC2" s="628"/>
      <c r="TKD2" s="628"/>
      <c r="TKE2" s="628"/>
      <c r="TKF2" s="628"/>
      <c r="TKG2" s="628"/>
      <c r="TKH2" s="628"/>
      <c r="TKI2" s="628"/>
      <c r="TKJ2" s="628"/>
      <c r="TKK2" s="628"/>
      <c r="TKL2" s="628"/>
      <c r="TKM2" s="628"/>
      <c r="TKN2" s="628"/>
      <c r="TKO2" s="628"/>
      <c r="TKP2" s="628"/>
      <c r="TKQ2" s="628"/>
      <c r="TKR2" s="628"/>
      <c r="TKS2" s="628"/>
      <c r="TKT2" s="628"/>
      <c r="TKU2" s="628"/>
      <c r="TKV2" s="628"/>
      <c r="TKW2" s="628"/>
      <c r="TKX2" s="628"/>
      <c r="TKY2" s="628"/>
      <c r="TKZ2" s="628"/>
      <c r="TLA2" s="628"/>
      <c r="TLB2" s="628"/>
      <c r="TLC2" s="628"/>
      <c r="TLD2" s="628"/>
      <c r="TLE2" s="628"/>
      <c r="TLF2" s="628"/>
      <c r="TLG2" s="628"/>
      <c r="TLH2" s="628"/>
      <c r="TLI2" s="628"/>
      <c r="TLJ2" s="628"/>
      <c r="TLK2" s="628"/>
      <c r="TLL2" s="628"/>
      <c r="TLM2" s="628"/>
      <c r="TLN2" s="628"/>
      <c r="TLO2" s="628"/>
      <c r="TLP2" s="628"/>
      <c r="TLQ2" s="628"/>
      <c r="TLR2" s="628"/>
      <c r="TLS2" s="628"/>
      <c r="TLT2" s="628"/>
      <c r="TLU2" s="628"/>
      <c r="TLV2" s="628"/>
      <c r="TLW2" s="628"/>
      <c r="TLX2" s="628"/>
      <c r="TLY2" s="628"/>
      <c r="TLZ2" s="628"/>
      <c r="TMA2" s="628"/>
      <c r="TMB2" s="628"/>
      <c r="TMC2" s="628"/>
      <c r="TMD2" s="628"/>
      <c r="TME2" s="628"/>
      <c r="TMF2" s="628"/>
      <c r="TMG2" s="628"/>
      <c r="TMH2" s="628"/>
      <c r="TMI2" s="628"/>
      <c r="TMJ2" s="628"/>
      <c r="TMK2" s="628"/>
      <c r="TML2" s="628"/>
      <c r="TMM2" s="628"/>
      <c r="TMN2" s="628"/>
      <c r="TMO2" s="628"/>
      <c r="TMP2" s="628"/>
      <c r="TMQ2" s="628"/>
      <c r="TMR2" s="628"/>
      <c r="TMS2" s="628"/>
      <c r="TMT2" s="628"/>
      <c r="TMU2" s="628"/>
      <c r="TMV2" s="628"/>
      <c r="TMW2" s="628"/>
      <c r="TMX2" s="628"/>
      <c r="TMY2" s="628"/>
      <c r="TMZ2" s="628"/>
      <c r="TNA2" s="628"/>
      <c r="TNB2" s="628"/>
      <c r="TNC2" s="628"/>
      <c r="TND2" s="628"/>
      <c r="TNE2" s="628"/>
      <c r="TNF2" s="628"/>
      <c r="TNG2" s="628"/>
      <c r="TNH2" s="628"/>
      <c r="TNI2" s="628"/>
      <c r="TNJ2" s="628"/>
      <c r="TNK2" s="628"/>
      <c r="TNL2" s="628"/>
      <c r="TNM2" s="628"/>
      <c r="TNN2" s="628"/>
      <c r="TNO2" s="628"/>
      <c r="TNP2" s="628"/>
      <c r="TNQ2" s="628"/>
      <c r="TNR2" s="628"/>
      <c r="TNS2" s="628"/>
      <c r="TNT2" s="628"/>
      <c r="TNU2" s="628"/>
      <c r="TNV2" s="628"/>
      <c r="TNW2" s="628"/>
      <c r="TNX2" s="628"/>
      <c r="TNY2" s="628"/>
      <c r="TNZ2" s="628"/>
      <c r="TOA2" s="628"/>
      <c r="TOB2" s="628"/>
      <c r="TOC2" s="628"/>
      <c r="TOD2" s="628"/>
      <c r="TOE2" s="628"/>
      <c r="TOF2" s="628"/>
      <c r="TOG2" s="628"/>
      <c r="TOH2" s="628"/>
      <c r="TOI2" s="628"/>
      <c r="TOJ2" s="628"/>
      <c r="TOK2" s="628"/>
      <c r="TOL2" s="628"/>
      <c r="TOM2" s="628"/>
      <c r="TON2" s="628"/>
      <c r="TOO2" s="628"/>
      <c r="TOP2" s="628"/>
      <c r="TOQ2" s="628"/>
      <c r="TOR2" s="628"/>
      <c r="TOS2" s="628"/>
      <c r="TOT2" s="628"/>
      <c r="TOU2" s="628"/>
      <c r="TOV2" s="628"/>
      <c r="TOW2" s="628"/>
      <c r="TOX2" s="628"/>
      <c r="TOY2" s="628"/>
      <c r="TOZ2" s="628"/>
      <c r="TPA2" s="628"/>
      <c r="TPB2" s="628"/>
      <c r="TPC2" s="628"/>
      <c r="TPD2" s="628"/>
      <c r="TPE2" s="628"/>
      <c r="TPF2" s="628"/>
      <c r="TPG2" s="628"/>
      <c r="TPH2" s="628"/>
      <c r="TPI2" s="628"/>
      <c r="TPJ2" s="628"/>
      <c r="TPK2" s="628"/>
      <c r="TPL2" s="628"/>
      <c r="TPM2" s="628"/>
      <c r="TPN2" s="628"/>
      <c r="TPO2" s="628"/>
      <c r="TPP2" s="628"/>
      <c r="TPQ2" s="628"/>
      <c r="TPR2" s="628"/>
      <c r="TPS2" s="628"/>
      <c r="TPT2" s="628"/>
      <c r="TPU2" s="628"/>
      <c r="TPV2" s="628"/>
      <c r="TPW2" s="628"/>
      <c r="TPX2" s="628"/>
      <c r="TPY2" s="628"/>
      <c r="TPZ2" s="628"/>
      <c r="TQA2" s="628"/>
      <c r="TQB2" s="628"/>
      <c r="TQC2" s="628"/>
      <c r="TQD2" s="628"/>
      <c r="TQE2" s="628"/>
      <c r="TQF2" s="628"/>
      <c r="TQG2" s="628"/>
      <c r="TQH2" s="628"/>
      <c r="TQI2" s="628"/>
      <c r="TQJ2" s="628"/>
      <c r="TQK2" s="628"/>
      <c r="TQL2" s="628"/>
      <c r="TQM2" s="628"/>
      <c r="TQN2" s="628"/>
      <c r="TQO2" s="628"/>
      <c r="TQP2" s="628"/>
      <c r="TQQ2" s="628"/>
      <c r="TQR2" s="628"/>
      <c r="TQS2" s="628"/>
      <c r="TQT2" s="628"/>
      <c r="TQU2" s="628"/>
      <c r="TQV2" s="628"/>
      <c r="TQW2" s="628"/>
      <c r="TQX2" s="628"/>
      <c r="TQY2" s="628"/>
      <c r="TQZ2" s="628"/>
      <c r="TRA2" s="628"/>
      <c r="TRB2" s="628"/>
      <c r="TRC2" s="628"/>
      <c r="TRD2" s="628"/>
      <c r="TRE2" s="628"/>
      <c r="TRF2" s="628"/>
      <c r="TRG2" s="628"/>
      <c r="TRH2" s="628"/>
      <c r="TRI2" s="628"/>
      <c r="TRJ2" s="628"/>
      <c r="TRK2" s="628"/>
      <c r="TRL2" s="628"/>
      <c r="TRM2" s="628"/>
      <c r="TRN2" s="628"/>
      <c r="TRO2" s="628"/>
      <c r="TRP2" s="628"/>
      <c r="TRQ2" s="628"/>
      <c r="TRR2" s="628"/>
      <c r="TRS2" s="628"/>
      <c r="TRT2" s="628"/>
      <c r="TRU2" s="628"/>
      <c r="TRV2" s="628"/>
      <c r="TRW2" s="628"/>
      <c r="TRX2" s="628"/>
      <c r="TRY2" s="628"/>
      <c r="TRZ2" s="628"/>
      <c r="TSA2" s="628"/>
      <c r="TSB2" s="628"/>
      <c r="TSC2" s="628"/>
      <c r="TSD2" s="628"/>
      <c r="TSE2" s="628"/>
      <c r="TSF2" s="628"/>
      <c r="TSG2" s="628"/>
      <c r="TSH2" s="628"/>
      <c r="TSI2" s="628"/>
      <c r="TSJ2" s="628"/>
      <c r="TSK2" s="628"/>
      <c r="TSL2" s="628"/>
      <c r="TSM2" s="628"/>
      <c r="TSN2" s="628"/>
      <c r="TSO2" s="628"/>
      <c r="TSP2" s="628"/>
      <c r="TSQ2" s="628"/>
      <c r="TSR2" s="628"/>
      <c r="TSS2" s="628"/>
      <c r="TST2" s="628"/>
      <c r="TSU2" s="628"/>
      <c r="TSV2" s="628"/>
      <c r="TSW2" s="628"/>
      <c r="TSX2" s="628"/>
      <c r="TSY2" s="628"/>
      <c r="TSZ2" s="628"/>
      <c r="TTA2" s="628"/>
      <c r="TTB2" s="628"/>
      <c r="TTC2" s="628"/>
      <c r="TTD2" s="628"/>
      <c r="TTE2" s="628"/>
      <c r="TTF2" s="628"/>
      <c r="TTG2" s="628"/>
      <c r="TTH2" s="628"/>
      <c r="TTI2" s="628"/>
      <c r="TTJ2" s="628"/>
      <c r="TTK2" s="628"/>
      <c r="TTL2" s="628"/>
      <c r="TTM2" s="628"/>
      <c r="TTN2" s="628"/>
      <c r="TTO2" s="628"/>
      <c r="TTP2" s="628"/>
      <c r="TTQ2" s="628"/>
      <c r="TTR2" s="628"/>
      <c r="TTS2" s="628"/>
      <c r="TTT2" s="628"/>
      <c r="TTU2" s="628"/>
      <c r="TTV2" s="628"/>
      <c r="TTW2" s="628"/>
      <c r="TTX2" s="628"/>
      <c r="TTY2" s="628"/>
      <c r="TTZ2" s="628"/>
      <c r="TUA2" s="628"/>
      <c r="TUB2" s="628"/>
      <c r="TUC2" s="628"/>
      <c r="TUD2" s="628"/>
      <c r="TUE2" s="628"/>
      <c r="TUF2" s="628"/>
      <c r="TUG2" s="628"/>
      <c r="TUH2" s="628"/>
      <c r="TUI2" s="628"/>
      <c r="TUJ2" s="628"/>
      <c r="TUK2" s="628"/>
      <c r="TUL2" s="628"/>
      <c r="TUM2" s="628"/>
      <c r="TUN2" s="628"/>
      <c r="TUO2" s="628"/>
      <c r="TUP2" s="628"/>
      <c r="TUQ2" s="628"/>
      <c r="TUR2" s="628"/>
      <c r="TUS2" s="628"/>
      <c r="TUT2" s="628"/>
      <c r="TUU2" s="628"/>
      <c r="TUV2" s="628"/>
      <c r="TUW2" s="628"/>
      <c r="TUX2" s="628"/>
      <c r="TUY2" s="628"/>
      <c r="TUZ2" s="628"/>
      <c r="TVA2" s="628"/>
      <c r="TVB2" s="628"/>
      <c r="TVC2" s="628"/>
      <c r="TVD2" s="628"/>
      <c r="TVE2" s="628"/>
      <c r="TVF2" s="628"/>
      <c r="TVG2" s="628"/>
      <c r="TVH2" s="628"/>
      <c r="TVI2" s="628"/>
      <c r="TVJ2" s="628"/>
      <c r="TVK2" s="628"/>
      <c r="TVL2" s="628"/>
      <c r="TVM2" s="628"/>
      <c r="TVN2" s="628"/>
      <c r="TVO2" s="628"/>
      <c r="TVP2" s="628"/>
      <c r="TVQ2" s="628"/>
      <c r="TVR2" s="628"/>
      <c r="TVS2" s="628"/>
      <c r="TVT2" s="628"/>
      <c r="TVU2" s="628"/>
      <c r="TVV2" s="628"/>
      <c r="TVW2" s="628"/>
      <c r="TVX2" s="628"/>
      <c r="TVY2" s="628"/>
      <c r="TVZ2" s="628"/>
      <c r="TWA2" s="628"/>
      <c r="TWB2" s="628"/>
      <c r="TWC2" s="628"/>
      <c r="TWD2" s="628"/>
      <c r="TWE2" s="628"/>
      <c r="TWF2" s="628"/>
      <c r="TWG2" s="628"/>
      <c r="TWH2" s="628"/>
      <c r="TWI2" s="628"/>
      <c r="TWJ2" s="628"/>
      <c r="TWK2" s="628"/>
      <c r="TWL2" s="628"/>
      <c r="TWM2" s="628"/>
      <c r="TWN2" s="628"/>
      <c r="TWO2" s="628"/>
      <c r="TWP2" s="628"/>
      <c r="TWQ2" s="628"/>
      <c r="TWR2" s="628"/>
      <c r="TWS2" s="628"/>
      <c r="TWT2" s="628"/>
      <c r="TWU2" s="628"/>
      <c r="TWV2" s="628"/>
      <c r="TWW2" s="628"/>
      <c r="TWX2" s="628"/>
      <c r="TWY2" s="628"/>
      <c r="TWZ2" s="628"/>
      <c r="TXA2" s="628"/>
      <c r="TXB2" s="628"/>
      <c r="TXC2" s="628"/>
      <c r="TXD2" s="628"/>
      <c r="TXE2" s="628"/>
      <c r="TXF2" s="628"/>
      <c r="TXG2" s="628"/>
      <c r="TXH2" s="628"/>
      <c r="TXI2" s="628"/>
      <c r="TXJ2" s="628"/>
      <c r="TXK2" s="628"/>
      <c r="TXL2" s="628"/>
      <c r="TXM2" s="628"/>
      <c r="TXN2" s="628"/>
      <c r="TXO2" s="628"/>
      <c r="TXP2" s="628"/>
      <c r="TXQ2" s="628"/>
      <c r="TXR2" s="628"/>
      <c r="TXS2" s="628"/>
      <c r="TXT2" s="628"/>
      <c r="TXU2" s="628"/>
      <c r="TXV2" s="628"/>
      <c r="TXW2" s="628"/>
      <c r="TXX2" s="628"/>
      <c r="TXY2" s="628"/>
      <c r="TXZ2" s="628"/>
      <c r="TYA2" s="628"/>
      <c r="TYB2" s="628"/>
      <c r="TYC2" s="628"/>
      <c r="TYD2" s="628"/>
      <c r="TYE2" s="628"/>
      <c r="TYF2" s="628"/>
      <c r="TYG2" s="628"/>
      <c r="TYH2" s="628"/>
      <c r="TYI2" s="628"/>
      <c r="TYJ2" s="628"/>
      <c r="TYK2" s="628"/>
      <c r="TYL2" s="628"/>
      <c r="TYM2" s="628"/>
      <c r="TYN2" s="628"/>
      <c r="TYO2" s="628"/>
      <c r="TYP2" s="628"/>
      <c r="TYQ2" s="628"/>
      <c r="TYR2" s="628"/>
      <c r="TYS2" s="628"/>
      <c r="TYT2" s="628"/>
      <c r="TYU2" s="628"/>
      <c r="TYV2" s="628"/>
      <c r="TYW2" s="628"/>
      <c r="TYX2" s="628"/>
      <c r="TYY2" s="628"/>
      <c r="TYZ2" s="628"/>
      <c r="TZA2" s="628"/>
      <c r="TZB2" s="628"/>
      <c r="TZC2" s="628"/>
      <c r="TZD2" s="628"/>
      <c r="TZE2" s="628"/>
      <c r="TZF2" s="628"/>
      <c r="TZG2" s="628"/>
      <c r="TZH2" s="628"/>
      <c r="TZI2" s="628"/>
      <c r="TZJ2" s="628"/>
      <c r="TZK2" s="628"/>
      <c r="TZL2" s="628"/>
      <c r="TZM2" s="628"/>
      <c r="TZN2" s="628"/>
      <c r="TZO2" s="628"/>
      <c r="TZP2" s="628"/>
      <c r="TZQ2" s="628"/>
      <c r="TZR2" s="628"/>
      <c r="TZS2" s="628"/>
      <c r="TZT2" s="628"/>
      <c r="TZU2" s="628"/>
      <c r="TZV2" s="628"/>
      <c r="TZW2" s="628"/>
      <c r="TZX2" s="628"/>
      <c r="TZY2" s="628"/>
      <c r="TZZ2" s="628"/>
      <c r="UAA2" s="628"/>
      <c r="UAB2" s="628"/>
      <c r="UAC2" s="628"/>
      <c r="UAD2" s="628"/>
      <c r="UAE2" s="628"/>
      <c r="UAF2" s="628"/>
      <c r="UAG2" s="628"/>
      <c r="UAH2" s="628"/>
      <c r="UAI2" s="628"/>
      <c r="UAJ2" s="628"/>
      <c r="UAK2" s="628"/>
      <c r="UAL2" s="628"/>
      <c r="UAM2" s="628"/>
      <c r="UAN2" s="628"/>
      <c r="UAO2" s="628"/>
      <c r="UAP2" s="628"/>
      <c r="UAQ2" s="628"/>
      <c r="UAR2" s="628"/>
      <c r="UAS2" s="628"/>
      <c r="UAT2" s="628"/>
      <c r="UAU2" s="628"/>
      <c r="UAV2" s="628"/>
      <c r="UAW2" s="628"/>
      <c r="UAX2" s="628"/>
      <c r="UAY2" s="628"/>
      <c r="UAZ2" s="628"/>
      <c r="UBA2" s="628"/>
      <c r="UBB2" s="628"/>
      <c r="UBC2" s="628"/>
      <c r="UBD2" s="628"/>
      <c r="UBE2" s="628"/>
      <c r="UBF2" s="628"/>
      <c r="UBG2" s="628"/>
      <c r="UBH2" s="628"/>
      <c r="UBI2" s="628"/>
      <c r="UBJ2" s="628"/>
      <c r="UBK2" s="628"/>
      <c r="UBL2" s="628"/>
      <c r="UBM2" s="628"/>
      <c r="UBN2" s="628"/>
      <c r="UBO2" s="628"/>
      <c r="UBP2" s="628"/>
      <c r="UBQ2" s="628"/>
      <c r="UBR2" s="628"/>
      <c r="UBS2" s="628"/>
      <c r="UBT2" s="628"/>
      <c r="UBU2" s="628"/>
      <c r="UBV2" s="628"/>
      <c r="UBW2" s="628"/>
      <c r="UBX2" s="628"/>
      <c r="UBY2" s="628"/>
      <c r="UBZ2" s="628"/>
      <c r="UCA2" s="628"/>
      <c r="UCB2" s="628"/>
      <c r="UCC2" s="628"/>
      <c r="UCD2" s="628"/>
      <c r="UCE2" s="628"/>
      <c r="UCF2" s="628"/>
      <c r="UCG2" s="628"/>
      <c r="UCH2" s="628"/>
      <c r="UCI2" s="628"/>
      <c r="UCJ2" s="628"/>
      <c r="UCK2" s="628"/>
      <c r="UCL2" s="628"/>
      <c r="UCM2" s="628"/>
      <c r="UCN2" s="628"/>
      <c r="UCO2" s="628"/>
      <c r="UCP2" s="628"/>
      <c r="UCQ2" s="628"/>
      <c r="UCR2" s="628"/>
      <c r="UCS2" s="628"/>
      <c r="UCT2" s="628"/>
      <c r="UCU2" s="628"/>
      <c r="UCV2" s="628"/>
      <c r="UCW2" s="628"/>
      <c r="UCX2" s="628"/>
      <c r="UCY2" s="628"/>
      <c r="UCZ2" s="628"/>
      <c r="UDA2" s="628"/>
      <c r="UDB2" s="628"/>
      <c r="UDC2" s="628"/>
      <c r="UDD2" s="628"/>
      <c r="UDE2" s="628"/>
      <c r="UDF2" s="628"/>
      <c r="UDG2" s="628"/>
      <c r="UDH2" s="628"/>
      <c r="UDI2" s="628"/>
      <c r="UDJ2" s="628"/>
      <c r="UDK2" s="628"/>
      <c r="UDL2" s="628"/>
      <c r="UDM2" s="628"/>
      <c r="UDN2" s="628"/>
      <c r="UDO2" s="628"/>
      <c r="UDP2" s="628"/>
      <c r="UDQ2" s="628"/>
      <c r="UDR2" s="628"/>
      <c r="UDS2" s="628"/>
      <c r="UDT2" s="628"/>
      <c r="UDU2" s="628"/>
      <c r="UDV2" s="628"/>
      <c r="UDW2" s="628"/>
      <c r="UDX2" s="628"/>
      <c r="UDY2" s="628"/>
      <c r="UDZ2" s="628"/>
      <c r="UEA2" s="628"/>
      <c r="UEB2" s="628"/>
      <c r="UEC2" s="628"/>
      <c r="UED2" s="628"/>
      <c r="UEE2" s="628"/>
      <c r="UEF2" s="628"/>
      <c r="UEG2" s="628"/>
      <c r="UEH2" s="628"/>
      <c r="UEI2" s="628"/>
      <c r="UEJ2" s="628"/>
      <c r="UEK2" s="628"/>
      <c r="UEL2" s="628"/>
      <c r="UEM2" s="628"/>
      <c r="UEN2" s="628"/>
      <c r="UEO2" s="628"/>
      <c r="UEP2" s="628"/>
      <c r="UEQ2" s="628"/>
      <c r="UER2" s="628"/>
      <c r="UES2" s="628"/>
      <c r="UET2" s="628"/>
      <c r="UEU2" s="628"/>
      <c r="UEV2" s="628"/>
      <c r="UEW2" s="628"/>
      <c r="UEX2" s="628"/>
      <c r="UEY2" s="628"/>
      <c r="UEZ2" s="628"/>
      <c r="UFA2" s="628"/>
      <c r="UFB2" s="628"/>
      <c r="UFC2" s="628"/>
      <c r="UFD2" s="628"/>
      <c r="UFE2" s="628"/>
      <c r="UFF2" s="628"/>
      <c r="UFG2" s="628"/>
      <c r="UFH2" s="628"/>
      <c r="UFI2" s="628"/>
      <c r="UFJ2" s="628"/>
      <c r="UFK2" s="628"/>
      <c r="UFL2" s="628"/>
      <c r="UFM2" s="628"/>
      <c r="UFN2" s="628"/>
      <c r="UFO2" s="628"/>
      <c r="UFP2" s="628"/>
      <c r="UFQ2" s="628"/>
      <c r="UFR2" s="628"/>
      <c r="UFS2" s="628"/>
      <c r="UFT2" s="628"/>
      <c r="UFU2" s="628"/>
      <c r="UFV2" s="628"/>
      <c r="UFW2" s="628"/>
      <c r="UFX2" s="628"/>
      <c r="UFY2" s="628"/>
      <c r="UFZ2" s="628"/>
      <c r="UGA2" s="628"/>
      <c r="UGB2" s="628"/>
      <c r="UGC2" s="628"/>
      <c r="UGD2" s="628"/>
      <c r="UGE2" s="628"/>
      <c r="UGF2" s="628"/>
      <c r="UGG2" s="628"/>
      <c r="UGH2" s="628"/>
      <c r="UGI2" s="628"/>
      <c r="UGJ2" s="628"/>
      <c r="UGK2" s="628"/>
      <c r="UGL2" s="628"/>
      <c r="UGM2" s="628"/>
      <c r="UGN2" s="628"/>
      <c r="UGO2" s="628"/>
      <c r="UGP2" s="628"/>
      <c r="UGQ2" s="628"/>
      <c r="UGR2" s="628"/>
      <c r="UGS2" s="628"/>
      <c r="UGT2" s="628"/>
      <c r="UGU2" s="628"/>
      <c r="UGV2" s="628"/>
      <c r="UGW2" s="628"/>
      <c r="UGX2" s="628"/>
      <c r="UGY2" s="628"/>
      <c r="UGZ2" s="628"/>
      <c r="UHA2" s="628"/>
      <c r="UHB2" s="628"/>
      <c r="UHC2" s="628"/>
      <c r="UHD2" s="628"/>
      <c r="UHE2" s="628"/>
      <c r="UHF2" s="628"/>
      <c r="UHG2" s="628"/>
      <c r="UHH2" s="628"/>
      <c r="UHI2" s="628"/>
      <c r="UHJ2" s="628"/>
      <c r="UHK2" s="628"/>
      <c r="UHL2" s="628"/>
      <c r="UHM2" s="628"/>
      <c r="UHN2" s="628"/>
      <c r="UHO2" s="628"/>
      <c r="UHP2" s="628"/>
      <c r="UHQ2" s="628"/>
      <c r="UHR2" s="628"/>
      <c r="UHS2" s="628"/>
      <c r="UHT2" s="628"/>
      <c r="UHU2" s="628"/>
      <c r="UHV2" s="628"/>
      <c r="UHW2" s="628"/>
      <c r="UHX2" s="628"/>
      <c r="UHY2" s="628"/>
      <c r="UHZ2" s="628"/>
      <c r="UIA2" s="628"/>
      <c r="UIB2" s="628"/>
      <c r="UIC2" s="628"/>
      <c r="UID2" s="628"/>
      <c r="UIE2" s="628"/>
      <c r="UIF2" s="628"/>
      <c r="UIG2" s="628"/>
      <c r="UIH2" s="628"/>
      <c r="UII2" s="628"/>
      <c r="UIJ2" s="628"/>
      <c r="UIK2" s="628"/>
      <c r="UIL2" s="628"/>
      <c r="UIM2" s="628"/>
      <c r="UIN2" s="628"/>
      <c r="UIO2" s="628"/>
      <c r="UIP2" s="628"/>
      <c r="UIQ2" s="628"/>
      <c r="UIR2" s="628"/>
      <c r="UIS2" s="628"/>
      <c r="UIT2" s="628"/>
      <c r="UIU2" s="628"/>
      <c r="UIV2" s="628"/>
      <c r="UIW2" s="628"/>
      <c r="UIX2" s="628"/>
      <c r="UIY2" s="628"/>
      <c r="UIZ2" s="628"/>
      <c r="UJA2" s="628"/>
      <c r="UJB2" s="628"/>
      <c r="UJC2" s="628"/>
      <c r="UJD2" s="628"/>
      <c r="UJE2" s="628"/>
      <c r="UJF2" s="628"/>
      <c r="UJG2" s="628"/>
      <c r="UJH2" s="628"/>
      <c r="UJI2" s="628"/>
      <c r="UJJ2" s="628"/>
      <c r="UJK2" s="628"/>
      <c r="UJL2" s="628"/>
      <c r="UJM2" s="628"/>
      <c r="UJN2" s="628"/>
      <c r="UJO2" s="628"/>
      <c r="UJP2" s="628"/>
      <c r="UJQ2" s="628"/>
      <c r="UJR2" s="628"/>
      <c r="UJS2" s="628"/>
      <c r="UJT2" s="628"/>
      <c r="UJU2" s="628"/>
      <c r="UJV2" s="628"/>
      <c r="UJW2" s="628"/>
      <c r="UJX2" s="628"/>
      <c r="UJY2" s="628"/>
      <c r="UJZ2" s="628"/>
      <c r="UKA2" s="628"/>
      <c r="UKB2" s="628"/>
      <c r="UKC2" s="628"/>
      <c r="UKD2" s="628"/>
      <c r="UKE2" s="628"/>
      <c r="UKF2" s="628"/>
      <c r="UKG2" s="628"/>
      <c r="UKH2" s="628"/>
      <c r="UKI2" s="628"/>
      <c r="UKJ2" s="628"/>
      <c r="UKK2" s="628"/>
      <c r="UKL2" s="628"/>
      <c r="UKM2" s="628"/>
      <c r="UKN2" s="628"/>
      <c r="UKO2" s="628"/>
      <c r="UKP2" s="628"/>
      <c r="UKQ2" s="628"/>
      <c r="UKR2" s="628"/>
      <c r="UKS2" s="628"/>
      <c r="UKT2" s="628"/>
      <c r="UKU2" s="628"/>
      <c r="UKV2" s="628"/>
      <c r="UKW2" s="628"/>
      <c r="UKX2" s="628"/>
      <c r="UKY2" s="628"/>
      <c r="UKZ2" s="628"/>
      <c r="ULA2" s="628"/>
      <c r="ULB2" s="628"/>
      <c r="ULC2" s="628"/>
      <c r="ULD2" s="628"/>
      <c r="ULE2" s="628"/>
      <c r="ULF2" s="628"/>
      <c r="ULG2" s="628"/>
      <c r="ULH2" s="628"/>
      <c r="ULI2" s="628"/>
      <c r="ULJ2" s="628"/>
      <c r="ULK2" s="628"/>
      <c r="ULL2" s="628"/>
      <c r="ULM2" s="628"/>
      <c r="ULN2" s="628"/>
      <c r="ULO2" s="628"/>
      <c r="ULP2" s="628"/>
      <c r="ULQ2" s="628"/>
      <c r="ULR2" s="628"/>
      <c r="ULS2" s="628"/>
      <c r="ULT2" s="628"/>
      <c r="ULU2" s="628"/>
      <c r="ULV2" s="628"/>
      <c r="ULW2" s="628"/>
      <c r="ULX2" s="628"/>
      <c r="ULY2" s="628"/>
      <c r="ULZ2" s="628"/>
      <c r="UMA2" s="628"/>
      <c r="UMB2" s="628"/>
      <c r="UMC2" s="628"/>
      <c r="UMD2" s="628"/>
      <c r="UME2" s="628"/>
      <c r="UMF2" s="628"/>
      <c r="UMG2" s="628"/>
      <c r="UMH2" s="628"/>
      <c r="UMI2" s="628"/>
      <c r="UMJ2" s="628"/>
      <c r="UMK2" s="628"/>
      <c r="UML2" s="628"/>
      <c r="UMM2" s="628"/>
      <c r="UMN2" s="628"/>
      <c r="UMO2" s="628"/>
      <c r="UMP2" s="628"/>
      <c r="UMQ2" s="628"/>
      <c r="UMR2" s="628"/>
      <c r="UMS2" s="628"/>
      <c r="UMT2" s="628"/>
      <c r="UMU2" s="628"/>
      <c r="UMV2" s="628"/>
      <c r="UMW2" s="628"/>
      <c r="UMX2" s="628"/>
      <c r="UMY2" s="628"/>
      <c r="UMZ2" s="628"/>
      <c r="UNA2" s="628"/>
      <c r="UNB2" s="628"/>
      <c r="UNC2" s="628"/>
      <c r="UND2" s="628"/>
      <c r="UNE2" s="628"/>
      <c r="UNF2" s="628"/>
      <c r="UNG2" s="628"/>
      <c r="UNH2" s="628"/>
      <c r="UNI2" s="628"/>
      <c r="UNJ2" s="628"/>
      <c r="UNK2" s="628"/>
      <c r="UNL2" s="628"/>
      <c r="UNM2" s="628"/>
      <c r="UNN2" s="628"/>
      <c r="UNO2" s="628"/>
      <c r="UNP2" s="628"/>
      <c r="UNQ2" s="628"/>
      <c r="UNR2" s="628"/>
      <c r="UNS2" s="628"/>
      <c r="UNT2" s="628"/>
      <c r="UNU2" s="628"/>
      <c r="UNV2" s="628"/>
      <c r="UNW2" s="628"/>
      <c r="UNX2" s="628"/>
      <c r="UNY2" s="628"/>
      <c r="UNZ2" s="628"/>
      <c r="UOA2" s="628"/>
      <c r="UOB2" s="628"/>
      <c r="UOC2" s="628"/>
      <c r="UOD2" s="628"/>
      <c r="UOE2" s="628"/>
      <c r="UOF2" s="628"/>
      <c r="UOG2" s="628"/>
      <c r="UOH2" s="628"/>
      <c r="UOI2" s="628"/>
      <c r="UOJ2" s="628"/>
      <c r="UOK2" s="628"/>
      <c r="UOL2" s="628"/>
      <c r="UOM2" s="628"/>
      <c r="UON2" s="628"/>
      <c r="UOO2" s="628"/>
      <c r="UOP2" s="628"/>
      <c r="UOQ2" s="628"/>
      <c r="UOR2" s="628"/>
      <c r="UOS2" s="628"/>
      <c r="UOT2" s="628"/>
      <c r="UOU2" s="628"/>
      <c r="UOV2" s="628"/>
      <c r="UOW2" s="628"/>
      <c r="UOX2" s="628"/>
      <c r="UOY2" s="628"/>
      <c r="UOZ2" s="628"/>
      <c r="UPA2" s="628"/>
      <c r="UPB2" s="628"/>
      <c r="UPC2" s="628"/>
      <c r="UPD2" s="628"/>
      <c r="UPE2" s="628"/>
      <c r="UPF2" s="628"/>
      <c r="UPG2" s="628"/>
      <c r="UPH2" s="628"/>
      <c r="UPI2" s="628"/>
      <c r="UPJ2" s="628"/>
      <c r="UPK2" s="628"/>
      <c r="UPL2" s="628"/>
      <c r="UPM2" s="628"/>
      <c r="UPN2" s="628"/>
      <c r="UPO2" s="628"/>
      <c r="UPP2" s="628"/>
      <c r="UPQ2" s="628"/>
      <c r="UPR2" s="628"/>
      <c r="UPS2" s="628"/>
      <c r="UPT2" s="628"/>
      <c r="UPU2" s="628"/>
      <c r="UPV2" s="628"/>
      <c r="UPW2" s="628"/>
      <c r="UPX2" s="628"/>
      <c r="UPY2" s="628"/>
      <c r="UPZ2" s="628"/>
      <c r="UQA2" s="628"/>
      <c r="UQB2" s="628"/>
      <c r="UQC2" s="628"/>
      <c r="UQD2" s="628"/>
      <c r="UQE2" s="628"/>
      <c r="UQF2" s="628"/>
      <c r="UQG2" s="628"/>
      <c r="UQH2" s="628"/>
      <c r="UQI2" s="628"/>
      <c r="UQJ2" s="628"/>
      <c r="UQK2" s="628"/>
      <c r="UQL2" s="628"/>
      <c r="UQM2" s="628"/>
      <c r="UQN2" s="628"/>
      <c r="UQO2" s="628"/>
      <c r="UQP2" s="628"/>
      <c r="UQQ2" s="628"/>
      <c r="UQR2" s="628"/>
      <c r="UQS2" s="628"/>
      <c r="UQT2" s="628"/>
      <c r="UQU2" s="628"/>
      <c r="UQV2" s="628"/>
      <c r="UQW2" s="628"/>
      <c r="UQX2" s="628"/>
      <c r="UQY2" s="628"/>
      <c r="UQZ2" s="628"/>
      <c r="URA2" s="628"/>
      <c r="URB2" s="628"/>
      <c r="URC2" s="628"/>
      <c r="URD2" s="628"/>
      <c r="URE2" s="628"/>
      <c r="URF2" s="628"/>
      <c r="URG2" s="628"/>
      <c r="URH2" s="628"/>
      <c r="URI2" s="628"/>
      <c r="URJ2" s="628"/>
      <c r="URK2" s="628"/>
      <c r="URL2" s="628"/>
      <c r="URM2" s="628"/>
      <c r="URN2" s="628"/>
      <c r="URO2" s="628"/>
      <c r="URP2" s="628"/>
      <c r="URQ2" s="628"/>
      <c r="URR2" s="628"/>
      <c r="URS2" s="628"/>
      <c r="URT2" s="628"/>
      <c r="URU2" s="628"/>
      <c r="URV2" s="628"/>
      <c r="URW2" s="628"/>
      <c r="URX2" s="628"/>
      <c r="URY2" s="628"/>
      <c r="URZ2" s="628"/>
      <c r="USA2" s="628"/>
      <c r="USB2" s="628"/>
      <c r="USC2" s="628"/>
      <c r="USD2" s="628"/>
      <c r="USE2" s="628"/>
      <c r="USF2" s="628"/>
      <c r="USG2" s="628"/>
      <c r="USH2" s="628"/>
      <c r="USI2" s="628"/>
      <c r="USJ2" s="628"/>
      <c r="USK2" s="628"/>
      <c r="USL2" s="628"/>
      <c r="USM2" s="628"/>
      <c r="USN2" s="628"/>
      <c r="USO2" s="628"/>
      <c r="USP2" s="628"/>
      <c r="USQ2" s="628"/>
      <c r="USR2" s="628"/>
      <c r="USS2" s="628"/>
      <c r="UST2" s="628"/>
      <c r="USU2" s="628"/>
      <c r="USV2" s="628"/>
      <c r="USW2" s="628"/>
      <c r="USX2" s="628"/>
      <c r="USY2" s="628"/>
      <c r="USZ2" s="628"/>
      <c r="UTA2" s="628"/>
      <c r="UTB2" s="628"/>
      <c r="UTC2" s="628"/>
      <c r="UTD2" s="628"/>
      <c r="UTE2" s="628"/>
      <c r="UTF2" s="628"/>
      <c r="UTG2" s="628"/>
      <c r="UTH2" s="628"/>
      <c r="UTI2" s="628"/>
      <c r="UTJ2" s="628"/>
      <c r="UTK2" s="628"/>
      <c r="UTL2" s="628"/>
      <c r="UTM2" s="628"/>
      <c r="UTN2" s="628"/>
      <c r="UTO2" s="628"/>
      <c r="UTP2" s="628"/>
      <c r="UTQ2" s="628"/>
      <c r="UTR2" s="628"/>
      <c r="UTS2" s="628"/>
      <c r="UTT2" s="628"/>
      <c r="UTU2" s="628"/>
      <c r="UTV2" s="628"/>
      <c r="UTW2" s="628"/>
      <c r="UTX2" s="628"/>
      <c r="UTY2" s="628"/>
      <c r="UTZ2" s="628"/>
      <c r="UUA2" s="628"/>
      <c r="UUB2" s="628"/>
      <c r="UUC2" s="628"/>
      <c r="UUD2" s="628"/>
      <c r="UUE2" s="628"/>
      <c r="UUF2" s="628"/>
      <c r="UUG2" s="628"/>
      <c r="UUH2" s="628"/>
      <c r="UUI2" s="628"/>
      <c r="UUJ2" s="628"/>
      <c r="UUK2" s="628"/>
      <c r="UUL2" s="628"/>
      <c r="UUM2" s="628"/>
      <c r="UUN2" s="628"/>
      <c r="UUO2" s="628"/>
      <c r="UUP2" s="628"/>
      <c r="UUQ2" s="628"/>
      <c r="UUR2" s="628"/>
      <c r="UUS2" s="628"/>
      <c r="UUT2" s="628"/>
      <c r="UUU2" s="628"/>
      <c r="UUV2" s="628"/>
      <c r="UUW2" s="628"/>
      <c r="UUX2" s="628"/>
      <c r="UUY2" s="628"/>
      <c r="UUZ2" s="628"/>
      <c r="UVA2" s="628"/>
      <c r="UVB2" s="628"/>
      <c r="UVC2" s="628"/>
      <c r="UVD2" s="628"/>
      <c r="UVE2" s="628"/>
      <c r="UVF2" s="628"/>
      <c r="UVG2" s="628"/>
      <c r="UVH2" s="628"/>
      <c r="UVI2" s="628"/>
      <c r="UVJ2" s="628"/>
      <c r="UVK2" s="628"/>
      <c r="UVL2" s="628"/>
      <c r="UVM2" s="628"/>
      <c r="UVN2" s="628"/>
      <c r="UVO2" s="628"/>
      <c r="UVP2" s="628"/>
      <c r="UVQ2" s="628"/>
      <c r="UVR2" s="628"/>
      <c r="UVS2" s="628"/>
      <c r="UVT2" s="628"/>
      <c r="UVU2" s="628"/>
      <c r="UVV2" s="628"/>
      <c r="UVW2" s="628"/>
      <c r="UVX2" s="628"/>
      <c r="UVY2" s="628"/>
      <c r="UVZ2" s="628"/>
      <c r="UWA2" s="628"/>
      <c r="UWB2" s="628"/>
      <c r="UWC2" s="628"/>
      <c r="UWD2" s="628"/>
      <c r="UWE2" s="628"/>
      <c r="UWF2" s="628"/>
      <c r="UWG2" s="628"/>
      <c r="UWH2" s="628"/>
      <c r="UWI2" s="628"/>
      <c r="UWJ2" s="628"/>
      <c r="UWK2" s="628"/>
      <c r="UWL2" s="628"/>
      <c r="UWM2" s="628"/>
      <c r="UWN2" s="628"/>
      <c r="UWO2" s="628"/>
      <c r="UWP2" s="628"/>
      <c r="UWQ2" s="628"/>
      <c r="UWR2" s="628"/>
      <c r="UWS2" s="628"/>
      <c r="UWT2" s="628"/>
      <c r="UWU2" s="628"/>
      <c r="UWV2" s="628"/>
      <c r="UWW2" s="628"/>
      <c r="UWX2" s="628"/>
      <c r="UWY2" s="628"/>
      <c r="UWZ2" s="628"/>
      <c r="UXA2" s="628"/>
      <c r="UXB2" s="628"/>
      <c r="UXC2" s="628"/>
      <c r="UXD2" s="628"/>
      <c r="UXE2" s="628"/>
      <c r="UXF2" s="628"/>
      <c r="UXG2" s="628"/>
      <c r="UXH2" s="628"/>
      <c r="UXI2" s="628"/>
      <c r="UXJ2" s="628"/>
      <c r="UXK2" s="628"/>
      <c r="UXL2" s="628"/>
      <c r="UXM2" s="628"/>
      <c r="UXN2" s="628"/>
      <c r="UXO2" s="628"/>
      <c r="UXP2" s="628"/>
      <c r="UXQ2" s="628"/>
      <c r="UXR2" s="628"/>
      <c r="UXS2" s="628"/>
      <c r="UXT2" s="628"/>
      <c r="UXU2" s="628"/>
      <c r="UXV2" s="628"/>
      <c r="UXW2" s="628"/>
      <c r="UXX2" s="628"/>
      <c r="UXY2" s="628"/>
      <c r="UXZ2" s="628"/>
      <c r="UYA2" s="628"/>
      <c r="UYB2" s="628"/>
      <c r="UYC2" s="628"/>
      <c r="UYD2" s="628"/>
      <c r="UYE2" s="628"/>
      <c r="UYF2" s="628"/>
      <c r="UYG2" s="628"/>
      <c r="UYH2" s="628"/>
      <c r="UYI2" s="628"/>
      <c r="UYJ2" s="628"/>
      <c r="UYK2" s="628"/>
      <c r="UYL2" s="628"/>
      <c r="UYM2" s="628"/>
      <c r="UYN2" s="628"/>
      <c r="UYO2" s="628"/>
      <c r="UYP2" s="628"/>
      <c r="UYQ2" s="628"/>
      <c r="UYR2" s="628"/>
      <c r="UYS2" s="628"/>
      <c r="UYT2" s="628"/>
      <c r="UYU2" s="628"/>
      <c r="UYV2" s="628"/>
      <c r="UYW2" s="628"/>
      <c r="UYX2" s="628"/>
      <c r="UYY2" s="628"/>
      <c r="UYZ2" s="628"/>
      <c r="UZA2" s="628"/>
      <c r="UZB2" s="628"/>
      <c r="UZC2" s="628"/>
      <c r="UZD2" s="628"/>
      <c r="UZE2" s="628"/>
      <c r="UZF2" s="628"/>
      <c r="UZG2" s="628"/>
      <c r="UZH2" s="628"/>
      <c r="UZI2" s="628"/>
      <c r="UZJ2" s="628"/>
      <c r="UZK2" s="628"/>
      <c r="UZL2" s="628"/>
      <c r="UZM2" s="628"/>
      <c r="UZN2" s="628"/>
      <c r="UZO2" s="628"/>
      <c r="UZP2" s="628"/>
      <c r="UZQ2" s="628"/>
      <c r="UZR2" s="628"/>
      <c r="UZS2" s="628"/>
      <c r="UZT2" s="628"/>
      <c r="UZU2" s="628"/>
      <c r="UZV2" s="628"/>
      <c r="UZW2" s="628"/>
      <c r="UZX2" s="628"/>
      <c r="UZY2" s="628"/>
      <c r="UZZ2" s="628"/>
      <c r="VAA2" s="628"/>
      <c r="VAB2" s="628"/>
      <c r="VAC2" s="628"/>
      <c r="VAD2" s="628"/>
      <c r="VAE2" s="628"/>
      <c r="VAF2" s="628"/>
      <c r="VAG2" s="628"/>
      <c r="VAH2" s="628"/>
      <c r="VAI2" s="628"/>
      <c r="VAJ2" s="628"/>
      <c r="VAK2" s="628"/>
      <c r="VAL2" s="628"/>
      <c r="VAM2" s="628"/>
      <c r="VAN2" s="628"/>
      <c r="VAO2" s="628"/>
      <c r="VAP2" s="628"/>
      <c r="VAQ2" s="628"/>
      <c r="VAR2" s="628"/>
      <c r="VAS2" s="628"/>
      <c r="VAT2" s="628"/>
      <c r="VAU2" s="628"/>
      <c r="VAV2" s="628"/>
      <c r="VAW2" s="628"/>
      <c r="VAX2" s="628"/>
      <c r="VAY2" s="628"/>
      <c r="VAZ2" s="628"/>
      <c r="VBA2" s="628"/>
      <c r="VBB2" s="628"/>
      <c r="VBC2" s="628"/>
      <c r="VBD2" s="628"/>
      <c r="VBE2" s="628"/>
      <c r="VBF2" s="628"/>
      <c r="VBG2" s="628"/>
      <c r="VBH2" s="628"/>
      <c r="VBI2" s="628"/>
      <c r="VBJ2" s="628"/>
      <c r="VBK2" s="628"/>
      <c r="VBL2" s="628"/>
      <c r="VBM2" s="628"/>
      <c r="VBN2" s="628"/>
      <c r="VBO2" s="628"/>
      <c r="VBP2" s="628"/>
      <c r="VBQ2" s="628"/>
      <c r="VBR2" s="628"/>
      <c r="VBS2" s="628"/>
      <c r="VBT2" s="628"/>
      <c r="VBU2" s="628"/>
      <c r="VBV2" s="628"/>
      <c r="VBW2" s="628"/>
      <c r="VBX2" s="628"/>
      <c r="VBY2" s="628"/>
      <c r="VBZ2" s="628"/>
      <c r="VCA2" s="628"/>
      <c r="VCB2" s="628"/>
      <c r="VCC2" s="628"/>
      <c r="VCD2" s="628"/>
      <c r="VCE2" s="628"/>
      <c r="VCF2" s="628"/>
      <c r="VCG2" s="628"/>
      <c r="VCH2" s="628"/>
      <c r="VCI2" s="628"/>
      <c r="VCJ2" s="628"/>
      <c r="VCK2" s="628"/>
      <c r="VCL2" s="628"/>
      <c r="VCM2" s="628"/>
      <c r="VCN2" s="628"/>
      <c r="VCO2" s="628"/>
      <c r="VCP2" s="628"/>
      <c r="VCQ2" s="628"/>
      <c r="VCR2" s="628"/>
      <c r="VCS2" s="628"/>
      <c r="VCT2" s="628"/>
      <c r="VCU2" s="628"/>
      <c r="VCV2" s="628"/>
      <c r="VCW2" s="628"/>
      <c r="VCX2" s="628"/>
      <c r="VCY2" s="628"/>
      <c r="VCZ2" s="628"/>
      <c r="VDA2" s="628"/>
      <c r="VDB2" s="628"/>
      <c r="VDC2" s="628"/>
      <c r="VDD2" s="628"/>
      <c r="VDE2" s="628"/>
      <c r="VDF2" s="628"/>
      <c r="VDG2" s="628"/>
      <c r="VDH2" s="628"/>
      <c r="VDI2" s="628"/>
      <c r="VDJ2" s="628"/>
      <c r="VDK2" s="628"/>
      <c r="VDL2" s="628"/>
      <c r="VDM2" s="628"/>
      <c r="VDN2" s="628"/>
      <c r="VDO2" s="628"/>
      <c r="VDP2" s="628"/>
      <c r="VDQ2" s="628"/>
      <c r="VDR2" s="628"/>
      <c r="VDS2" s="628"/>
      <c r="VDT2" s="628"/>
      <c r="VDU2" s="628"/>
      <c r="VDV2" s="628"/>
      <c r="VDW2" s="628"/>
      <c r="VDX2" s="628"/>
      <c r="VDY2" s="628"/>
      <c r="VDZ2" s="628"/>
      <c r="VEA2" s="628"/>
      <c r="VEB2" s="628"/>
      <c r="VEC2" s="628"/>
      <c r="VED2" s="628"/>
      <c r="VEE2" s="628"/>
      <c r="VEF2" s="628"/>
      <c r="VEG2" s="628"/>
      <c r="VEH2" s="628"/>
      <c r="VEI2" s="628"/>
      <c r="VEJ2" s="628"/>
      <c r="VEK2" s="628"/>
      <c r="VEL2" s="628"/>
      <c r="VEM2" s="628"/>
      <c r="VEN2" s="628"/>
      <c r="VEO2" s="628"/>
      <c r="VEP2" s="628"/>
      <c r="VEQ2" s="628"/>
      <c r="VER2" s="628"/>
      <c r="VES2" s="628"/>
      <c r="VET2" s="628"/>
      <c r="VEU2" s="628"/>
      <c r="VEV2" s="628"/>
      <c r="VEW2" s="628"/>
      <c r="VEX2" s="628"/>
      <c r="VEY2" s="628"/>
      <c r="VEZ2" s="628"/>
      <c r="VFA2" s="628"/>
      <c r="VFB2" s="628"/>
      <c r="VFC2" s="628"/>
      <c r="VFD2" s="628"/>
      <c r="VFE2" s="628"/>
      <c r="VFF2" s="628"/>
      <c r="VFG2" s="628"/>
      <c r="VFH2" s="628"/>
      <c r="VFI2" s="628"/>
      <c r="VFJ2" s="628"/>
      <c r="VFK2" s="628"/>
      <c r="VFL2" s="628"/>
      <c r="VFM2" s="628"/>
      <c r="VFN2" s="628"/>
      <c r="VFO2" s="628"/>
      <c r="VFP2" s="628"/>
      <c r="VFQ2" s="628"/>
      <c r="VFR2" s="628"/>
      <c r="VFS2" s="628"/>
      <c r="VFT2" s="628"/>
      <c r="VFU2" s="628"/>
      <c r="VFV2" s="628"/>
      <c r="VFW2" s="628"/>
      <c r="VFX2" s="628"/>
      <c r="VFY2" s="628"/>
      <c r="VFZ2" s="628"/>
      <c r="VGA2" s="628"/>
      <c r="VGB2" s="628"/>
      <c r="VGC2" s="628"/>
      <c r="VGD2" s="628"/>
      <c r="VGE2" s="628"/>
      <c r="VGF2" s="628"/>
      <c r="VGG2" s="628"/>
      <c r="VGH2" s="628"/>
      <c r="VGI2" s="628"/>
      <c r="VGJ2" s="628"/>
      <c r="VGK2" s="628"/>
      <c r="VGL2" s="628"/>
      <c r="VGM2" s="628"/>
      <c r="VGN2" s="628"/>
      <c r="VGO2" s="628"/>
      <c r="VGP2" s="628"/>
      <c r="VGQ2" s="628"/>
      <c r="VGR2" s="628"/>
      <c r="VGS2" s="628"/>
      <c r="VGT2" s="628"/>
      <c r="VGU2" s="628"/>
      <c r="VGV2" s="628"/>
      <c r="VGW2" s="628"/>
      <c r="VGX2" s="628"/>
      <c r="VGY2" s="628"/>
      <c r="VGZ2" s="628"/>
      <c r="VHA2" s="628"/>
      <c r="VHB2" s="628"/>
      <c r="VHC2" s="628"/>
      <c r="VHD2" s="628"/>
      <c r="VHE2" s="628"/>
      <c r="VHF2" s="628"/>
      <c r="VHG2" s="628"/>
      <c r="VHH2" s="628"/>
      <c r="VHI2" s="628"/>
      <c r="VHJ2" s="628"/>
      <c r="VHK2" s="628"/>
      <c r="VHL2" s="628"/>
      <c r="VHM2" s="628"/>
      <c r="VHN2" s="628"/>
      <c r="VHO2" s="628"/>
      <c r="VHP2" s="628"/>
      <c r="VHQ2" s="628"/>
      <c r="VHR2" s="628"/>
      <c r="VHS2" s="628"/>
      <c r="VHT2" s="628"/>
      <c r="VHU2" s="628"/>
      <c r="VHV2" s="628"/>
      <c r="VHW2" s="628"/>
      <c r="VHX2" s="628"/>
      <c r="VHY2" s="628"/>
      <c r="VHZ2" s="628"/>
      <c r="VIA2" s="628"/>
      <c r="VIB2" s="628"/>
      <c r="VIC2" s="628"/>
      <c r="VID2" s="628"/>
      <c r="VIE2" s="628"/>
      <c r="VIF2" s="628"/>
      <c r="VIG2" s="628"/>
      <c r="VIH2" s="628"/>
      <c r="VII2" s="628"/>
      <c r="VIJ2" s="628"/>
      <c r="VIK2" s="628"/>
      <c r="VIL2" s="628"/>
      <c r="VIM2" s="628"/>
      <c r="VIN2" s="628"/>
      <c r="VIO2" s="628"/>
      <c r="VIP2" s="628"/>
      <c r="VIQ2" s="628"/>
      <c r="VIR2" s="628"/>
      <c r="VIS2" s="628"/>
      <c r="VIT2" s="628"/>
      <c r="VIU2" s="628"/>
      <c r="VIV2" s="628"/>
      <c r="VIW2" s="628"/>
      <c r="VIX2" s="628"/>
      <c r="VIY2" s="628"/>
      <c r="VIZ2" s="628"/>
      <c r="VJA2" s="628"/>
      <c r="VJB2" s="628"/>
      <c r="VJC2" s="628"/>
      <c r="VJD2" s="628"/>
      <c r="VJE2" s="628"/>
      <c r="VJF2" s="628"/>
      <c r="VJG2" s="628"/>
      <c r="VJH2" s="628"/>
      <c r="VJI2" s="628"/>
      <c r="VJJ2" s="628"/>
      <c r="VJK2" s="628"/>
      <c r="VJL2" s="628"/>
      <c r="VJM2" s="628"/>
      <c r="VJN2" s="628"/>
      <c r="VJO2" s="628"/>
      <c r="VJP2" s="628"/>
      <c r="VJQ2" s="628"/>
      <c r="VJR2" s="628"/>
      <c r="VJS2" s="628"/>
      <c r="VJT2" s="628"/>
      <c r="VJU2" s="628"/>
      <c r="VJV2" s="628"/>
      <c r="VJW2" s="628"/>
      <c r="VJX2" s="628"/>
      <c r="VJY2" s="628"/>
      <c r="VJZ2" s="628"/>
      <c r="VKA2" s="628"/>
      <c r="VKB2" s="628"/>
      <c r="VKC2" s="628"/>
      <c r="VKD2" s="628"/>
      <c r="VKE2" s="628"/>
      <c r="VKF2" s="628"/>
      <c r="VKG2" s="628"/>
      <c r="VKH2" s="628"/>
      <c r="VKI2" s="628"/>
      <c r="VKJ2" s="628"/>
      <c r="VKK2" s="628"/>
      <c r="VKL2" s="628"/>
      <c r="VKM2" s="628"/>
      <c r="VKN2" s="628"/>
      <c r="VKO2" s="628"/>
      <c r="VKP2" s="628"/>
      <c r="VKQ2" s="628"/>
      <c r="VKR2" s="628"/>
      <c r="VKS2" s="628"/>
      <c r="VKT2" s="628"/>
      <c r="VKU2" s="628"/>
      <c r="VKV2" s="628"/>
      <c r="VKW2" s="628"/>
      <c r="VKX2" s="628"/>
      <c r="VKY2" s="628"/>
      <c r="VKZ2" s="628"/>
      <c r="VLA2" s="628"/>
      <c r="VLB2" s="628"/>
      <c r="VLC2" s="628"/>
      <c r="VLD2" s="628"/>
      <c r="VLE2" s="628"/>
      <c r="VLF2" s="628"/>
      <c r="VLG2" s="628"/>
      <c r="VLH2" s="628"/>
      <c r="VLI2" s="628"/>
      <c r="VLJ2" s="628"/>
      <c r="VLK2" s="628"/>
      <c r="VLL2" s="628"/>
      <c r="VLM2" s="628"/>
      <c r="VLN2" s="628"/>
      <c r="VLO2" s="628"/>
      <c r="VLP2" s="628"/>
      <c r="VLQ2" s="628"/>
      <c r="VLR2" s="628"/>
      <c r="VLS2" s="628"/>
      <c r="VLT2" s="628"/>
      <c r="VLU2" s="628"/>
      <c r="VLV2" s="628"/>
      <c r="VLW2" s="628"/>
      <c r="VLX2" s="628"/>
      <c r="VLY2" s="628"/>
      <c r="VLZ2" s="628"/>
      <c r="VMA2" s="628"/>
      <c r="VMB2" s="628"/>
      <c r="VMC2" s="628"/>
      <c r="VMD2" s="628"/>
      <c r="VME2" s="628"/>
      <c r="VMF2" s="628"/>
      <c r="VMG2" s="628"/>
      <c r="VMH2" s="628"/>
      <c r="VMI2" s="628"/>
      <c r="VMJ2" s="628"/>
      <c r="VMK2" s="628"/>
      <c r="VML2" s="628"/>
      <c r="VMM2" s="628"/>
      <c r="VMN2" s="628"/>
      <c r="VMO2" s="628"/>
      <c r="VMP2" s="628"/>
      <c r="VMQ2" s="628"/>
      <c r="VMR2" s="628"/>
      <c r="VMS2" s="628"/>
      <c r="VMT2" s="628"/>
      <c r="VMU2" s="628"/>
      <c r="VMV2" s="628"/>
      <c r="VMW2" s="628"/>
      <c r="VMX2" s="628"/>
      <c r="VMY2" s="628"/>
      <c r="VMZ2" s="628"/>
      <c r="VNA2" s="628"/>
      <c r="VNB2" s="628"/>
      <c r="VNC2" s="628"/>
      <c r="VND2" s="628"/>
      <c r="VNE2" s="628"/>
      <c r="VNF2" s="628"/>
      <c r="VNG2" s="628"/>
      <c r="VNH2" s="628"/>
      <c r="VNI2" s="628"/>
      <c r="VNJ2" s="628"/>
      <c r="VNK2" s="628"/>
      <c r="VNL2" s="628"/>
      <c r="VNM2" s="628"/>
      <c r="VNN2" s="628"/>
      <c r="VNO2" s="628"/>
      <c r="VNP2" s="628"/>
      <c r="VNQ2" s="628"/>
      <c r="VNR2" s="628"/>
      <c r="VNS2" s="628"/>
      <c r="VNT2" s="628"/>
      <c r="VNU2" s="628"/>
      <c r="VNV2" s="628"/>
      <c r="VNW2" s="628"/>
      <c r="VNX2" s="628"/>
      <c r="VNY2" s="628"/>
      <c r="VNZ2" s="628"/>
      <c r="VOA2" s="628"/>
      <c r="VOB2" s="628"/>
      <c r="VOC2" s="628"/>
      <c r="VOD2" s="628"/>
      <c r="VOE2" s="628"/>
      <c r="VOF2" s="628"/>
      <c r="VOG2" s="628"/>
      <c r="VOH2" s="628"/>
      <c r="VOI2" s="628"/>
      <c r="VOJ2" s="628"/>
      <c r="VOK2" s="628"/>
      <c r="VOL2" s="628"/>
      <c r="VOM2" s="628"/>
      <c r="VON2" s="628"/>
      <c r="VOO2" s="628"/>
      <c r="VOP2" s="628"/>
      <c r="VOQ2" s="628"/>
      <c r="VOR2" s="628"/>
      <c r="VOS2" s="628"/>
      <c r="VOT2" s="628"/>
      <c r="VOU2" s="628"/>
      <c r="VOV2" s="628"/>
      <c r="VOW2" s="628"/>
      <c r="VOX2" s="628"/>
      <c r="VOY2" s="628"/>
      <c r="VOZ2" s="628"/>
      <c r="VPA2" s="628"/>
      <c r="VPB2" s="628"/>
      <c r="VPC2" s="628"/>
      <c r="VPD2" s="628"/>
      <c r="VPE2" s="628"/>
      <c r="VPF2" s="628"/>
      <c r="VPG2" s="628"/>
      <c r="VPH2" s="628"/>
      <c r="VPI2" s="628"/>
      <c r="VPJ2" s="628"/>
      <c r="VPK2" s="628"/>
      <c r="VPL2" s="628"/>
      <c r="VPM2" s="628"/>
      <c r="VPN2" s="628"/>
      <c r="VPO2" s="628"/>
      <c r="VPP2" s="628"/>
      <c r="VPQ2" s="628"/>
      <c r="VPR2" s="628"/>
      <c r="VPS2" s="628"/>
      <c r="VPT2" s="628"/>
      <c r="VPU2" s="628"/>
      <c r="VPV2" s="628"/>
      <c r="VPW2" s="628"/>
      <c r="VPX2" s="628"/>
      <c r="VPY2" s="628"/>
      <c r="VPZ2" s="628"/>
      <c r="VQA2" s="628"/>
      <c r="VQB2" s="628"/>
      <c r="VQC2" s="628"/>
      <c r="VQD2" s="628"/>
      <c r="VQE2" s="628"/>
      <c r="VQF2" s="628"/>
      <c r="VQG2" s="628"/>
      <c r="VQH2" s="628"/>
      <c r="VQI2" s="628"/>
      <c r="VQJ2" s="628"/>
      <c r="VQK2" s="628"/>
      <c r="VQL2" s="628"/>
      <c r="VQM2" s="628"/>
      <c r="VQN2" s="628"/>
      <c r="VQO2" s="628"/>
      <c r="VQP2" s="628"/>
      <c r="VQQ2" s="628"/>
      <c r="VQR2" s="628"/>
      <c r="VQS2" s="628"/>
      <c r="VQT2" s="628"/>
      <c r="VQU2" s="628"/>
      <c r="VQV2" s="628"/>
      <c r="VQW2" s="628"/>
      <c r="VQX2" s="628"/>
      <c r="VQY2" s="628"/>
      <c r="VQZ2" s="628"/>
      <c r="VRA2" s="628"/>
      <c r="VRB2" s="628"/>
      <c r="VRC2" s="628"/>
      <c r="VRD2" s="628"/>
      <c r="VRE2" s="628"/>
      <c r="VRF2" s="628"/>
      <c r="VRG2" s="628"/>
      <c r="VRH2" s="628"/>
      <c r="VRI2" s="628"/>
      <c r="VRJ2" s="628"/>
      <c r="VRK2" s="628"/>
      <c r="VRL2" s="628"/>
      <c r="VRM2" s="628"/>
      <c r="VRN2" s="628"/>
      <c r="VRO2" s="628"/>
      <c r="VRP2" s="628"/>
      <c r="VRQ2" s="628"/>
      <c r="VRR2" s="628"/>
      <c r="VRS2" s="628"/>
      <c r="VRT2" s="628"/>
      <c r="VRU2" s="628"/>
      <c r="VRV2" s="628"/>
      <c r="VRW2" s="628"/>
      <c r="VRX2" s="628"/>
      <c r="VRY2" s="628"/>
      <c r="VRZ2" s="628"/>
      <c r="VSA2" s="628"/>
      <c r="VSB2" s="628"/>
      <c r="VSC2" s="628"/>
      <c r="VSD2" s="628"/>
      <c r="VSE2" s="628"/>
      <c r="VSF2" s="628"/>
      <c r="VSG2" s="628"/>
      <c r="VSH2" s="628"/>
      <c r="VSI2" s="628"/>
      <c r="VSJ2" s="628"/>
      <c r="VSK2" s="628"/>
      <c r="VSL2" s="628"/>
      <c r="VSM2" s="628"/>
      <c r="VSN2" s="628"/>
      <c r="VSO2" s="628"/>
      <c r="VSP2" s="628"/>
      <c r="VSQ2" s="628"/>
      <c r="VSR2" s="628"/>
      <c r="VSS2" s="628"/>
      <c r="VST2" s="628"/>
      <c r="VSU2" s="628"/>
      <c r="VSV2" s="628"/>
      <c r="VSW2" s="628"/>
      <c r="VSX2" s="628"/>
      <c r="VSY2" s="628"/>
      <c r="VSZ2" s="628"/>
      <c r="VTA2" s="628"/>
      <c r="VTB2" s="628"/>
      <c r="VTC2" s="628"/>
      <c r="VTD2" s="628"/>
      <c r="VTE2" s="628"/>
      <c r="VTF2" s="628"/>
      <c r="VTG2" s="628"/>
      <c r="VTH2" s="628"/>
      <c r="VTI2" s="628"/>
      <c r="VTJ2" s="628"/>
      <c r="VTK2" s="628"/>
      <c r="VTL2" s="628"/>
      <c r="VTM2" s="628"/>
      <c r="VTN2" s="628"/>
      <c r="VTO2" s="628"/>
      <c r="VTP2" s="628"/>
      <c r="VTQ2" s="628"/>
      <c r="VTR2" s="628"/>
      <c r="VTS2" s="628"/>
      <c r="VTT2" s="628"/>
      <c r="VTU2" s="628"/>
      <c r="VTV2" s="628"/>
      <c r="VTW2" s="628"/>
      <c r="VTX2" s="628"/>
      <c r="VTY2" s="628"/>
      <c r="VTZ2" s="628"/>
      <c r="VUA2" s="628"/>
      <c r="VUB2" s="628"/>
      <c r="VUC2" s="628"/>
      <c r="VUD2" s="628"/>
      <c r="VUE2" s="628"/>
      <c r="VUF2" s="628"/>
      <c r="VUG2" s="628"/>
      <c r="VUH2" s="628"/>
      <c r="VUI2" s="628"/>
      <c r="VUJ2" s="628"/>
      <c r="VUK2" s="628"/>
      <c r="VUL2" s="628"/>
      <c r="VUM2" s="628"/>
      <c r="VUN2" s="628"/>
      <c r="VUO2" s="628"/>
      <c r="VUP2" s="628"/>
      <c r="VUQ2" s="628"/>
      <c r="VUR2" s="628"/>
      <c r="VUS2" s="628"/>
      <c r="VUT2" s="628"/>
      <c r="VUU2" s="628"/>
      <c r="VUV2" s="628"/>
      <c r="VUW2" s="628"/>
      <c r="VUX2" s="628"/>
      <c r="VUY2" s="628"/>
      <c r="VUZ2" s="628"/>
      <c r="VVA2" s="628"/>
      <c r="VVB2" s="628"/>
      <c r="VVC2" s="628"/>
      <c r="VVD2" s="628"/>
      <c r="VVE2" s="628"/>
      <c r="VVF2" s="628"/>
      <c r="VVG2" s="628"/>
      <c r="VVH2" s="628"/>
      <c r="VVI2" s="628"/>
      <c r="VVJ2" s="628"/>
      <c r="VVK2" s="628"/>
      <c r="VVL2" s="628"/>
      <c r="VVM2" s="628"/>
      <c r="VVN2" s="628"/>
      <c r="VVO2" s="628"/>
      <c r="VVP2" s="628"/>
      <c r="VVQ2" s="628"/>
      <c r="VVR2" s="628"/>
      <c r="VVS2" s="628"/>
      <c r="VVT2" s="628"/>
      <c r="VVU2" s="628"/>
      <c r="VVV2" s="628"/>
      <c r="VVW2" s="628"/>
      <c r="VVX2" s="628"/>
      <c r="VVY2" s="628"/>
      <c r="VVZ2" s="628"/>
      <c r="VWA2" s="628"/>
      <c r="VWB2" s="628"/>
      <c r="VWC2" s="628"/>
      <c r="VWD2" s="628"/>
      <c r="VWE2" s="628"/>
      <c r="VWF2" s="628"/>
      <c r="VWG2" s="628"/>
      <c r="VWH2" s="628"/>
      <c r="VWI2" s="628"/>
      <c r="VWJ2" s="628"/>
      <c r="VWK2" s="628"/>
      <c r="VWL2" s="628"/>
      <c r="VWM2" s="628"/>
      <c r="VWN2" s="628"/>
      <c r="VWO2" s="628"/>
      <c r="VWP2" s="628"/>
      <c r="VWQ2" s="628"/>
      <c r="VWR2" s="628"/>
      <c r="VWS2" s="628"/>
      <c r="VWT2" s="628"/>
      <c r="VWU2" s="628"/>
      <c r="VWV2" s="628"/>
      <c r="VWW2" s="628"/>
      <c r="VWX2" s="628"/>
      <c r="VWY2" s="628"/>
      <c r="VWZ2" s="628"/>
      <c r="VXA2" s="628"/>
      <c r="VXB2" s="628"/>
      <c r="VXC2" s="628"/>
      <c r="VXD2" s="628"/>
      <c r="VXE2" s="628"/>
      <c r="VXF2" s="628"/>
      <c r="VXG2" s="628"/>
      <c r="VXH2" s="628"/>
      <c r="VXI2" s="628"/>
      <c r="VXJ2" s="628"/>
      <c r="VXK2" s="628"/>
      <c r="VXL2" s="628"/>
      <c r="VXM2" s="628"/>
      <c r="VXN2" s="628"/>
      <c r="VXO2" s="628"/>
      <c r="VXP2" s="628"/>
      <c r="VXQ2" s="628"/>
      <c r="VXR2" s="628"/>
      <c r="VXS2" s="628"/>
      <c r="VXT2" s="628"/>
      <c r="VXU2" s="628"/>
      <c r="VXV2" s="628"/>
      <c r="VXW2" s="628"/>
      <c r="VXX2" s="628"/>
      <c r="VXY2" s="628"/>
      <c r="VXZ2" s="628"/>
      <c r="VYA2" s="628"/>
      <c r="VYB2" s="628"/>
      <c r="VYC2" s="628"/>
      <c r="VYD2" s="628"/>
      <c r="VYE2" s="628"/>
      <c r="VYF2" s="628"/>
      <c r="VYG2" s="628"/>
      <c r="VYH2" s="628"/>
      <c r="VYI2" s="628"/>
      <c r="VYJ2" s="628"/>
      <c r="VYK2" s="628"/>
      <c r="VYL2" s="628"/>
      <c r="VYM2" s="628"/>
      <c r="VYN2" s="628"/>
      <c r="VYO2" s="628"/>
      <c r="VYP2" s="628"/>
      <c r="VYQ2" s="628"/>
      <c r="VYR2" s="628"/>
      <c r="VYS2" s="628"/>
      <c r="VYT2" s="628"/>
      <c r="VYU2" s="628"/>
      <c r="VYV2" s="628"/>
      <c r="VYW2" s="628"/>
      <c r="VYX2" s="628"/>
      <c r="VYY2" s="628"/>
      <c r="VYZ2" s="628"/>
      <c r="VZA2" s="628"/>
      <c r="VZB2" s="628"/>
      <c r="VZC2" s="628"/>
      <c r="VZD2" s="628"/>
      <c r="VZE2" s="628"/>
      <c r="VZF2" s="628"/>
      <c r="VZG2" s="628"/>
      <c r="VZH2" s="628"/>
      <c r="VZI2" s="628"/>
      <c r="VZJ2" s="628"/>
      <c r="VZK2" s="628"/>
      <c r="VZL2" s="628"/>
      <c r="VZM2" s="628"/>
      <c r="VZN2" s="628"/>
      <c r="VZO2" s="628"/>
      <c r="VZP2" s="628"/>
      <c r="VZQ2" s="628"/>
      <c r="VZR2" s="628"/>
      <c r="VZS2" s="628"/>
      <c r="VZT2" s="628"/>
      <c r="VZU2" s="628"/>
      <c r="VZV2" s="628"/>
      <c r="VZW2" s="628"/>
      <c r="VZX2" s="628"/>
      <c r="VZY2" s="628"/>
      <c r="VZZ2" s="628"/>
      <c r="WAA2" s="628"/>
      <c r="WAB2" s="628"/>
      <c r="WAC2" s="628"/>
      <c r="WAD2" s="628"/>
      <c r="WAE2" s="628"/>
      <c r="WAF2" s="628"/>
      <c r="WAG2" s="628"/>
      <c r="WAH2" s="628"/>
      <c r="WAI2" s="628"/>
      <c r="WAJ2" s="628"/>
      <c r="WAK2" s="628"/>
      <c r="WAL2" s="628"/>
      <c r="WAM2" s="628"/>
      <c r="WAN2" s="628"/>
      <c r="WAO2" s="628"/>
      <c r="WAP2" s="628"/>
      <c r="WAQ2" s="628"/>
      <c r="WAR2" s="628"/>
      <c r="WAS2" s="628"/>
      <c r="WAT2" s="628"/>
      <c r="WAU2" s="628"/>
      <c r="WAV2" s="628"/>
      <c r="WAW2" s="628"/>
      <c r="WAX2" s="628"/>
      <c r="WAY2" s="628"/>
      <c r="WAZ2" s="628"/>
      <c r="WBA2" s="628"/>
      <c r="WBB2" s="628"/>
      <c r="WBC2" s="628"/>
      <c r="WBD2" s="628"/>
      <c r="WBE2" s="628"/>
      <c r="WBF2" s="628"/>
      <c r="WBG2" s="628"/>
      <c r="WBH2" s="628"/>
      <c r="WBI2" s="628"/>
      <c r="WBJ2" s="628"/>
      <c r="WBK2" s="628"/>
      <c r="WBL2" s="628"/>
      <c r="WBM2" s="628"/>
      <c r="WBN2" s="628"/>
      <c r="WBO2" s="628"/>
      <c r="WBP2" s="628"/>
      <c r="WBQ2" s="628"/>
      <c r="WBR2" s="628"/>
      <c r="WBS2" s="628"/>
      <c r="WBT2" s="628"/>
      <c r="WBU2" s="628"/>
      <c r="WBV2" s="628"/>
      <c r="WBW2" s="628"/>
      <c r="WBX2" s="628"/>
      <c r="WBY2" s="628"/>
      <c r="WBZ2" s="628"/>
      <c r="WCA2" s="628"/>
      <c r="WCB2" s="628"/>
      <c r="WCC2" s="628"/>
      <c r="WCD2" s="628"/>
      <c r="WCE2" s="628"/>
      <c r="WCF2" s="628"/>
      <c r="WCG2" s="628"/>
      <c r="WCH2" s="628"/>
      <c r="WCI2" s="628"/>
      <c r="WCJ2" s="628"/>
      <c r="WCK2" s="628"/>
      <c r="WCL2" s="628"/>
      <c r="WCM2" s="628"/>
      <c r="WCN2" s="628"/>
      <c r="WCO2" s="628"/>
      <c r="WCP2" s="628"/>
      <c r="WCQ2" s="628"/>
      <c r="WCR2" s="628"/>
      <c r="WCS2" s="628"/>
      <c r="WCT2" s="628"/>
      <c r="WCU2" s="628"/>
      <c r="WCV2" s="628"/>
      <c r="WCW2" s="628"/>
      <c r="WCX2" s="628"/>
      <c r="WCY2" s="628"/>
      <c r="WCZ2" s="628"/>
      <c r="WDA2" s="628"/>
      <c r="WDB2" s="628"/>
      <c r="WDC2" s="628"/>
      <c r="WDD2" s="628"/>
      <c r="WDE2" s="628"/>
      <c r="WDF2" s="628"/>
      <c r="WDG2" s="628"/>
      <c r="WDH2" s="628"/>
      <c r="WDI2" s="628"/>
      <c r="WDJ2" s="628"/>
      <c r="WDK2" s="628"/>
      <c r="WDL2" s="628"/>
      <c r="WDM2" s="628"/>
      <c r="WDN2" s="628"/>
      <c r="WDO2" s="628"/>
      <c r="WDP2" s="628"/>
      <c r="WDQ2" s="628"/>
      <c r="WDR2" s="628"/>
      <c r="WDS2" s="628"/>
      <c r="WDT2" s="628"/>
      <c r="WDU2" s="628"/>
      <c r="WDV2" s="628"/>
      <c r="WDW2" s="628"/>
      <c r="WDX2" s="628"/>
      <c r="WDY2" s="628"/>
      <c r="WDZ2" s="628"/>
      <c r="WEA2" s="628"/>
      <c r="WEB2" s="628"/>
      <c r="WEC2" s="628"/>
      <c r="WED2" s="628"/>
      <c r="WEE2" s="628"/>
      <c r="WEF2" s="628"/>
      <c r="WEG2" s="628"/>
      <c r="WEH2" s="628"/>
      <c r="WEI2" s="628"/>
      <c r="WEJ2" s="628"/>
      <c r="WEK2" s="628"/>
      <c r="WEL2" s="628"/>
      <c r="WEM2" s="628"/>
      <c r="WEN2" s="628"/>
      <c r="WEO2" s="628"/>
      <c r="WEP2" s="628"/>
      <c r="WEQ2" s="628"/>
      <c r="WER2" s="628"/>
      <c r="WES2" s="628"/>
      <c r="WET2" s="628"/>
      <c r="WEU2" s="628"/>
      <c r="WEV2" s="628"/>
      <c r="WEW2" s="628"/>
      <c r="WEX2" s="628"/>
      <c r="WEY2" s="628"/>
      <c r="WEZ2" s="628"/>
      <c r="WFA2" s="628"/>
      <c r="WFB2" s="628"/>
      <c r="WFC2" s="628"/>
      <c r="WFD2" s="628"/>
      <c r="WFE2" s="628"/>
      <c r="WFF2" s="628"/>
      <c r="WFG2" s="628"/>
      <c r="WFH2" s="628"/>
      <c r="WFI2" s="628"/>
      <c r="WFJ2" s="628"/>
      <c r="WFK2" s="628"/>
      <c r="WFL2" s="628"/>
      <c r="WFM2" s="628"/>
      <c r="WFN2" s="628"/>
      <c r="WFO2" s="628"/>
      <c r="WFP2" s="628"/>
      <c r="WFQ2" s="628"/>
      <c r="WFR2" s="628"/>
      <c r="WFS2" s="628"/>
      <c r="WFT2" s="628"/>
      <c r="WFU2" s="628"/>
      <c r="WFV2" s="628"/>
      <c r="WFW2" s="628"/>
      <c r="WFX2" s="628"/>
      <c r="WFY2" s="628"/>
      <c r="WFZ2" s="628"/>
      <c r="WGA2" s="628"/>
      <c r="WGB2" s="628"/>
      <c r="WGC2" s="628"/>
      <c r="WGD2" s="628"/>
      <c r="WGE2" s="628"/>
      <c r="WGF2" s="628"/>
      <c r="WGG2" s="628"/>
      <c r="WGH2" s="628"/>
      <c r="WGI2" s="628"/>
      <c r="WGJ2" s="628"/>
      <c r="WGK2" s="628"/>
      <c r="WGL2" s="628"/>
      <c r="WGM2" s="628"/>
      <c r="WGN2" s="628"/>
      <c r="WGO2" s="628"/>
      <c r="WGP2" s="628"/>
      <c r="WGQ2" s="628"/>
      <c r="WGR2" s="628"/>
      <c r="WGS2" s="628"/>
      <c r="WGT2" s="628"/>
      <c r="WGU2" s="628"/>
      <c r="WGV2" s="628"/>
      <c r="WGW2" s="628"/>
      <c r="WGX2" s="628"/>
      <c r="WGY2" s="628"/>
      <c r="WGZ2" s="628"/>
      <c r="WHA2" s="628"/>
      <c r="WHB2" s="628"/>
      <c r="WHC2" s="628"/>
      <c r="WHD2" s="628"/>
      <c r="WHE2" s="628"/>
      <c r="WHF2" s="628"/>
      <c r="WHG2" s="628"/>
      <c r="WHH2" s="628"/>
      <c r="WHI2" s="628"/>
      <c r="WHJ2" s="628"/>
      <c r="WHK2" s="628"/>
      <c r="WHL2" s="628"/>
      <c r="WHM2" s="628"/>
      <c r="WHN2" s="628"/>
      <c r="WHO2" s="628"/>
      <c r="WHP2" s="628"/>
      <c r="WHQ2" s="628"/>
      <c r="WHR2" s="628"/>
      <c r="WHS2" s="628"/>
      <c r="WHT2" s="628"/>
      <c r="WHU2" s="628"/>
      <c r="WHV2" s="628"/>
      <c r="WHW2" s="628"/>
      <c r="WHX2" s="628"/>
      <c r="WHY2" s="628"/>
      <c r="WHZ2" s="628"/>
      <c r="WIA2" s="628"/>
      <c r="WIB2" s="628"/>
      <c r="WIC2" s="628"/>
      <c r="WID2" s="628"/>
      <c r="WIE2" s="628"/>
      <c r="WIF2" s="628"/>
      <c r="WIG2" s="628"/>
      <c r="WIH2" s="628"/>
      <c r="WII2" s="628"/>
      <c r="WIJ2" s="628"/>
      <c r="WIK2" s="628"/>
      <c r="WIL2" s="628"/>
      <c r="WIM2" s="628"/>
      <c r="WIN2" s="628"/>
      <c r="WIO2" s="628"/>
      <c r="WIP2" s="628"/>
      <c r="WIQ2" s="628"/>
      <c r="WIR2" s="628"/>
      <c r="WIS2" s="628"/>
      <c r="WIT2" s="628"/>
      <c r="WIU2" s="628"/>
      <c r="WIV2" s="628"/>
      <c r="WIW2" s="628"/>
      <c r="WIX2" s="628"/>
      <c r="WIY2" s="628"/>
      <c r="WIZ2" s="628"/>
      <c r="WJA2" s="628"/>
      <c r="WJB2" s="628"/>
      <c r="WJC2" s="628"/>
      <c r="WJD2" s="628"/>
      <c r="WJE2" s="628"/>
      <c r="WJF2" s="628"/>
      <c r="WJG2" s="628"/>
      <c r="WJH2" s="628"/>
      <c r="WJI2" s="628"/>
      <c r="WJJ2" s="628"/>
      <c r="WJK2" s="628"/>
      <c r="WJL2" s="628"/>
      <c r="WJM2" s="628"/>
      <c r="WJN2" s="628"/>
      <c r="WJO2" s="628"/>
      <c r="WJP2" s="628"/>
      <c r="WJQ2" s="628"/>
      <c r="WJR2" s="628"/>
      <c r="WJS2" s="628"/>
      <c r="WJT2" s="628"/>
      <c r="WJU2" s="628"/>
      <c r="WJV2" s="628"/>
      <c r="WJW2" s="628"/>
      <c r="WJX2" s="628"/>
      <c r="WJY2" s="628"/>
      <c r="WJZ2" s="628"/>
      <c r="WKA2" s="628"/>
      <c r="WKB2" s="628"/>
      <c r="WKC2" s="628"/>
      <c r="WKD2" s="628"/>
      <c r="WKE2" s="628"/>
      <c r="WKF2" s="628"/>
      <c r="WKG2" s="628"/>
      <c r="WKH2" s="628"/>
      <c r="WKI2" s="628"/>
      <c r="WKJ2" s="628"/>
      <c r="WKK2" s="628"/>
      <c r="WKL2" s="628"/>
      <c r="WKM2" s="628"/>
      <c r="WKN2" s="628"/>
      <c r="WKO2" s="628"/>
      <c r="WKP2" s="628"/>
      <c r="WKQ2" s="628"/>
      <c r="WKR2" s="628"/>
      <c r="WKS2" s="628"/>
      <c r="WKT2" s="628"/>
      <c r="WKU2" s="628"/>
      <c r="WKV2" s="628"/>
      <c r="WKW2" s="628"/>
      <c r="WKX2" s="628"/>
      <c r="WKY2" s="628"/>
      <c r="WKZ2" s="628"/>
      <c r="WLA2" s="628"/>
      <c r="WLB2" s="628"/>
      <c r="WLC2" s="628"/>
      <c r="WLD2" s="628"/>
      <c r="WLE2" s="628"/>
      <c r="WLF2" s="628"/>
      <c r="WLG2" s="628"/>
      <c r="WLH2" s="628"/>
      <c r="WLI2" s="628"/>
      <c r="WLJ2" s="628"/>
      <c r="WLK2" s="628"/>
      <c r="WLL2" s="628"/>
      <c r="WLM2" s="628"/>
      <c r="WLN2" s="628"/>
      <c r="WLO2" s="628"/>
      <c r="WLP2" s="628"/>
      <c r="WLQ2" s="628"/>
      <c r="WLR2" s="628"/>
      <c r="WLS2" s="628"/>
      <c r="WLT2" s="628"/>
      <c r="WLU2" s="628"/>
      <c r="WLV2" s="628"/>
      <c r="WLW2" s="628"/>
      <c r="WLX2" s="628"/>
      <c r="WLY2" s="628"/>
      <c r="WLZ2" s="628"/>
      <c r="WMA2" s="628"/>
      <c r="WMB2" s="628"/>
      <c r="WMC2" s="628"/>
      <c r="WMD2" s="628"/>
      <c r="WME2" s="628"/>
      <c r="WMF2" s="628"/>
      <c r="WMG2" s="628"/>
      <c r="WMH2" s="628"/>
      <c r="WMI2" s="628"/>
      <c r="WMJ2" s="628"/>
      <c r="WMK2" s="628"/>
      <c r="WML2" s="628"/>
      <c r="WMM2" s="628"/>
      <c r="WMN2" s="628"/>
      <c r="WMO2" s="628"/>
      <c r="WMP2" s="628"/>
      <c r="WMQ2" s="628"/>
      <c r="WMR2" s="628"/>
      <c r="WMS2" s="628"/>
      <c r="WMT2" s="628"/>
      <c r="WMU2" s="628"/>
      <c r="WMV2" s="628"/>
      <c r="WMW2" s="628"/>
      <c r="WMX2" s="628"/>
      <c r="WMY2" s="628"/>
      <c r="WMZ2" s="628"/>
      <c r="WNA2" s="628"/>
      <c r="WNB2" s="628"/>
      <c r="WNC2" s="628"/>
      <c r="WND2" s="628"/>
      <c r="WNE2" s="628"/>
      <c r="WNF2" s="628"/>
      <c r="WNG2" s="628"/>
      <c r="WNH2" s="628"/>
      <c r="WNI2" s="628"/>
      <c r="WNJ2" s="628"/>
      <c r="WNK2" s="628"/>
      <c r="WNL2" s="628"/>
      <c r="WNM2" s="628"/>
      <c r="WNN2" s="628"/>
      <c r="WNO2" s="628"/>
      <c r="WNP2" s="628"/>
      <c r="WNQ2" s="628"/>
      <c r="WNR2" s="628"/>
      <c r="WNS2" s="628"/>
      <c r="WNT2" s="628"/>
      <c r="WNU2" s="628"/>
      <c r="WNV2" s="628"/>
      <c r="WNW2" s="628"/>
      <c r="WNX2" s="628"/>
      <c r="WNY2" s="628"/>
      <c r="WNZ2" s="628"/>
      <c r="WOA2" s="628"/>
      <c r="WOB2" s="628"/>
      <c r="WOC2" s="628"/>
      <c r="WOD2" s="628"/>
      <c r="WOE2" s="628"/>
      <c r="WOF2" s="628"/>
      <c r="WOG2" s="628"/>
      <c r="WOH2" s="628"/>
      <c r="WOI2" s="628"/>
      <c r="WOJ2" s="628"/>
      <c r="WOK2" s="628"/>
      <c r="WOL2" s="628"/>
      <c r="WOM2" s="628"/>
      <c r="WON2" s="628"/>
      <c r="WOO2" s="628"/>
      <c r="WOP2" s="628"/>
      <c r="WOQ2" s="628"/>
      <c r="WOR2" s="628"/>
      <c r="WOS2" s="628"/>
      <c r="WOT2" s="628"/>
      <c r="WOU2" s="628"/>
      <c r="WOV2" s="628"/>
      <c r="WOW2" s="628"/>
      <c r="WOX2" s="628"/>
      <c r="WOY2" s="628"/>
      <c r="WOZ2" s="628"/>
      <c r="WPA2" s="628"/>
      <c r="WPB2" s="628"/>
      <c r="WPC2" s="628"/>
      <c r="WPD2" s="628"/>
      <c r="WPE2" s="628"/>
      <c r="WPF2" s="628"/>
      <c r="WPG2" s="628"/>
      <c r="WPH2" s="628"/>
      <c r="WPI2" s="628"/>
      <c r="WPJ2" s="628"/>
      <c r="WPK2" s="628"/>
      <c r="WPL2" s="628"/>
      <c r="WPM2" s="628"/>
      <c r="WPN2" s="628"/>
      <c r="WPO2" s="628"/>
      <c r="WPP2" s="628"/>
      <c r="WPQ2" s="628"/>
      <c r="WPR2" s="628"/>
      <c r="WPS2" s="628"/>
      <c r="WPT2" s="628"/>
      <c r="WPU2" s="628"/>
      <c r="WPV2" s="628"/>
      <c r="WPW2" s="628"/>
      <c r="WPX2" s="628"/>
      <c r="WPY2" s="628"/>
      <c r="WPZ2" s="628"/>
      <c r="WQA2" s="628"/>
      <c r="WQB2" s="628"/>
      <c r="WQC2" s="628"/>
      <c r="WQD2" s="628"/>
      <c r="WQE2" s="628"/>
      <c r="WQF2" s="628"/>
      <c r="WQG2" s="628"/>
      <c r="WQH2" s="628"/>
      <c r="WQI2" s="628"/>
      <c r="WQJ2" s="628"/>
      <c r="WQK2" s="628"/>
      <c r="WQL2" s="628"/>
      <c r="WQM2" s="628"/>
      <c r="WQN2" s="628"/>
      <c r="WQO2" s="628"/>
      <c r="WQP2" s="628"/>
      <c r="WQQ2" s="628"/>
      <c r="WQR2" s="628"/>
      <c r="WQS2" s="628"/>
      <c r="WQT2" s="628"/>
      <c r="WQU2" s="628"/>
      <c r="WQV2" s="628"/>
      <c r="WQW2" s="628"/>
      <c r="WQX2" s="628"/>
      <c r="WQY2" s="628"/>
      <c r="WQZ2" s="628"/>
      <c r="WRA2" s="628"/>
      <c r="WRB2" s="628"/>
      <c r="WRC2" s="628"/>
      <c r="WRD2" s="628"/>
      <c r="WRE2" s="628"/>
      <c r="WRF2" s="628"/>
      <c r="WRG2" s="628"/>
      <c r="WRH2" s="628"/>
      <c r="WRI2" s="628"/>
      <c r="WRJ2" s="628"/>
      <c r="WRK2" s="628"/>
      <c r="WRL2" s="628"/>
      <c r="WRM2" s="628"/>
      <c r="WRN2" s="628"/>
      <c r="WRO2" s="628"/>
      <c r="WRP2" s="628"/>
      <c r="WRQ2" s="628"/>
      <c r="WRR2" s="628"/>
      <c r="WRS2" s="628"/>
      <c r="WRT2" s="628"/>
      <c r="WRU2" s="628"/>
      <c r="WRV2" s="628"/>
      <c r="WRW2" s="628"/>
      <c r="WRX2" s="628"/>
      <c r="WRY2" s="628"/>
      <c r="WRZ2" s="628"/>
      <c r="WSA2" s="628"/>
      <c r="WSB2" s="628"/>
      <c r="WSC2" s="628"/>
      <c r="WSD2" s="628"/>
      <c r="WSE2" s="628"/>
      <c r="WSF2" s="628"/>
      <c r="WSG2" s="628"/>
      <c r="WSH2" s="628"/>
      <c r="WSI2" s="628"/>
      <c r="WSJ2" s="628"/>
      <c r="WSK2" s="628"/>
      <c r="WSL2" s="628"/>
      <c r="WSM2" s="628"/>
      <c r="WSN2" s="628"/>
      <c r="WSO2" s="628"/>
      <c r="WSP2" s="628"/>
      <c r="WSQ2" s="628"/>
      <c r="WSR2" s="628"/>
      <c r="WSS2" s="628"/>
      <c r="WST2" s="628"/>
      <c r="WSU2" s="628"/>
      <c r="WSV2" s="628"/>
      <c r="WSW2" s="628"/>
      <c r="WSX2" s="628"/>
      <c r="WSY2" s="628"/>
      <c r="WSZ2" s="628"/>
      <c r="WTA2" s="628"/>
      <c r="WTB2" s="628"/>
      <c r="WTC2" s="628"/>
      <c r="WTD2" s="628"/>
      <c r="WTE2" s="628"/>
      <c r="WTF2" s="628"/>
      <c r="WTG2" s="628"/>
      <c r="WTH2" s="628"/>
      <c r="WTI2" s="628"/>
      <c r="WTJ2" s="628"/>
      <c r="WTK2" s="628"/>
      <c r="WTL2" s="628"/>
      <c r="WTM2" s="628"/>
      <c r="WTN2" s="628"/>
      <c r="WTO2" s="628"/>
      <c r="WTP2" s="628"/>
      <c r="WTQ2" s="628"/>
      <c r="WTR2" s="628"/>
      <c r="WTS2" s="628"/>
      <c r="WTT2" s="628"/>
      <c r="WTU2" s="628"/>
      <c r="WTV2" s="628"/>
      <c r="WTW2" s="628"/>
      <c r="WTX2" s="628"/>
      <c r="WTY2" s="628"/>
      <c r="WTZ2" s="628"/>
      <c r="WUA2" s="628"/>
      <c r="WUB2" s="628"/>
      <c r="WUC2" s="628"/>
      <c r="WUD2" s="628"/>
      <c r="WUE2" s="628"/>
      <c r="WUF2" s="628"/>
      <c r="WUG2" s="628"/>
      <c r="WUH2" s="628"/>
      <c r="WUI2" s="628"/>
      <c r="WUJ2" s="628"/>
      <c r="WUK2" s="628"/>
      <c r="WUL2" s="628"/>
      <c r="WUM2" s="628"/>
      <c r="WUN2" s="628"/>
      <c r="WUO2" s="628"/>
      <c r="WUP2" s="628"/>
      <c r="WUQ2" s="628"/>
      <c r="WUR2" s="628"/>
      <c r="WUS2" s="628"/>
      <c r="WUT2" s="628"/>
      <c r="WUU2" s="628"/>
      <c r="WUV2" s="628"/>
      <c r="WUW2" s="628"/>
      <c r="WUX2" s="628"/>
      <c r="WUY2" s="628"/>
      <c r="WUZ2" s="628"/>
      <c r="WVA2" s="628"/>
      <c r="WVB2" s="628"/>
      <c r="WVC2" s="628"/>
      <c r="WVD2" s="628"/>
      <c r="WVE2" s="628"/>
      <c r="WVF2" s="628"/>
      <c r="WVG2" s="628"/>
      <c r="WVH2" s="628"/>
      <c r="WVI2" s="628"/>
      <c r="WVJ2" s="628"/>
      <c r="WVK2" s="628"/>
      <c r="WVL2" s="628"/>
      <c r="WVM2" s="628"/>
      <c r="WVN2" s="628"/>
      <c r="WVO2" s="628"/>
      <c r="WVP2" s="628"/>
      <c r="WVQ2" s="628"/>
      <c r="WVR2" s="628"/>
      <c r="WVS2" s="628"/>
      <c r="WVT2" s="628"/>
      <c r="WVU2" s="628"/>
      <c r="WVV2" s="628"/>
      <c r="WVW2" s="628"/>
      <c r="WVX2" s="628"/>
      <c r="WVY2" s="628"/>
      <c r="WVZ2" s="628"/>
      <c r="WWA2" s="628"/>
      <c r="WWB2" s="628"/>
      <c r="WWC2" s="628"/>
      <c r="WWD2" s="628"/>
      <c r="WWE2" s="628"/>
      <c r="WWF2" s="628"/>
      <c r="WWG2" s="628"/>
      <c r="WWH2" s="628"/>
      <c r="WWI2" s="628"/>
      <c r="WWJ2" s="628"/>
      <c r="WWK2" s="628"/>
      <c r="WWL2" s="628"/>
      <c r="WWM2" s="628"/>
      <c r="WWN2" s="628"/>
      <c r="WWO2" s="628"/>
      <c r="WWP2" s="628"/>
      <c r="WWQ2" s="628"/>
      <c r="WWR2" s="628"/>
      <c r="WWS2" s="628"/>
      <c r="WWT2" s="628"/>
      <c r="WWU2" s="628"/>
      <c r="WWV2" s="628"/>
      <c r="WWW2" s="628"/>
      <c r="WWX2" s="628"/>
      <c r="WWY2" s="628"/>
      <c r="WWZ2" s="628"/>
      <c r="WXA2" s="628"/>
      <c r="WXB2" s="628"/>
      <c r="WXC2" s="628"/>
      <c r="WXD2" s="628"/>
      <c r="WXE2" s="628"/>
      <c r="WXF2" s="628"/>
      <c r="WXG2" s="628"/>
      <c r="WXH2" s="628"/>
      <c r="WXI2" s="628"/>
      <c r="WXJ2" s="628"/>
      <c r="WXK2" s="628"/>
      <c r="WXL2" s="628"/>
      <c r="WXM2" s="628"/>
      <c r="WXN2" s="628"/>
      <c r="WXO2" s="628"/>
      <c r="WXP2" s="628"/>
      <c r="WXQ2" s="628"/>
      <c r="WXR2" s="628"/>
      <c r="WXS2" s="628"/>
      <c r="WXT2" s="628"/>
      <c r="WXU2" s="628"/>
      <c r="WXV2" s="628"/>
      <c r="WXW2" s="628"/>
      <c r="WXX2" s="628"/>
      <c r="WXY2" s="628"/>
      <c r="WXZ2" s="628"/>
      <c r="WYA2" s="628"/>
      <c r="WYB2" s="628"/>
      <c r="WYC2" s="628"/>
      <c r="WYD2" s="628"/>
      <c r="WYE2" s="628"/>
      <c r="WYF2" s="628"/>
      <c r="WYG2" s="628"/>
      <c r="WYH2" s="628"/>
      <c r="WYI2" s="628"/>
      <c r="WYJ2" s="628"/>
      <c r="WYK2" s="628"/>
      <c r="WYL2" s="628"/>
      <c r="WYM2" s="628"/>
      <c r="WYN2" s="628"/>
      <c r="WYO2" s="628"/>
      <c r="WYP2" s="628"/>
      <c r="WYQ2" s="628"/>
      <c r="WYR2" s="628"/>
      <c r="WYS2" s="628"/>
      <c r="WYT2" s="628"/>
      <c r="WYU2" s="628"/>
      <c r="WYV2" s="628"/>
      <c r="WYW2" s="628"/>
      <c r="WYX2" s="628"/>
      <c r="WYY2" s="628"/>
      <c r="WYZ2" s="628"/>
      <c r="WZA2" s="628"/>
      <c r="WZB2" s="628"/>
      <c r="WZC2" s="628"/>
      <c r="WZD2" s="628"/>
      <c r="WZE2" s="628"/>
      <c r="WZF2" s="628"/>
      <c r="WZG2" s="628"/>
      <c r="WZH2" s="628"/>
      <c r="WZI2" s="628"/>
      <c r="WZJ2" s="628"/>
      <c r="WZK2" s="628"/>
      <c r="WZL2" s="628"/>
      <c r="WZM2" s="628"/>
      <c r="WZN2" s="628"/>
      <c r="WZO2" s="628"/>
      <c r="WZP2" s="628"/>
      <c r="WZQ2" s="628"/>
      <c r="WZR2" s="628"/>
      <c r="WZS2" s="628"/>
      <c r="WZT2" s="628"/>
      <c r="WZU2" s="628"/>
      <c r="WZV2" s="628"/>
      <c r="WZW2" s="628"/>
      <c r="WZX2" s="628"/>
      <c r="WZY2" s="628"/>
      <c r="WZZ2" s="628"/>
      <c r="XAA2" s="628"/>
      <c r="XAB2" s="628"/>
      <c r="XAC2" s="628"/>
      <c r="XAD2" s="628"/>
      <c r="XAE2" s="628"/>
      <c r="XAF2" s="628"/>
      <c r="XAG2" s="628"/>
      <c r="XAH2" s="628"/>
      <c r="XAI2" s="628"/>
      <c r="XAJ2" s="628"/>
      <c r="XAK2" s="628"/>
      <c r="XAL2" s="628"/>
      <c r="XAM2" s="628"/>
      <c r="XAN2" s="628"/>
      <c r="XAO2" s="628"/>
      <c r="XAP2" s="628"/>
      <c r="XAQ2" s="628"/>
      <c r="XAR2" s="628"/>
      <c r="XAS2" s="628"/>
      <c r="XAT2" s="628"/>
      <c r="XAU2" s="628"/>
      <c r="XAV2" s="628"/>
      <c r="XAW2" s="628"/>
      <c r="XAX2" s="628"/>
      <c r="XAY2" s="628"/>
      <c r="XAZ2" s="628"/>
      <c r="XBA2" s="628"/>
      <c r="XBB2" s="628"/>
      <c r="XBC2" s="628"/>
      <c r="XBD2" s="628"/>
      <c r="XBE2" s="628"/>
      <c r="XBF2" s="628"/>
      <c r="XBG2" s="628"/>
      <c r="XBH2" s="628"/>
      <c r="XBI2" s="628"/>
      <c r="XBJ2" s="628"/>
      <c r="XBK2" s="628"/>
      <c r="XBL2" s="628"/>
      <c r="XBM2" s="628"/>
      <c r="XBN2" s="628"/>
      <c r="XBO2" s="628"/>
      <c r="XBP2" s="628"/>
      <c r="XBQ2" s="628"/>
      <c r="XBR2" s="628"/>
      <c r="XBS2" s="628"/>
      <c r="XBT2" s="628"/>
      <c r="XBU2" s="628"/>
      <c r="XBV2" s="628"/>
      <c r="XBW2" s="628"/>
      <c r="XBX2" s="628"/>
      <c r="XBY2" s="628"/>
      <c r="XBZ2" s="628"/>
      <c r="XCA2" s="628"/>
      <c r="XCB2" s="628"/>
      <c r="XCC2" s="628"/>
      <c r="XCD2" s="628"/>
      <c r="XCE2" s="628"/>
      <c r="XCF2" s="628"/>
      <c r="XCG2" s="628"/>
      <c r="XCH2" s="628"/>
      <c r="XCI2" s="628"/>
      <c r="XCJ2" s="628"/>
      <c r="XCK2" s="628"/>
      <c r="XCL2" s="628"/>
      <c r="XCM2" s="628"/>
      <c r="XCN2" s="628"/>
      <c r="XCO2" s="628"/>
      <c r="XCP2" s="628"/>
      <c r="XCQ2" s="628"/>
      <c r="XCR2" s="628"/>
      <c r="XCS2" s="628"/>
      <c r="XCT2" s="628"/>
      <c r="XCU2" s="628"/>
      <c r="XCV2" s="628"/>
      <c r="XCW2" s="628"/>
      <c r="XCX2" s="628"/>
      <c r="XCY2" s="628"/>
      <c r="XCZ2" s="628"/>
      <c r="XDA2" s="628"/>
      <c r="XDB2" s="628"/>
      <c r="XDC2" s="628"/>
      <c r="XDD2" s="628"/>
      <c r="XDE2" s="628"/>
      <c r="XDF2" s="628"/>
      <c r="XDG2" s="628"/>
      <c r="XDH2" s="628"/>
      <c r="XDI2" s="628"/>
      <c r="XDJ2" s="628"/>
      <c r="XDK2" s="628"/>
      <c r="XDL2" s="628"/>
      <c r="XDM2" s="628"/>
      <c r="XDN2" s="628"/>
      <c r="XDO2" s="628"/>
      <c r="XDP2" s="628"/>
      <c r="XDQ2" s="628"/>
      <c r="XDR2" s="628"/>
      <c r="XDS2" s="628"/>
      <c r="XDT2" s="628"/>
      <c r="XDU2" s="628"/>
      <c r="XDV2" s="628"/>
      <c r="XDW2" s="628"/>
      <c r="XDX2" s="628"/>
      <c r="XDY2" s="628"/>
      <c r="XDZ2" s="628"/>
      <c r="XEA2" s="628"/>
      <c r="XEB2" s="628"/>
      <c r="XEC2" s="628"/>
      <c r="XED2" s="628"/>
      <c r="XEE2" s="628"/>
      <c r="XEF2" s="628"/>
      <c r="XEG2" s="628"/>
      <c r="XEH2" s="628"/>
      <c r="XEI2" s="628"/>
      <c r="XEJ2" s="628"/>
      <c r="XEK2" s="628"/>
      <c r="XEL2" s="628"/>
      <c r="XEM2" s="628"/>
      <c r="XEN2" s="628"/>
      <c r="XEO2" s="628"/>
      <c r="XEP2" s="628"/>
      <c r="XEQ2" s="628"/>
      <c r="XER2" s="628"/>
      <c r="XES2" s="628"/>
      <c r="XET2" s="628"/>
      <c r="XEU2" s="628"/>
      <c r="XEV2" s="628"/>
      <c r="XEW2" s="628"/>
    </row>
    <row r="3" spans="1:16377" ht="15.75" x14ac:dyDescent="0.25">
      <c r="A3" s="629" t="s">
        <v>250</v>
      </c>
      <c r="B3" s="629"/>
      <c r="C3" s="630"/>
      <c r="D3" s="630"/>
      <c r="E3" s="630"/>
      <c r="F3" s="628"/>
      <c r="G3" s="628"/>
      <c r="H3" s="628"/>
      <c r="I3" s="628"/>
      <c r="J3" s="628"/>
      <c r="K3" s="628"/>
      <c r="L3" s="628"/>
      <c r="M3" s="628"/>
      <c r="N3" s="628"/>
      <c r="O3" s="628"/>
      <c r="P3" s="628"/>
      <c r="Q3" s="628"/>
      <c r="R3" s="628"/>
      <c r="S3" s="628"/>
      <c r="T3" s="628"/>
      <c r="U3" s="628"/>
      <c r="V3" s="628"/>
      <c r="W3" s="628"/>
      <c r="X3" s="628"/>
      <c r="Y3" s="628"/>
      <c r="Z3" s="628"/>
      <c r="AA3" s="628"/>
      <c r="AB3" s="628"/>
      <c r="AC3" s="628"/>
      <c r="AD3" s="628"/>
      <c r="AE3" s="628"/>
      <c r="AF3" s="628"/>
      <c r="AG3" s="628"/>
      <c r="AH3" s="628"/>
      <c r="AI3" s="628"/>
      <c r="AJ3" s="628"/>
      <c r="AK3" s="628"/>
      <c r="AL3" s="628"/>
      <c r="AM3" s="628"/>
      <c r="AN3" s="628"/>
      <c r="AO3" s="628"/>
      <c r="AP3" s="628"/>
      <c r="AQ3" s="628"/>
      <c r="AR3" s="628"/>
      <c r="AS3" s="628"/>
      <c r="AT3" s="628"/>
      <c r="AU3" s="628"/>
      <c r="AV3" s="628"/>
      <c r="AW3" s="628"/>
      <c r="AX3" s="628"/>
      <c r="AY3" s="628"/>
      <c r="AZ3" s="628"/>
      <c r="BA3" s="628"/>
      <c r="BB3" s="628"/>
      <c r="BC3" s="628"/>
      <c r="BD3" s="628"/>
      <c r="BE3" s="628"/>
      <c r="BF3" s="628"/>
      <c r="BG3" s="628"/>
      <c r="BH3" s="628"/>
      <c r="BI3" s="628"/>
      <c r="BJ3" s="628"/>
      <c r="BK3" s="628"/>
      <c r="BL3" s="628"/>
      <c r="BM3" s="628"/>
      <c r="BN3" s="628"/>
      <c r="BO3" s="628"/>
      <c r="BP3" s="628"/>
      <c r="BQ3" s="628"/>
      <c r="BR3" s="628"/>
      <c r="BS3" s="628"/>
      <c r="BT3" s="628"/>
      <c r="BU3" s="628"/>
      <c r="BV3" s="628"/>
      <c r="BW3" s="628"/>
      <c r="BX3" s="628"/>
      <c r="BY3" s="628"/>
      <c r="BZ3" s="628"/>
      <c r="CA3" s="628"/>
      <c r="CB3" s="628"/>
      <c r="CC3" s="628"/>
      <c r="CD3" s="628"/>
      <c r="CE3" s="628"/>
      <c r="CF3" s="628"/>
      <c r="CG3" s="628"/>
      <c r="CH3" s="628"/>
      <c r="CI3" s="628"/>
      <c r="CJ3" s="628"/>
      <c r="CK3" s="628"/>
      <c r="CL3" s="628"/>
      <c r="CM3" s="628"/>
      <c r="CN3" s="628"/>
      <c r="CO3" s="628"/>
      <c r="CP3" s="628"/>
      <c r="CQ3" s="628"/>
      <c r="CR3" s="628"/>
      <c r="CS3" s="628"/>
      <c r="CT3" s="628"/>
      <c r="CU3" s="628"/>
      <c r="CV3" s="628"/>
      <c r="CW3" s="628"/>
      <c r="CX3" s="628"/>
      <c r="CY3" s="628"/>
      <c r="CZ3" s="628"/>
      <c r="DA3" s="628"/>
      <c r="DB3" s="628"/>
      <c r="DC3" s="628"/>
      <c r="DD3" s="628"/>
      <c r="DE3" s="628"/>
      <c r="DF3" s="628"/>
      <c r="DG3" s="628"/>
      <c r="DH3" s="628"/>
      <c r="DI3" s="628"/>
      <c r="DJ3" s="628"/>
      <c r="DK3" s="628"/>
      <c r="DL3" s="628"/>
      <c r="DM3" s="628"/>
      <c r="DN3" s="628"/>
      <c r="DO3" s="628"/>
      <c r="DP3" s="628"/>
      <c r="DQ3" s="628"/>
      <c r="DR3" s="628"/>
      <c r="DS3" s="628"/>
      <c r="DT3" s="628"/>
      <c r="DU3" s="628"/>
      <c r="DV3" s="628"/>
      <c r="DW3" s="628"/>
      <c r="DX3" s="628"/>
      <c r="DY3" s="628"/>
      <c r="DZ3" s="628"/>
      <c r="EA3" s="628"/>
      <c r="EB3" s="628"/>
      <c r="EC3" s="628"/>
      <c r="ED3" s="628"/>
      <c r="EE3" s="628"/>
      <c r="EF3" s="628"/>
      <c r="EG3" s="628"/>
      <c r="EH3" s="628"/>
      <c r="EI3" s="628"/>
      <c r="EJ3" s="628"/>
      <c r="EK3" s="628"/>
      <c r="EL3" s="628"/>
      <c r="EM3" s="628"/>
      <c r="EN3" s="628"/>
      <c r="EO3" s="628"/>
      <c r="EP3" s="628"/>
      <c r="EQ3" s="628"/>
      <c r="ER3" s="628"/>
      <c r="ES3" s="628"/>
      <c r="ET3" s="628"/>
      <c r="EU3" s="628"/>
      <c r="EV3" s="628"/>
      <c r="EW3" s="628"/>
      <c r="EX3" s="628"/>
      <c r="EY3" s="628"/>
      <c r="EZ3" s="628"/>
      <c r="FA3" s="628"/>
      <c r="FB3" s="628"/>
      <c r="FC3" s="628"/>
      <c r="FD3" s="628"/>
      <c r="FE3" s="628"/>
      <c r="FF3" s="628"/>
      <c r="FG3" s="628"/>
      <c r="FH3" s="628"/>
      <c r="FI3" s="628"/>
      <c r="FJ3" s="628"/>
      <c r="FK3" s="628"/>
      <c r="FL3" s="628"/>
      <c r="FM3" s="628"/>
      <c r="FN3" s="628"/>
      <c r="FO3" s="628"/>
      <c r="FP3" s="628"/>
      <c r="FQ3" s="628"/>
      <c r="FR3" s="628"/>
      <c r="FS3" s="628"/>
      <c r="FT3" s="628"/>
      <c r="FU3" s="628"/>
      <c r="FV3" s="628"/>
      <c r="FW3" s="628"/>
      <c r="FX3" s="628"/>
      <c r="FY3" s="628"/>
      <c r="FZ3" s="628"/>
      <c r="GA3" s="628"/>
      <c r="GB3" s="628"/>
      <c r="GC3" s="628"/>
      <c r="GD3" s="628"/>
      <c r="GE3" s="628"/>
      <c r="GF3" s="628"/>
      <c r="GG3" s="628"/>
      <c r="GH3" s="628"/>
      <c r="GI3" s="628"/>
      <c r="GJ3" s="628"/>
      <c r="GK3" s="628"/>
      <c r="GL3" s="628"/>
      <c r="GM3" s="628"/>
      <c r="GN3" s="628"/>
      <c r="GO3" s="628"/>
      <c r="GP3" s="628"/>
      <c r="GQ3" s="628"/>
      <c r="GR3" s="628"/>
      <c r="GS3" s="628"/>
      <c r="GT3" s="628"/>
      <c r="GU3" s="628"/>
      <c r="GV3" s="628"/>
      <c r="GW3" s="628"/>
      <c r="GX3" s="628"/>
      <c r="GY3" s="628"/>
      <c r="GZ3" s="628"/>
      <c r="HA3" s="628"/>
      <c r="HB3" s="628"/>
      <c r="HC3" s="628"/>
      <c r="HD3" s="628"/>
      <c r="HE3" s="628"/>
      <c r="HF3" s="628"/>
      <c r="HG3" s="628"/>
      <c r="HH3" s="628"/>
      <c r="HI3" s="628"/>
      <c r="HJ3" s="628"/>
      <c r="HK3" s="628"/>
      <c r="HL3" s="628"/>
      <c r="HM3" s="628"/>
      <c r="HN3" s="628"/>
      <c r="HO3" s="628"/>
      <c r="HP3" s="628"/>
      <c r="HQ3" s="628"/>
      <c r="HR3" s="628"/>
      <c r="HS3" s="628"/>
      <c r="HT3" s="628"/>
      <c r="HU3" s="628"/>
      <c r="HV3" s="628"/>
      <c r="HW3" s="628"/>
      <c r="HX3" s="628"/>
      <c r="HY3" s="628"/>
      <c r="HZ3" s="628"/>
      <c r="IA3" s="628"/>
      <c r="IB3" s="628"/>
      <c r="IC3" s="628"/>
      <c r="ID3" s="628"/>
      <c r="IE3" s="628"/>
      <c r="IF3" s="628"/>
      <c r="IG3" s="628"/>
      <c r="IH3" s="628"/>
      <c r="II3" s="628"/>
      <c r="IJ3" s="628"/>
      <c r="IK3" s="628"/>
      <c r="IL3" s="628"/>
      <c r="IM3" s="628"/>
      <c r="IN3" s="628"/>
      <c r="IO3" s="628"/>
      <c r="IP3" s="628"/>
      <c r="IQ3" s="628"/>
      <c r="IR3" s="628"/>
      <c r="IS3" s="628"/>
      <c r="IT3" s="628"/>
      <c r="IU3" s="628"/>
      <c r="IV3" s="628"/>
      <c r="IW3" s="628"/>
      <c r="IX3" s="628"/>
      <c r="IY3" s="628"/>
      <c r="IZ3" s="628"/>
      <c r="JA3" s="628"/>
      <c r="JB3" s="628"/>
      <c r="JC3" s="628"/>
      <c r="JD3" s="628"/>
      <c r="JE3" s="628"/>
      <c r="JF3" s="628"/>
      <c r="JG3" s="628"/>
      <c r="JH3" s="628"/>
      <c r="JI3" s="628"/>
      <c r="JJ3" s="628"/>
      <c r="JK3" s="628"/>
      <c r="JL3" s="628"/>
      <c r="JM3" s="628"/>
      <c r="JN3" s="628"/>
      <c r="JO3" s="628"/>
      <c r="JP3" s="628"/>
      <c r="JQ3" s="628"/>
      <c r="JR3" s="628"/>
      <c r="JS3" s="628"/>
      <c r="JT3" s="628"/>
      <c r="JU3" s="628"/>
      <c r="JV3" s="628"/>
      <c r="JW3" s="628"/>
      <c r="JX3" s="628"/>
      <c r="JY3" s="628"/>
      <c r="JZ3" s="628"/>
      <c r="KA3" s="628"/>
      <c r="KB3" s="628"/>
      <c r="KC3" s="628"/>
      <c r="KD3" s="628"/>
      <c r="KE3" s="628"/>
      <c r="KF3" s="628"/>
      <c r="KG3" s="628"/>
      <c r="KH3" s="628"/>
      <c r="KI3" s="628"/>
      <c r="KJ3" s="628"/>
      <c r="KK3" s="628"/>
      <c r="KL3" s="628"/>
      <c r="KM3" s="628"/>
      <c r="KN3" s="628"/>
      <c r="KO3" s="628"/>
      <c r="KP3" s="628"/>
      <c r="KQ3" s="628"/>
      <c r="KR3" s="628"/>
      <c r="KS3" s="628"/>
      <c r="KT3" s="628"/>
      <c r="KU3" s="628"/>
      <c r="KV3" s="628"/>
      <c r="KW3" s="628"/>
      <c r="KX3" s="628"/>
      <c r="KY3" s="628"/>
      <c r="KZ3" s="628"/>
      <c r="LA3" s="628"/>
      <c r="LB3" s="628"/>
      <c r="LC3" s="628"/>
      <c r="LD3" s="628"/>
      <c r="LE3" s="628"/>
      <c r="LF3" s="628"/>
      <c r="LG3" s="628"/>
      <c r="LH3" s="628"/>
      <c r="LI3" s="628"/>
      <c r="LJ3" s="628"/>
      <c r="LK3" s="628"/>
      <c r="LL3" s="628"/>
      <c r="LM3" s="628"/>
      <c r="LN3" s="628"/>
      <c r="LO3" s="628"/>
      <c r="LP3" s="628"/>
      <c r="LQ3" s="628"/>
      <c r="LR3" s="628"/>
      <c r="LS3" s="628"/>
      <c r="LT3" s="628"/>
      <c r="LU3" s="628"/>
      <c r="LV3" s="628"/>
      <c r="LW3" s="628"/>
      <c r="LX3" s="628"/>
      <c r="LY3" s="628"/>
      <c r="LZ3" s="628"/>
      <c r="MA3" s="628"/>
      <c r="MB3" s="628"/>
      <c r="MC3" s="628"/>
      <c r="MD3" s="628"/>
      <c r="ME3" s="628"/>
      <c r="MF3" s="628"/>
      <c r="MG3" s="628"/>
      <c r="MH3" s="628"/>
      <c r="MI3" s="628"/>
      <c r="MJ3" s="628"/>
      <c r="MK3" s="628"/>
      <c r="ML3" s="628"/>
      <c r="MM3" s="628"/>
      <c r="MN3" s="628"/>
      <c r="MO3" s="628"/>
      <c r="MP3" s="628"/>
      <c r="MQ3" s="628"/>
      <c r="MR3" s="628"/>
      <c r="MS3" s="628"/>
      <c r="MT3" s="628"/>
      <c r="MU3" s="628"/>
      <c r="MV3" s="628"/>
      <c r="MW3" s="628"/>
      <c r="MX3" s="628"/>
      <c r="MY3" s="628"/>
      <c r="MZ3" s="628"/>
      <c r="NA3" s="628"/>
      <c r="NB3" s="628"/>
      <c r="NC3" s="628"/>
      <c r="ND3" s="628"/>
      <c r="NE3" s="628"/>
      <c r="NF3" s="628"/>
      <c r="NG3" s="628"/>
      <c r="NH3" s="628"/>
      <c r="NI3" s="628"/>
      <c r="NJ3" s="628"/>
      <c r="NK3" s="628"/>
      <c r="NL3" s="628"/>
      <c r="NM3" s="628"/>
      <c r="NN3" s="628"/>
      <c r="NO3" s="628"/>
      <c r="NP3" s="628"/>
      <c r="NQ3" s="628"/>
      <c r="NR3" s="628"/>
      <c r="NS3" s="628"/>
      <c r="NT3" s="628"/>
      <c r="NU3" s="628"/>
      <c r="NV3" s="628"/>
      <c r="NW3" s="628"/>
      <c r="NX3" s="628"/>
      <c r="NY3" s="628"/>
      <c r="NZ3" s="628"/>
      <c r="OA3" s="628"/>
      <c r="OB3" s="628"/>
      <c r="OC3" s="628"/>
      <c r="OD3" s="628"/>
      <c r="OE3" s="628"/>
      <c r="OF3" s="628"/>
      <c r="OG3" s="628"/>
      <c r="OH3" s="628"/>
      <c r="OI3" s="628"/>
      <c r="OJ3" s="628"/>
      <c r="OK3" s="628"/>
      <c r="OL3" s="628"/>
      <c r="OM3" s="628"/>
      <c r="ON3" s="628"/>
      <c r="OO3" s="628"/>
      <c r="OP3" s="628"/>
      <c r="OQ3" s="628"/>
      <c r="OR3" s="628"/>
      <c r="OS3" s="628"/>
      <c r="OT3" s="628"/>
      <c r="OU3" s="628"/>
      <c r="OV3" s="628"/>
      <c r="OW3" s="628"/>
      <c r="OX3" s="628"/>
      <c r="OY3" s="628"/>
      <c r="OZ3" s="628"/>
      <c r="PA3" s="628"/>
      <c r="PB3" s="628"/>
      <c r="PC3" s="628"/>
      <c r="PD3" s="628"/>
      <c r="PE3" s="628"/>
      <c r="PF3" s="628"/>
      <c r="PG3" s="628"/>
      <c r="PH3" s="628"/>
      <c r="PI3" s="628"/>
      <c r="PJ3" s="628"/>
      <c r="PK3" s="628"/>
      <c r="PL3" s="628"/>
      <c r="PM3" s="628"/>
      <c r="PN3" s="628"/>
      <c r="PO3" s="628"/>
      <c r="PP3" s="628"/>
      <c r="PQ3" s="628"/>
      <c r="PR3" s="628"/>
      <c r="PS3" s="628"/>
      <c r="PT3" s="628"/>
      <c r="PU3" s="628"/>
      <c r="PV3" s="628"/>
      <c r="PW3" s="628"/>
      <c r="PX3" s="628"/>
      <c r="PY3" s="628"/>
      <c r="PZ3" s="628"/>
      <c r="QA3" s="628"/>
      <c r="QB3" s="628"/>
      <c r="QC3" s="628"/>
      <c r="QD3" s="628"/>
      <c r="QE3" s="628"/>
      <c r="QF3" s="628"/>
      <c r="QG3" s="628"/>
      <c r="QH3" s="628"/>
      <c r="QI3" s="628"/>
      <c r="QJ3" s="628"/>
      <c r="QK3" s="628"/>
      <c r="QL3" s="628"/>
      <c r="QM3" s="628"/>
      <c r="QN3" s="628"/>
      <c r="QO3" s="628"/>
      <c r="QP3" s="628"/>
      <c r="QQ3" s="628"/>
      <c r="QR3" s="628"/>
      <c r="QS3" s="628"/>
      <c r="QT3" s="628"/>
      <c r="QU3" s="628"/>
      <c r="QV3" s="628"/>
      <c r="QW3" s="628"/>
      <c r="QX3" s="628"/>
      <c r="QY3" s="628"/>
      <c r="QZ3" s="628"/>
      <c r="RA3" s="628"/>
      <c r="RB3" s="628"/>
      <c r="RC3" s="628"/>
      <c r="RD3" s="628"/>
      <c r="RE3" s="628"/>
      <c r="RF3" s="628"/>
      <c r="RG3" s="628"/>
      <c r="RH3" s="628"/>
      <c r="RI3" s="628"/>
      <c r="RJ3" s="628"/>
      <c r="RK3" s="628"/>
      <c r="RL3" s="628"/>
      <c r="RM3" s="628"/>
      <c r="RN3" s="628"/>
      <c r="RO3" s="628"/>
      <c r="RP3" s="628"/>
      <c r="RQ3" s="628"/>
      <c r="RR3" s="628"/>
      <c r="RS3" s="628"/>
      <c r="RT3" s="628"/>
      <c r="RU3" s="628"/>
      <c r="RV3" s="628"/>
      <c r="RW3" s="628"/>
      <c r="RX3" s="628"/>
      <c r="RY3" s="628"/>
      <c r="RZ3" s="628"/>
      <c r="SA3" s="628"/>
      <c r="SB3" s="628"/>
      <c r="SC3" s="628"/>
      <c r="SD3" s="628"/>
      <c r="SE3" s="628"/>
      <c r="SF3" s="628"/>
      <c r="SG3" s="628"/>
      <c r="SH3" s="628"/>
      <c r="SI3" s="628"/>
      <c r="SJ3" s="628"/>
      <c r="SK3" s="628"/>
      <c r="SL3" s="628"/>
      <c r="SM3" s="628"/>
      <c r="SN3" s="628"/>
      <c r="SO3" s="628"/>
      <c r="SP3" s="628"/>
      <c r="SQ3" s="628"/>
      <c r="SR3" s="628"/>
      <c r="SS3" s="628"/>
      <c r="ST3" s="628"/>
      <c r="SU3" s="628"/>
      <c r="SV3" s="628"/>
      <c r="SW3" s="628"/>
      <c r="SX3" s="628"/>
      <c r="SY3" s="628"/>
      <c r="SZ3" s="628"/>
      <c r="TA3" s="628"/>
      <c r="TB3" s="628"/>
      <c r="TC3" s="628"/>
      <c r="TD3" s="628"/>
      <c r="TE3" s="628"/>
      <c r="TF3" s="628"/>
      <c r="TG3" s="628"/>
      <c r="TH3" s="628"/>
      <c r="TI3" s="628"/>
      <c r="TJ3" s="628"/>
      <c r="TK3" s="628"/>
      <c r="TL3" s="628"/>
      <c r="TM3" s="628"/>
      <c r="TN3" s="628"/>
      <c r="TO3" s="628"/>
      <c r="TP3" s="628"/>
      <c r="TQ3" s="628"/>
      <c r="TR3" s="628"/>
      <c r="TS3" s="628"/>
      <c r="TT3" s="628"/>
      <c r="TU3" s="628"/>
      <c r="TV3" s="628"/>
      <c r="TW3" s="628"/>
      <c r="TX3" s="628"/>
      <c r="TY3" s="628"/>
      <c r="TZ3" s="628"/>
      <c r="UA3" s="628"/>
      <c r="UB3" s="628"/>
      <c r="UC3" s="628"/>
      <c r="UD3" s="628"/>
      <c r="UE3" s="628"/>
      <c r="UF3" s="628"/>
      <c r="UG3" s="628"/>
      <c r="UH3" s="628"/>
      <c r="UI3" s="628"/>
      <c r="UJ3" s="628"/>
      <c r="UK3" s="628"/>
      <c r="UL3" s="628"/>
      <c r="UM3" s="628"/>
      <c r="UN3" s="628"/>
      <c r="UO3" s="628"/>
      <c r="UP3" s="628"/>
      <c r="UQ3" s="628"/>
      <c r="UR3" s="628"/>
      <c r="US3" s="628"/>
      <c r="UT3" s="628"/>
      <c r="UU3" s="628"/>
      <c r="UV3" s="628"/>
      <c r="UW3" s="628"/>
      <c r="UX3" s="628"/>
      <c r="UY3" s="628"/>
      <c r="UZ3" s="628"/>
      <c r="VA3" s="628"/>
      <c r="VB3" s="628"/>
      <c r="VC3" s="628"/>
      <c r="VD3" s="628"/>
      <c r="VE3" s="628"/>
      <c r="VF3" s="628"/>
      <c r="VG3" s="628"/>
      <c r="VH3" s="628"/>
      <c r="VI3" s="628"/>
      <c r="VJ3" s="628"/>
      <c r="VK3" s="628"/>
      <c r="VL3" s="628"/>
      <c r="VM3" s="628"/>
      <c r="VN3" s="628"/>
      <c r="VO3" s="628"/>
      <c r="VP3" s="628"/>
      <c r="VQ3" s="628"/>
      <c r="VR3" s="628"/>
      <c r="VS3" s="628"/>
      <c r="VT3" s="628"/>
      <c r="VU3" s="628"/>
      <c r="VV3" s="628"/>
      <c r="VW3" s="628"/>
      <c r="VX3" s="628"/>
      <c r="VY3" s="628"/>
      <c r="VZ3" s="628"/>
      <c r="WA3" s="628"/>
      <c r="WB3" s="628"/>
      <c r="WC3" s="628"/>
      <c r="WD3" s="628"/>
      <c r="WE3" s="628"/>
      <c r="WF3" s="628"/>
      <c r="WG3" s="628"/>
      <c r="WH3" s="628"/>
      <c r="WI3" s="628"/>
      <c r="WJ3" s="628"/>
      <c r="WK3" s="628"/>
      <c r="WL3" s="628"/>
      <c r="WM3" s="628"/>
      <c r="WN3" s="628"/>
      <c r="WO3" s="628"/>
      <c r="WP3" s="628"/>
      <c r="WQ3" s="628"/>
      <c r="WR3" s="628"/>
      <c r="WS3" s="628"/>
      <c r="WT3" s="628"/>
      <c r="WU3" s="628"/>
      <c r="WV3" s="628"/>
      <c r="WW3" s="628"/>
      <c r="WX3" s="628"/>
      <c r="WY3" s="628"/>
      <c r="WZ3" s="628"/>
      <c r="XA3" s="628"/>
      <c r="XB3" s="628"/>
      <c r="XC3" s="628"/>
      <c r="XD3" s="628"/>
      <c r="XE3" s="628"/>
      <c r="XF3" s="628"/>
      <c r="XG3" s="628"/>
      <c r="XH3" s="628"/>
      <c r="XI3" s="628"/>
      <c r="XJ3" s="628"/>
      <c r="XK3" s="628"/>
      <c r="XL3" s="628"/>
      <c r="XM3" s="628"/>
      <c r="XN3" s="628"/>
      <c r="XO3" s="628"/>
      <c r="XP3" s="628"/>
      <c r="XQ3" s="628"/>
      <c r="XR3" s="628"/>
      <c r="XS3" s="628"/>
      <c r="XT3" s="628"/>
      <c r="XU3" s="628"/>
      <c r="XV3" s="628"/>
      <c r="XW3" s="628"/>
      <c r="XX3" s="628"/>
      <c r="XY3" s="628"/>
      <c r="XZ3" s="628"/>
      <c r="YA3" s="628"/>
      <c r="YB3" s="628"/>
      <c r="YC3" s="628"/>
      <c r="YD3" s="628"/>
      <c r="YE3" s="628"/>
      <c r="YF3" s="628"/>
      <c r="YG3" s="628"/>
      <c r="YH3" s="628"/>
      <c r="YI3" s="628"/>
      <c r="YJ3" s="628"/>
      <c r="YK3" s="628"/>
      <c r="YL3" s="628"/>
      <c r="YM3" s="628"/>
      <c r="YN3" s="628"/>
      <c r="YO3" s="628"/>
      <c r="YP3" s="628"/>
      <c r="YQ3" s="628"/>
      <c r="YR3" s="628"/>
      <c r="YS3" s="628"/>
      <c r="YT3" s="628"/>
      <c r="YU3" s="628"/>
      <c r="YV3" s="628"/>
      <c r="YW3" s="628"/>
      <c r="YX3" s="628"/>
      <c r="YY3" s="628"/>
      <c r="YZ3" s="628"/>
      <c r="ZA3" s="628"/>
      <c r="ZB3" s="628"/>
      <c r="ZC3" s="628"/>
      <c r="ZD3" s="628"/>
      <c r="ZE3" s="628"/>
      <c r="ZF3" s="628"/>
      <c r="ZG3" s="628"/>
      <c r="ZH3" s="628"/>
      <c r="ZI3" s="628"/>
      <c r="ZJ3" s="628"/>
      <c r="ZK3" s="628"/>
      <c r="ZL3" s="628"/>
      <c r="ZM3" s="628"/>
      <c r="ZN3" s="628"/>
      <c r="ZO3" s="628"/>
      <c r="ZP3" s="628"/>
      <c r="ZQ3" s="628"/>
      <c r="ZR3" s="628"/>
      <c r="ZS3" s="628"/>
      <c r="ZT3" s="628"/>
      <c r="ZU3" s="628"/>
      <c r="ZV3" s="628"/>
      <c r="ZW3" s="628"/>
      <c r="ZX3" s="628"/>
      <c r="ZY3" s="628"/>
      <c r="ZZ3" s="628"/>
      <c r="AAA3" s="628"/>
      <c r="AAB3" s="628"/>
      <c r="AAC3" s="628"/>
      <c r="AAD3" s="628"/>
      <c r="AAE3" s="628"/>
      <c r="AAF3" s="628"/>
      <c r="AAG3" s="628"/>
      <c r="AAH3" s="628"/>
      <c r="AAI3" s="628"/>
      <c r="AAJ3" s="628"/>
      <c r="AAK3" s="628"/>
      <c r="AAL3" s="628"/>
      <c r="AAM3" s="628"/>
      <c r="AAN3" s="628"/>
      <c r="AAO3" s="628"/>
      <c r="AAP3" s="628"/>
      <c r="AAQ3" s="628"/>
      <c r="AAR3" s="628"/>
      <c r="AAS3" s="628"/>
      <c r="AAT3" s="628"/>
      <c r="AAU3" s="628"/>
      <c r="AAV3" s="628"/>
      <c r="AAW3" s="628"/>
      <c r="AAX3" s="628"/>
      <c r="AAY3" s="628"/>
      <c r="AAZ3" s="628"/>
      <c r="ABA3" s="628"/>
      <c r="ABB3" s="628"/>
      <c r="ABC3" s="628"/>
      <c r="ABD3" s="628"/>
      <c r="ABE3" s="628"/>
      <c r="ABF3" s="628"/>
      <c r="ABG3" s="628"/>
      <c r="ABH3" s="628"/>
      <c r="ABI3" s="628"/>
      <c r="ABJ3" s="628"/>
      <c r="ABK3" s="628"/>
      <c r="ABL3" s="628"/>
      <c r="ABM3" s="628"/>
      <c r="ABN3" s="628"/>
      <c r="ABO3" s="628"/>
      <c r="ABP3" s="628"/>
      <c r="ABQ3" s="628"/>
      <c r="ABR3" s="628"/>
      <c r="ABS3" s="628"/>
      <c r="ABT3" s="628"/>
      <c r="ABU3" s="628"/>
      <c r="ABV3" s="628"/>
      <c r="ABW3" s="628"/>
      <c r="ABX3" s="628"/>
      <c r="ABY3" s="628"/>
      <c r="ABZ3" s="628"/>
      <c r="ACA3" s="628"/>
      <c r="ACB3" s="628"/>
      <c r="ACC3" s="628"/>
      <c r="ACD3" s="628"/>
      <c r="ACE3" s="628"/>
      <c r="ACF3" s="628"/>
      <c r="ACG3" s="628"/>
      <c r="ACH3" s="628"/>
      <c r="ACI3" s="628"/>
      <c r="ACJ3" s="628"/>
      <c r="ACK3" s="628"/>
      <c r="ACL3" s="628"/>
      <c r="ACM3" s="628"/>
      <c r="ACN3" s="628"/>
      <c r="ACO3" s="628"/>
      <c r="ACP3" s="628"/>
      <c r="ACQ3" s="628"/>
      <c r="ACR3" s="628"/>
      <c r="ACS3" s="628"/>
      <c r="ACT3" s="628"/>
      <c r="ACU3" s="628"/>
      <c r="ACV3" s="628"/>
      <c r="ACW3" s="628"/>
      <c r="ACX3" s="628"/>
      <c r="ACY3" s="628"/>
      <c r="ACZ3" s="628"/>
      <c r="ADA3" s="628"/>
      <c r="ADB3" s="628"/>
      <c r="ADC3" s="628"/>
      <c r="ADD3" s="628"/>
      <c r="ADE3" s="628"/>
      <c r="ADF3" s="628"/>
      <c r="ADG3" s="628"/>
      <c r="ADH3" s="628"/>
      <c r="ADI3" s="628"/>
      <c r="ADJ3" s="628"/>
      <c r="ADK3" s="628"/>
      <c r="ADL3" s="628"/>
      <c r="ADM3" s="628"/>
      <c r="ADN3" s="628"/>
      <c r="ADO3" s="628"/>
      <c r="ADP3" s="628"/>
      <c r="ADQ3" s="628"/>
      <c r="ADR3" s="628"/>
      <c r="ADS3" s="628"/>
      <c r="ADT3" s="628"/>
      <c r="ADU3" s="628"/>
      <c r="ADV3" s="628"/>
      <c r="ADW3" s="628"/>
      <c r="ADX3" s="628"/>
      <c r="ADY3" s="628"/>
      <c r="ADZ3" s="628"/>
      <c r="AEA3" s="628"/>
      <c r="AEB3" s="628"/>
      <c r="AEC3" s="628"/>
      <c r="AED3" s="628"/>
      <c r="AEE3" s="628"/>
      <c r="AEF3" s="628"/>
      <c r="AEG3" s="628"/>
      <c r="AEH3" s="628"/>
      <c r="AEI3" s="628"/>
      <c r="AEJ3" s="628"/>
      <c r="AEK3" s="628"/>
      <c r="AEL3" s="628"/>
      <c r="AEM3" s="628"/>
      <c r="AEN3" s="628"/>
      <c r="AEO3" s="628"/>
      <c r="AEP3" s="628"/>
      <c r="AEQ3" s="628"/>
      <c r="AER3" s="628"/>
      <c r="AES3" s="628"/>
      <c r="AET3" s="628"/>
      <c r="AEU3" s="628"/>
      <c r="AEV3" s="628"/>
      <c r="AEW3" s="628"/>
      <c r="AEX3" s="628"/>
      <c r="AEY3" s="628"/>
      <c r="AEZ3" s="628"/>
      <c r="AFA3" s="628"/>
      <c r="AFB3" s="628"/>
      <c r="AFC3" s="628"/>
      <c r="AFD3" s="628"/>
      <c r="AFE3" s="628"/>
      <c r="AFF3" s="628"/>
      <c r="AFG3" s="628"/>
      <c r="AFH3" s="628"/>
      <c r="AFI3" s="628"/>
      <c r="AFJ3" s="628"/>
      <c r="AFK3" s="628"/>
      <c r="AFL3" s="628"/>
      <c r="AFM3" s="628"/>
      <c r="AFN3" s="628"/>
      <c r="AFO3" s="628"/>
      <c r="AFP3" s="628"/>
      <c r="AFQ3" s="628"/>
      <c r="AFR3" s="628"/>
      <c r="AFS3" s="628"/>
      <c r="AFT3" s="628"/>
      <c r="AFU3" s="628"/>
      <c r="AFV3" s="628"/>
      <c r="AFW3" s="628"/>
      <c r="AFX3" s="628"/>
      <c r="AFY3" s="628"/>
      <c r="AFZ3" s="628"/>
      <c r="AGA3" s="628"/>
      <c r="AGB3" s="628"/>
      <c r="AGC3" s="628"/>
      <c r="AGD3" s="628"/>
      <c r="AGE3" s="628"/>
      <c r="AGF3" s="628"/>
      <c r="AGG3" s="628"/>
      <c r="AGH3" s="628"/>
      <c r="AGI3" s="628"/>
      <c r="AGJ3" s="628"/>
      <c r="AGK3" s="628"/>
      <c r="AGL3" s="628"/>
      <c r="AGM3" s="628"/>
      <c r="AGN3" s="628"/>
      <c r="AGO3" s="628"/>
      <c r="AGP3" s="628"/>
      <c r="AGQ3" s="628"/>
      <c r="AGR3" s="628"/>
      <c r="AGS3" s="628"/>
      <c r="AGT3" s="628"/>
      <c r="AGU3" s="628"/>
      <c r="AGV3" s="628"/>
      <c r="AGW3" s="628"/>
      <c r="AGX3" s="628"/>
      <c r="AGY3" s="628"/>
      <c r="AGZ3" s="628"/>
      <c r="AHA3" s="628"/>
      <c r="AHB3" s="628"/>
      <c r="AHC3" s="628"/>
      <c r="AHD3" s="628"/>
      <c r="AHE3" s="628"/>
      <c r="AHF3" s="628"/>
      <c r="AHG3" s="628"/>
      <c r="AHH3" s="628"/>
      <c r="AHI3" s="628"/>
      <c r="AHJ3" s="628"/>
      <c r="AHK3" s="628"/>
      <c r="AHL3" s="628"/>
      <c r="AHM3" s="628"/>
      <c r="AHN3" s="628"/>
      <c r="AHO3" s="628"/>
      <c r="AHP3" s="628"/>
      <c r="AHQ3" s="628"/>
      <c r="AHR3" s="628"/>
      <c r="AHS3" s="628"/>
      <c r="AHT3" s="628"/>
      <c r="AHU3" s="628"/>
      <c r="AHV3" s="628"/>
      <c r="AHW3" s="628"/>
      <c r="AHX3" s="628"/>
      <c r="AHY3" s="628"/>
      <c r="AHZ3" s="628"/>
      <c r="AIA3" s="628"/>
      <c r="AIB3" s="628"/>
      <c r="AIC3" s="628"/>
      <c r="AID3" s="628"/>
      <c r="AIE3" s="628"/>
      <c r="AIF3" s="628"/>
      <c r="AIG3" s="628"/>
      <c r="AIH3" s="628"/>
      <c r="AII3" s="628"/>
      <c r="AIJ3" s="628"/>
      <c r="AIK3" s="628"/>
      <c r="AIL3" s="628"/>
      <c r="AIM3" s="628"/>
      <c r="AIN3" s="628"/>
      <c r="AIO3" s="628"/>
      <c r="AIP3" s="628"/>
      <c r="AIQ3" s="628"/>
      <c r="AIR3" s="628"/>
      <c r="AIS3" s="628"/>
      <c r="AIT3" s="628"/>
      <c r="AIU3" s="628"/>
      <c r="AIV3" s="628"/>
      <c r="AIW3" s="628"/>
      <c r="AIX3" s="628"/>
      <c r="AIY3" s="628"/>
      <c r="AIZ3" s="628"/>
      <c r="AJA3" s="628"/>
      <c r="AJB3" s="628"/>
      <c r="AJC3" s="628"/>
      <c r="AJD3" s="628"/>
      <c r="AJE3" s="628"/>
      <c r="AJF3" s="628"/>
      <c r="AJG3" s="628"/>
      <c r="AJH3" s="628"/>
      <c r="AJI3" s="628"/>
      <c r="AJJ3" s="628"/>
      <c r="AJK3" s="628"/>
      <c r="AJL3" s="628"/>
      <c r="AJM3" s="628"/>
      <c r="AJN3" s="628"/>
      <c r="AJO3" s="628"/>
      <c r="AJP3" s="628"/>
      <c r="AJQ3" s="628"/>
      <c r="AJR3" s="628"/>
      <c r="AJS3" s="628"/>
      <c r="AJT3" s="628"/>
      <c r="AJU3" s="628"/>
      <c r="AJV3" s="628"/>
      <c r="AJW3" s="628"/>
      <c r="AJX3" s="628"/>
      <c r="AJY3" s="628"/>
      <c r="AJZ3" s="628"/>
      <c r="AKA3" s="628"/>
      <c r="AKB3" s="628"/>
      <c r="AKC3" s="628"/>
      <c r="AKD3" s="628"/>
      <c r="AKE3" s="628"/>
      <c r="AKF3" s="628"/>
      <c r="AKG3" s="628"/>
      <c r="AKH3" s="628"/>
      <c r="AKI3" s="628"/>
      <c r="AKJ3" s="628"/>
      <c r="AKK3" s="628"/>
      <c r="AKL3" s="628"/>
      <c r="AKM3" s="628"/>
      <c r="AKN3" s="628"/>
      <c r="AKO3" s="628"/>
      <c r="AKP3" s="628"/>
      <c r="AKQ3" s="628"/>
      <c r="AKR3" s="628"/>
      <c r="AKS3" s="628"/>
      <c r="AKT3" s="628"/>
      <c r="AKU3" s="628"/>
      <c r="AKV3" s="628"/>
      <c r="AKW3" s="628"/>
      <c r="AKX3" s="628"/>
      <c r="AKY3" s="628"/>
      <c r="AKZ3" s="628"/>
      <c r="ALA3" s="628"/>
      <c r="ALB3" s="628"/>
      <c r="ALC3" s="628"/>
      <c r="ALD3" s="628"/>
      <c r="ALE3" s="628"/>
      <c r="ALF3" s="628"/>
      <c r="ALG3" s="628"/>
      <c r="ALH3" s="628"/>
      <c r="ALI3" s="628"/>
      <c r="ALJ3" s="628"/>
      <c r="ALK3" s="628"/>
      <c r="ALL3" s="628"/>
      <c r="ALM3" s="628"/>
      <c r="ALN3" s="628"/>
      <c r="ALO3" s="628"/>
      <c r="ALP3" s="628"/>
      <c r="ALQ3" s="628"/>
      <c r="ALR3" s="628"/>
      <c r="ALS3" s="628"/>
      <c r="ALT3" s="628"/>
      <c r="ALU3" s="628"/>
      <c r="ALV3" s="628"/>
      <c r="ALW3" s="628"/>
      <c r="ALX3" s="628"/>
      <c r="ALY3" s="628"/>
      <c r="ALZ3" s="628"/>
      <c r="AMA3" s="628"/>
      <c r="AMB3" s="628"/>
      <c r="AMC3" s="628"/>
      <c r="AMD3" s="628"/>
      <c r="AME3" s="628"/>
      <c r="AMF3" s="628"/>
      <c r="AMG3" s="628"/>
      <c r="AMH3" s="628"/>
      <c r="AMI3" s="628"/>
      <c r="AMJ3" s="628"/>
      <c r="AMK3" s="628"/>
      <c r="AML3" s="628"/>
      <c r="AMM3" s="628"/>
      <c r="AMN3" s="628"/>
      <c r="AMO3" s="628"/>
      <c r="AMP3" s="628"/>
      <c r="AMQ3" s="628"/>
      <c r="AMR3" s="628"/>
      <c r="AMS3" s="628"/>
      <c r="AMT3" s="628"/>
      <c r="AMU3" s="628"/>
      <c r="AMV3" s="628"/>
      <c r="AMW3" s="628"/>
      <c r="AMX3" s="628"/>
      <c r="AMY3" s="628"/>
      <c r="AMZ3" s="628"/>
      <c r="ANA3" s="628"/>
      <c r="ANB3" s="628"/>
      <c r="ANC3" s="628"/>
      <c r="AND3" s="628"/>
      <c r="ANE3" s="628"/>
      <c r="ANF3" s="628"/>
      <c r="ANG3" s="628"/>
      <c r="ANH3" s="628"/>
      <c r="ANI3" s="628"/>
      <c r="ANJ3" s="628"/>
      <c r="ANK3" s="628"/>
      <c r="ANL3" s="628"/>
      <c r="ANM3" s="628"/>
      <c r="ANN3" s="628"/>
      <c r="ANO3" s="628"/>
      <c r="ANP3" s="628"/>
      <c r="ANQ3" s="628"/>
      <c r="ANR3" s="628"/>
      <c r="ANS3" s="628"/>
      <c r="ANT3" s="628"/>
      <c r="ANU3" s="628"/>
      <c r="ANV3" s="628"/>
      <c r="ANW3" s="628"/>
      <c r="ANX3" s="628"/>
      <c r="ANY3" s="628"/>
      <c r="ANZ3" s="628"/>
      <c r="AOA3" s="628"/>
      <c r="AOB3" s="628"/>
      <c r="AOC3" s="628"/>
      <c r="AOD3" s="628"/>
      <c r="AOE3" s="628"/>
      <c r="AOF3" s="628"/>
      <c r="AOG3" s="628"/>
      <c r="AOH3" s="628"/>
      <c r="AOI3" s="628"/>
      <c r="AOJ3" s="628"/>
      <c r="AOK3" s="628"/>
      <c r="AOL3" s="628"/>
      <c r="AOM3" s="628"/>
      <c r="AON3" s="628"/>
      <c r="AOO3" s="628"/>
      <c r="AOP3" s="628"/>
      <c r="AOQ3" s="628"/>
      <c r="AOR3" s="628"/>
      <c r="AOS3" s="628"/>
      <c r="AOT3" s="628"/>
      <c r="AOU3" s="628"/>
      <c r="AOV3" s="628"/>
      <c r="AOW3" s="628"/>
      <c r="AOX3" s="628"/>
      <c r="AOY3" s="628"/>
      <c r="AOZ3" s="628"/>
      <c r="APA3" s="628"/>
      <c r="APB3" s="628"/>
      <c r="APC3" s="628"/>
      <c r="APD3" s="628"/>
      <c r="APE3" s="628"/>
      <c r="APF3" s="628"/>
      <c r="APG3" s="628"/>
      <c r="APH3" s="628"/>
      <c r="API3" s="628"/>
      <c r="APJ3" s="628"/>
      <c r="APK3" s="628"/>
      <c r="APL3" s="628"/>
      <c r="APM3" s="628"/>
      <c r="APN3" s="628"/>
      <c r="APO3" s="628"/>
      <c r="APP3" s="628"/>
      <c r="APQ3" s="628"/>
      <c r="APR3" s="628"/>
      <c r="APS3" s="628"/>
      <c r="APT3" s="628"/>
      <c r="APU3" s="628"/>
      <c r="APV3" s="628"/>
      <c r="APW3" s="628"/>
      <c r="APX3" s="628"/>
      <c r="APY3" s="628"/>
      <c r="APZ3" s="628"/>
      <c r="AQA3" s="628"/>
      <c r="AQB3" s="628"/>
      <c r="AQC3" s="628"/>
      <c r="AQD3" s="628"/>
      <c r="AQE3" s="628"/>
      <c r="AQF3" s="628"/>
      <c r="AQG3" s="628"/>
      <c r="AQH3" s="628"/>
      <c r="AQI3" s="628"/>
      <c r="AQJ3" s="628"/>
      <c r="AQK3" s="628"/>
      <c r="AQL3" s="628"/>
      <c r="AQM3" s="628"/>
      <c r="AQN3" s="628"/>
      <c r="AQO3" s="628"/>
      <c r="AQP3" s="628"/>
      <c r="AQQ3" s="628"/>
      <c r="AQR3" s="628"/>
      <c r="AQS3" s="628"/>
      <c r="AQT3" s="628"/>
      <c r="AQU3" s="628"/>
      <c r="AQV3" s="628"/>
      <c r="AQW3" s="628"/>
      <c r="AQX3" s="628"/>
      <c r="AQY3" s="628"/>
      <c r="AQZ3" s="628"/>
      <c r="ARA3" s="628"/>
      <c r="ARB3" s="628"/>
      <c r="ARC3" s="628"/>
      <c r="ARD3" s="628"/>
      <c r="ARE3" s="628"/>
      <c r="ARF3" s="628"/>
      <c r="ARG3" s="628"/>
      <c r="ARH3" s="628"/>
      <c r="ARI3" s="628"/>
      <c r="ARJ3" s="628"/>
      <c r="ARK3" s="628"/>
      <c r="ARL3" s="628"/>
      <c r="ARM3" s="628"/>
      <c r="ARN3" s="628"/>
      <c r="ARO3" s="628"/>
      <c r="ARP3" s="628"/>
      <c r="ARQ3" s="628"/>
      <c r="ARR3" s="628"/>
      <c r="ARS3" s="628"/>
      <c r="ART3" s="628"/>
      <c r="ARU3" s="628"/>
      <c r="ARV3" s="628"/>
      <c r="ARW3" s="628"/>
      <c r="ARX3" s="628"/>
      <c r="ARY3" s="628"/>
      <c r="ARZ3" s="628"/>
      <c r="ASA3" s="628"/>
      <c r="ASB3" s="628"/>
      <c r="ASC3" s="628"/>
      <c r="ASD3" s="628"/>
      <c r="ASE3" s="628"/>
      <c r="ASF3" s="628"/>
      <c r="ASG3" s="628"/>
      <c r="ASH3" s="628"/>
      <c r="ASI3" s="628"/>
      <c r="ASJ3" s="628"/>
      <c r="ASK3" s="628"/>
      <c r="ASL3" s="628"/>
      <c r="ASM3" s="628"/>
      <c r="ASN3" s="628"/>
      <c r="ASO3" s="628"/>
      <c r="ASP3" s="628"/>
      <c r="ASQ3" s="628"/>
      <c r="ASR3" s="628"/>
      <c r="ASS3" s="628"/>
      <c r="AST3" s="628"/>
      <c r="ASU3" s="628"/>
      <c r="ASV3" s="628"/>
      <c r="ASW3" s="628"/>
      <c r="ASX3" s="628"/>
      <c r="ASY3" s="628"/>
      <c r="ASZ3" s="628"/>
      <c r="ATA3" s="628"/>
      <c r="ATB3" s="628"/>
      <c r="ATC3" s="628"/>
      <c r="ATD3" s="628"/>
      <c r="ATE3" s="628"/>
      <c r="ATF3" s="628"/>
      <c r="ATG3" s="628"/>
      <c r="ATH3" s="628"/>
      <c r="ATI3" s="628"/>
      <c r="ATJ3" s="628"/>
      <c r="ATK3" s="628"/>
      <c r="ATL3" s="628"/>
      <c r="ATM3" s="628"/>
      <c r="ATN3" s="628"/>
      <c r="ATO3" s="628"/>
      <c r="ATP3" s="628"/>
      <c r="ATQ3" s="628"/>
      <c r="ATR3" s="628"/>
      <c r="ATS3" s="628"/>
      <c r="ATT3" s="628"/>
      <c r="ATU3" s="628"/>
      <c r="ATV3" s="628"/>
      <c r="ATW3" s="628"/>
      <c r="ATX3" s="628"/>
      <c r="ATY3" s="628"/>
      <c r="ATZ3" s="628"/>
      <c r="AUA3" s="628"/>
      <c r="AUB3" s="628"/>
      <c r="AUC3" s="628"/>
      <c r="AUD3" s="628"/>
      <c r="AUE3" s="628"/>
      <c r="AUF3" s="628"/>
      <c r="AUG3" s="628"/>
      <c r="AUH3" s="628"/>
      <c r="AUI3" s="628"/>
      <c r="AUJ3" s="628"/>
      <c r="AUK3" s="628"/>
      <c r="AUL3" s="628"/>
      <c r="AUM3" s="628"/>
      <c r="AUN3" s="628"/>
      <c r="AUO3" s="628"/>
      <c r="AUP3" s="628"/>
      <c r="AUQ3" s="628"/>
      <c r="AUR3" s="628"/>
      <c r="AUS3" s="628"/>
      <c r="AUT3" s="628"/>
      <c r="AUU3" s="628"/>
      <c r="AUV3" s="628"/>
      <c r="AUW3" s="628"/>
      <c r="AUX3" s="628"/>
      <c r="AUY3" s="628"/>
      <c r="AUZ3" s="628"/>
      <c r="AVA3" s="628"/>
      <c r="AVB3" s="628"/>
      <c r="AVC3" s="628"/>
      <c r="AVD3" s="628"/>
      <c r="AVE3" s="628"/>
      <c r="AVF3" s="628"/>
      <c r="AVG3" s="628"/>
      <c r="AVH3" s="628"/>
      <c r="AVI3" s="628"/>
      <c r="AVJ3" s="628"/>
      <c r="AVK3" s="628"/>
      <c r="AVL3" s="628"/>
      <c r="AVM3" s="628"/>
      <c r="AVN3" s="628"/>
      <c r="AVO3" s="628"/>
      <c r="AVP3" s="628"/>
      <c r="AVQ3" s="628"/>
      <c r="AVR3" s="628"/>
      <c r="AVS3" s="628"/>
      <c r="AVT3" s="628"/>
      <c r="AVU3" s="628"/>
      <c r="AVV3" s="628"/>
      <c r="AVW3" s="628"/>
      <c r="AVX3" s="628"/>
      <c r="AVY3" s="628"/>
      <c r="AVZ3" s="628"/>
      <c r="AWA3" s="628"/>
      <c r="AWB3" s="628"/>
      <c r="AWC3" s="628"/>
      <c r="AWD3" s="628"/>
      <c r="AWE3" s="628"/>
      <c r="AWF3" s="628"/>
      <c r="AWG3" s="628"/>
      <c r="AWH3" s="628"/>
      <c r="AWI3" s="628"/>
      <c r="AWJ3" s="628"/>
      <c r="AWK3" s="628"/>
      <c r="AWL3" s="628"/>
      <c r="AWM3" s="628"/>
      <c r="AWN3" s="628"/>
      <c r="AWO3" s="628"/>
      <c r="AWP3" s="628"/>
      <c r="AWQ3" s="628"/>
      <c r="AWR3" s="628"/>
      <c r="AWS3" s="628"/>
      <c r="AWT3" s="628"/>
      <c r="AWU3" s="628"/>
      <c r="AWV3" s="628"/>
      <c r="AWW3" s="628"/>
      <c r="AWX3" s="628"/>
      <c r="AWY3" s="628"/>
      <c r="AWZ3" s="628"/>
      <c r="AXA3" s="628"/>
      <c r="AXB3" s="628"/>
      <c r="AXC3" s="628"/>
      <c r="AXD3" s="628"/>
      <c r="AXE3" s="628"/>
      <c r="AXF3" s="628"/>
      <c r="AXG3" s="628"/>
      <c r="AXH3" s="628"/>
      <c r="AXI3" s="628"/>
      <c r="AXJ3" s="628"/>
      <c r="AXK3" s="628"/>
      <c r="AXL3" s="628"/>
      <c r="AXM3" s="628"/>
      <c r="AXN3" s="628"/>
      <c r="AXO3" s="628"/>
      <c r="AXP3" s="628"/>
      <c r="AXQ3" s="628"/>
      <c r="AXR3" s="628"/>
      <c r="AXS3" s="628"/>
      <c r="AXT3" s="628"/>
      <c r="AXU3" s="628"/>
      <c r="AXV3" s="628"/>
      <c r="AXW3" s="628"/>
      <c r="AXX3" s="628"/>
      <c r="AXY3" s="628"/>
      <c r="AXZ3" s="628"/>
      <c r="AYA3" s="628"/>
      <c r="AYB3" s="628"/>
      <c r="AYC3" s="628"/>
      <c r="AYD3" s="628"/>
      <c r="AYE3" s="628"/>
      <c r="AYF3" s="628"/>
      <c r="AYG3" s="628"/>
      <c r="AYH3" s="628"/>
      <c r="AYI3" s="628"/>
      <c r="AYJ3" s="628"/>
      <c r="AYK3" s="628"/>
      <c r="AYL3" s="628"/>
      <c r="AYM3" s="628"/>
      <c r="AYN3" s="628"/>
      <c r="AYO3" s="628"/>
      <c r="AYP3" s="628"/>
      <c r="AYQ3" s="628"/>
      <c r="AYR3" s="628"/>
      <c r="AYS3" s="628"/>
      <c r="AYT3" s="628"/>
      <c r="AYU3" s="628"/>
      <c r="AYV3" s="628"/>
      <c r="AYW3" s="628"/>
      <c r="AYX3" s="628"/>
      <c r="AYY3" s="628"/>
      <c r="AYZ3" s="628"/>
      <c r="AZA3" s="628"/>
      <c r="AZB3" s="628"/>
      <c r="AZC3" s="628"/>
      <c r="AZD3" s="628"/>
      <c r="AZE3" s="628"/>
      <c r="AZF3" s="628"/>
      <c r="AZG3" s="628"/>
      <c r="AZH3" s="628"/>
      <c r="AZI3" s="628"/>
      <c r="AZJ3" s="628"/>
      <c r="AZK3" s="628"/>
      <c r="AZL3" s="628"/>
      <c r="AZM3" s="628"/>
      <c r="AZN3" s="628"/>
      <c r="AZO3" s="628"/>
      <c r="AZP3" s="628"/>
      <c r="AZQ3" s="628"/>
      <c r="AZR3" s="628"/>
      <c r="AZS3" s="628"/>
      <c r="AZT3" s="628"/>
      <c r="AZU3" s="628"/>
      <c r="AZV3" s="628"/>
      <c r="AZW3" s="628"/>
      <c r="AZX3" s="628"/>
      <c r="AZY3" s="628"/>
      <c r="AZZ3" s="628"/>
      <c r="BAA3" s="628"/>
      <c r="BAB3" s="628"/>
      <c r="BAC3" s="628"/>
      <c r="BAD3" s="628"/>
      <c r="BAE3" s="628"/>
      <c r="BAF3" s="628"/>
      <c r="BAG3" s="628"/>
      <c r="BAH3" s="628"/>
      <c r="BAI3" s="628"/>
      <c r="BAJ3" s="628"/>
      <c r="BAK3" s="628"/>
      <c r="BAL3" s="628"/>
      <c r="BAM3" s="628"/>
      <c r="BAN3" s="628"/>
      <c r="BAO3" s="628"/>
      <c r="BAP3" s="628"/>
      <c r="BAQ3" s="628"/>
      <c r="BAR3" s="628"/>
      <c r="BAS3" s="628"/>
      <c r="BAT3" s="628"/>
      <c r="BAU3" s="628"/>
      <c r="BAV3" s="628"/>
      <c r="BAW3" s="628"/>
      <c r="BAX3" s="628"/>
      <c r="BAY3" s="628"/>
      <c r="BAZ3" s="628"/>
      <c r="BBA3" s="628"/>
      <c r="BBB3" s="628"/>
      <c r="BBC3" s="628"/>
      <c r="BBD3" s="628"/>
      <c r="BBE3" s="628"/>
      <c r="BBF3" s="628"/>
      <c r="BBG3" s="628"/>
      <c r="BBH3" s="628"/>
      <c r="BBI3" s="628"/>
      <c r="BBJ3" s="628"/>
      <c r="BBK3" s="628"/>
      <c r="BBL3" s="628"/>
      <c r="BBM3" s="628"/>
      <c r="BBN3" s="628"/>
      <c r="BBO3" s="628"/>
      <c r="BBP3" s="628"/>
      <c r="BBQ3" s="628"/>
      <c r="BBR3" s="628"/>
      <c r="BBS3" s="628"/>
      <c r="BBT3" s="628"/>
      <c r="BBU3" s="628"/>
      <c r="BBV3" s="628"/>
      <c r="BBW3" s="628"/>
      <c r="BBX3" s="628"/>
      <c r="BBY3" s="628"/>
      <c r="BBZ3" s="628"/>
      <c r="BCA3" s="628"/>
      <c r="BCB3" s="628"/>
      <c r="BCC3" s="628"/>
      <c r="BCD3" s="628"/>
      <c r="BCE3" s="628"/>
      <c r="BCF3" s="628"/>
      <c r="BCG3" s="628"/>
      <c r="BCH3" s="628"/>
      <c r="BCI3" s="628"/>
      <c r="BCJ3" s="628"/>
      <c r="BCK3" s="628"/>
      <c r="BCL3" s="628"/>
      <c r="BCM3" s="628"/>
      <c r="BCN3" s="628"/>
      <c r="BCO3" s="628"/>
      <c r="BCP3" s="628"/>
      <c r="BCQ3" s="628"/>
      <c r="BCR3" s="628"/>
      <c r="BCS3" s="628"/>
      <c r="BCT3" s="628"/>
      <c r="BCU3" s="628"/>
      <c r="BCV3" s="628"/>
      <c r="BCW3" s="628"/>
      <c r="BCX3" s="628"/>
      <c r="BCY3" s="628"/>
      <c r="BCZ3" s="628"/>
      <c r="BDA3" s="628"/>
      <c r="BDB3" s="628"/>
      <c r="BDC3" s="628"/>
      <c r="BDD3" s="628"/>
      <c r="BDE3" s="628"/>
      <c r="BDF3" s="628"/>
      <c r="BDG3" s="628"/>
      <c r="BDH3" s="628"/>
      <c r="BDI3" s="628"/>
      <c r="BDJ3" s="628"/>
      <c r="BDK3" s="628"/>
      <c r="BDL3" s="628"/>
      <c r="BDM3" s="628"/>
      <c r="BDN3" s="628"/>
      <c r="BDO3" s="628"/>
      <c r="BDP3" s="628"/>
      <c r="BDQ3" s="628"/>
      <c r="BDR3" s="628"/>
      <c r="BDS3" s="628"/>
      <c r="BDT3" s="628"/>
      <c r="BDU3" s="628"/>
      <c r="BDV3" s="628"/>
      <c r="BDW3" s="628"/>
      <c r="BDX3" s="628"/>
      <c r="BDY3" s="628"/>
      <c r="BDZ3" s="628"/>
      <c r="BEA3" s="628"/>
      <c r="BEB3" s="628"/>
      <c r="BEC3" s="628"/>
      <c r="BED3" s="628"/>
      <c r="BEE3" s="628"/>
      <c r="BEF3" s="628"/>
      <c r="BEG3" s="628"/>
      <c r="BEH3" s="628"/>
      <c r="BEI3" s="628"/>
      <c r="BEJ3" s="628"/>
      <c r="BEK3" s="628"/>
      <c r="BEL3" s="628"/>
      <c r="BEM3" s="628"/>
      <c r="BEN3" s="628"/>
      <c r="BEO3" s="628"/>
      <c r="BEP3" s="628"/>
      <c r="BEQ3" s="628"/>
      <c r="BER3" s="628"/>
      <c r="BES3" s="628"/>
      <c r="BET3" s="628"/>
      <c r="BEU3" s="628"/>
      <c r="BEV3" s="628"/>
      <c r="BEW3" s="628"/>
      <c r="BEX3" s="628"/>
      <c r="BEY3" s="628"/>
      <c r="BEZ3" s="628"/>
      <c r="BFA3" s="628"/>
      <c r="BFB3" s="628"/>
      <c r="BFC3" s="628"/>
      <c r="BFD3" s="628"/>
      <c r="BFE3" s="628"/>
      <c r="BFF3" s="628"/>
      <c r="BFG3" s="628"/>
      <c r="BFH3" s="628"/>
      <c r="BFI3" s="628"/>
      <c r="BFJ3" s="628"/>
      <c r="BFK3" s="628"/>
      <c r="BFL3" s="628"/>
      <c r="BFM3" s="628"/>
      <c r="BFN3" s="628"/>
      <c r="BFO3" s="628"/>
      <c r="BFP3" s="628"/>
      <c r="BFQ3" s="628"/>
      <c r="BFR3" s="628"/>
      <c r="BFS3" s="628"/>
      <c r="BFT3" s="628"/>
      <c r="BFU3" s="628"/>
      <c r="BFV3" s="628"/>
      <c r="BFW3" s="628"/>
      <c r="BFX3" s="628"/>
      <c r="BFY3" s="628"/>
      <c r="BFZ3" s="628"/>
      <c r="BGA3" s="628"/>
      <c r="BGB3" s="628"/>
      <c r="BGC3" s="628"/>
      <c r="BGD3" s="628"/>
      <c r="BGE3" s="628"/>
      <c r="BGF3" s="628"/>
      <c r="BGG3" s="628"/>
      <c r="BGH3" s="628"/>
      <c r="BGI3" s="628"/>
      <c r="BGJ3" s="628"/>
      <c r="BGK3" s="628"/>
      <c r="BGL3" s="628"/>
      <c r="BGM3" s="628"/>
      <c r="BGN3" s="628"/>
      <c r="BGO3" s="628"/>
      <c r="BGP3" s="628"/>
      <c r="BGQ3" s="628"/>
      <c r="BGR3" s="628"/>
      <c r="BGS3" s="628"/>
      <c r="BGT3" s="628"/>
      <c r="BGU3" s="628"/>
      <c r="BGV3" s="628"/>
      <c r="BGW3" s="628"/>
      <c r="BGX3" s="628"/>
      <c r="BGY3" s="628"/>
      <c r="BGZ3" s="628"/>
      <c r="BHA3" s="628"/>
      <c r="BHB3" s="628"/>
      <c r="BHC3" s="628"/>
      <c r="BHD3" s="628"/>
      <c r="BHE3" s="628"/>
      <c r="BHF3" s="628"/>
      <c r="BHG3" s="628"/>
      <c r="BHH3" s="628"/>
      <c r="BHI3" s="628"/>
      <c r="BHJ3" s="628"/>
      <c r="BHK3" s="628"/>
      <c r="BHL3" s="628"/>
      <c r="BHM3" s="628"/>
      <c r="BHN3" s="628"/>
      <c r="BHO3" s="628"/>
      <c r="BHP3" s="628"/>
      <c r="BHQ3" s="628"/>
      <c r="BHR3" s="628"/>
      <c r="BHS3" s="628"/>
      <c r="BHT3" s="628"/>
      <c r="BHU3" s="628"/>
      <c r="BHV3" s="628"/>
      <c r="BHW3" s="628"/>
      <c r="BHX3" s="628"/>
      <c r="BHY3" s="628"/>
      <c r="BHZ3" s="628"/>
      <c r="BIA3" s="628"/>
      <c r="BIB3" s="628"/>
      <c r="BIC3" s="628"/>
      <c r="BID3" s="628"/>
      <c r="BIE3" s="628"/>
      <c r="BIF3" s="628"/>
      <c r="BIG3" s="628"/>
      <c r="BIH3" s="628"/>
      <c r="BII3" s="628"/>
      <c r="BIJ3" s="628"/>
      <c r="BIK3" s="628"/>
      <c r="BIL3" s="628"/>
      <c r="BIM3" s="628"/>
      <c r="BIN3" s="628"/>
      <c r="BIO3" s="628"/>
      <c r="BIP3" s="628"/>
      <c r="BIQ3" s="628"/>
      <c r="BIR3" s="628"/>
      <c r="BIS3" s="628"/>
      <c r="BIT3" s="628"/>
      <c r="BIU3" s="628"/>
      <c r="BIV3" s="628"/>
      <c r="BIW3" s="628"/>
      <c r="BIX3" s="628"/>
      <c r="BIY3" s="628"/>
      <c r="BIZ3" s="628"/>
      <c r="BJA3" s="628"/>
      <c r="BJB3" s="628"/>
      <c r="BJC3" s="628"/>
      <c r="BJD3" s="628"/>
      <c r="BJE3" s="628"/>
      <c r="BJF3" s="628"/>
      <c r="BJG3" s="628"/>
      <c r="BJH3" s="628"/>
      <c r="BJI3" s="628"/>
      <c r="BJJ3" s="628"/>
      <c r="BJK3" s="628"/>
      <c r="BJL3" s="628"/>
      <c r="BJM3" s="628"/>
      <c r="BJN3" s="628"/>
      <c r="BJO3" s="628"/>
      <c r="BJP3" s="628"/>
      <c r="BJQ3" s="628"/>
      <c r="BJR3" s="628"/>
      <c r="BJS3" s="628"/>
      <c r="BJT3" s="628"/>
      <c r="BJU3" s="628"/>
      <c r="BJV3" s="628"/>
      <c r="BJW3" s="628"/>
      <c r="BJX3" s="628"/>
      <c r="BJY3" s="628"/>
      <c r="BJZ3" s="628"/>
      <c r="BKA3" s="628"/>
      <c r="BKB3" s="628"/>
      <c r="BKC3" s="628"/>
      <c r="BKD3" s="628"/>
      <c r="BKE3" s="628"/>
      <c r="BKF3" s="628"/>
      <c r="BKG3" s="628"/>
      <c r="BKH3" s="628"/>
      <c r="BKI3" s="628"/>
      <c r="BKJ3" s="628"/>
      <c r="BKK3" s="628"/>
      <c r="BKL3" s="628"/>
      <c r="BKM3" s="628"/>
      <c r="BKN3" s="628"/>
      <c r="BKO3" s="628"/>
      <c r="BKP3" s="628"/>
      <c r="BKQ3" s="628"/>
      <c r="BKR3" s="628"/>
      <c r="BKS3" s="628"/>
      <c r="BKT3" s="628"/>
      <c r="BKU3" s="628"/>
      <c r="BKV3" s="628"/>
      <c r="BKW3" s="628"/>
      <c r="BKX3" s="628"/>
      <c r="BKY3" s="628"/>
      <c r="BKZ3" s="628"/>
      <c r="BLA3" s="628"/>
      <c r="BLB3" s="628"/>
      <c r="BLC3" s="628"/>
      <c r="BLD3" s="628"/>
      <c r="BLE3" s="628"/>
      <c r="BLF3" s="628"/>
      <c r="BLG3" s="628"/>
      <c r="BLH3" s="628"/>
      <c r="BLI3" s="628"/>
      <c r="BLJ3" s="628"/>
      <c r="BLK3" s="628"/>
      <c r="BLL3" s="628"/>
      <c r="BLM3" s="628"/>
      <c r="BLN3" s="628"/>
      <c r="BLO3" s="628"/>
      <c r="BLP3" s="628"/>
      <c r="BLQ3" s="628"/>
      <c r="BLR3" s="628"/>
      <c r="BLS3" s="628"/>
      <c r="BLT3" s="628"/>
      <c r="BLU3" s="628"/>
      <c r="BLV3" s="628"/>
      <c r="BLW3" s="628"/>
      <c r="BLX3" s="628"/>
      <c r="BLY3" s="628"/>
      <c r="BLZ3" s="628"/>
      <c r="BMA3" s="628"/>
      <c r="BMB3" s="628"/>
      <c r="BMC3" s="628"/>
      <c r="BMD3" s="628"/>
      <c r="BME3" s="628"/>
      <c r="BMF3" s="628"/>
      <c r="BMG3" s="628"/>
      <c r="BMH3" s="628"/>
      <c r="BMI3" s="628"/>
      <c r="BMJ3" s="628"/>
      <c r="BMK3" s="628"/>
      <c r="BML3" s="628"/>
      <c r="BMM3" s="628"/>
      <c r="BMN3" s="628"/>
      <c r="BMO3" s="628"/>
      <c r="BMP3" s="628"/>
      <c r="BMQ3" s="628"/>
      <c r="BMR3" s="628"/>
      <c r="BMS3" s="628"/>
      <c r="BMT3" s="628"/>
      <c r="BMU3" s="628"/>
      <c r="BMV3" s="628"/>
      <c r="BMW3" s="628"/>
      <c r="BMX3" s="628"/>
      <c r="BMY3" s="628"/>
      <c r="BMZ3" s="628"/>
      <c r="BNA3" s="628"/>
      <c r="BNB3" s="628"/>
      <c r="BNC3" s="628"/>
      <c r="BND3" s="628"/>
      <c r="BNE3" s="628"/>
      <c r="BNF3" s="628"/>
      <c r="BNG3" s="628"/>
      <c r="BNH3" s="628"/>
      <c r="BNI3" s="628"/>
      <c r="BNJ3" s="628"/>
      <c r="BNK3" s="628"/>
      <c r="BNL3" s="628"/>
      <c r="BNM3" s="628"/>
      <c r="BNN3" s="628"/>
      <c r="BNO3" s="628"/>
      <c r="BNP3" s="628"/>
      <c r="BNQ3" s="628"/>
      <c r="BNR3" s="628"/>
      <c r="BNS3" s="628"/>
      <c r="BNT3" s="628"/>
      <c r="BNU3" s="628"/>
      <c r="BNV3" s="628"/>
      <c r="BNW3" s="628"/>
      <c r="BNX3" s="628"/>
      <c r="BNY3" s="628"/>
      <c r="BNZ3" s="628"/>
      <c r="BOA3" s="628"/>
      <c r="BOB3" s="628"/>
      <c r="BOC3" s="628"/>
      <c r="BOD3" s="628"/>
      <c r="BOE3" s="628"/>
      <c r="BOF3" s="628"/>
      <c r="BOG3" s="628"/>
      <c r="BOH3" s="628"/>
      <c r="BOI3" s="628"/>
      <c r="BOJ3" s="628"/>
      <c r="BOK3" s="628"/>
      <c r="BOL3" s="628"/>
      <c r="BOM3" s="628"/>
      <c r="BON3" s="628"/>
      <c r="BOO3" s="628"/>
      <c r="BOP3" s="628"/>
      <c r="BOQ3" s="628"/>
      <c r="BOR3" s="628"/>
      <c r="BOS3" s="628"/>
      <c r="BOT3" s="628"/>
      <c r="BOU3" s="628"/>
      <c r="BOV3" s="628"/>
      <c r="BOW3" s="628"/>
      <c r="BOX3" s="628"/>
      <c r="BOY3" s="628"/>
      <c r="BOZ3" s="628"/>
      <c r="BPA3" s="628"/>
      <c r="BPB3" s="628"/>
      <c r="BPC3" s="628"/>
      <c r="BPD3" s="628"/>
      <c r="BPE3" s="628"/>
      <c r="BPF3" s="628"/>
      <c r="BPG3" s="628"/>
      <c r="BPH3" s="628"/>
      <c r="BPI3" s="628"/>
      <c r="BPJ3" s="628"/>
      <c r="BPK3" s="628"/>
      <c r="BPL3" s="628"/>
      <c r="BPM3" s="628"/>
      <c r="BPN3" s="628"/>
      <c r="BPO3" s="628"/>
      <c r="BPP3" s="628"/>
      <c r="BPQ3" s="628"/>
      <c r="BPR3" s="628"/>
      <c r="BPS3" s="628"/>
      <c r="BPT3" s="628"/>
      <c r="BPU3" s="628"/>
      <c r="BPV3" s="628"/>
      <c r="BPW3" s="628"/>
      <c r="BPX3" s="628"/>
      <c r="BPY3" s="628"/>
      <c r="BPZ3" s="628"/>
      <c r="BQA3" s="628"/>
      <c r="BQB3" s="628"/>
      <c r="BQC3" s="628"/>
      <c r="BQD3" s="628"/>
      <c r="BQE3" s="628"/>
      <c r="BQF3" s="628"/>
      <c r="BQG3" s="628"/>
      <c r="BQH3" s="628"/>
      <c r="BQI3" s="628"/>
      <c r="BQJ3" s="628"/>
      <c r="BQK3" s="628"/>
      <c r="BQL3" s="628"/>
      <c r="BQM3" s="628"/>
      <c r="BQN3" s="628"/>
      <c r="BQO3" s="628"/>
      <c r="BQP3" s="628"/>
      <c r="BQQ3" s="628"/>
      <c r="BQR3" s="628"/>
      <c r="BQS3" s="628"/>
      <c r="BQT3" s="628"/>
      <c r="BQU3" s="628"/>
      <c r="BQV3" s="628"/>
      <c r="BQW3" s="628"/>
      <c r="BQX3" s="628"/>
      <c r="BQY3" s="628"/>
      <c r="BQZ3" s="628"/>
      <c r="BRA3" s="628"/>
      <c r="BRB3" s="628"/>
      <c r="BRC3" s="628"/>
      <c r="BRD3" s="628"/>
      <c r="BRE3" s="628"/>
      <c r="BRF3" s="628"/>
      <c r="BRG3" s="628"/>
      <c r="BRH3" s="628"/>
      <c r="BRI3" s="628"/>
      <c r="BRJ3" s="628"/>
      <c r="BRK3" s="628"/>
      <c r="BRL3" s="628"/>
      <c r="BRM3" s="628"/>
      <c r="BRN3" s="628"/>
      <c r="BRO3" s="628"/>
      <c r="BRP3" s="628"/>
      <c r="BRQ3" s="628"/>
      <c r="BRR3" s="628"/>
      <c r="BRS3" s="628"/>
      <c r="BRT3" s="628"/>
      <c r="BRU3" s="628"/>
      <c r="BRV3" s="628"/>
      <c r="BRW3" s="628"/>
      <c r="BRX3" s="628"/>
      <c r="BRY3" s="628"/>
      <c r="BRZ3" s="628"/>
      <c r="BSA3" s="628"/>
      <c r="BSB3" s="628"/>
      <c r="BSC3" s="628"/>
      <c r="BSD3" s="628"/>
      <c r="BSE3" s="628"/>
      <c r="BSF3" s="628"/>
      <c r="BSG3" s="628"/>
      <c r="BSH3" s="628"/>
      <c r="BSI3" s="628"/>
      <c r="BSJ3" s="628"/>
      <c r="BSK3" s="628"/>
      <c r="BSL3" s="628"/>
      <c r="BSM3" s="628"/>
      <c r="BSN3" s="628"/>
      <c r="BSO3" s="628"/>
      <c r="BSP3" s="628"/>
      <c r="BSQ3" s="628"/>
      <c r="BSR3" s="628"/>
      <c r="BSS3" s="628"/>
      <c r="BST3" s="628"/>
      <c r="BSU3" s="628"/>
      <c r="BSV3" s="628"/>
      <c r="BSW3" s="628"/>
      <c r="BSX3" s="628"/>
      <c r="BSY3" s="628"/>
      <c r="BSZ3" s="628"/>
      <c r="BTA3" s="628"/>
      <c r="BTB3" s="628"/>
      <c r="BTC3" s="628"/>
      <c r="BTD3" s="628"/>
      <c r="BTE3" s="628"/>
      <c r="BTF3" s="628"/>
      <c r="BTG3" s="628"/>
      <c r="BTH3" s="628"/>
      <c r="BTI3" s="628"/>
      <c r="BTJ3" s="628"/>
      <c r="BTK3" s="628"/>
      <c r="BTL3" s="628"/>
      <c r="BTM3" s="628"/>
      <c r="BTN3" s="628"/>
      <c r="BTO3" s="628"/>
      <c r="BTP3" s="628"/>
      <c r="BTQ3" s="628"/>
      <c r="BTR3" s="628"/>
      <c r="BTS3" s="628"/>
      <c r="BTT3" s="628"/>
      <c r="BTU3" s="628"/>
      <c r="BTV3" s="628"/>
      <c r="BTW3" s="628"/>
      <c r="BTX3" s="628"/>
      <c r="BTY3" s="628"/>
      <c r="BTZ3" s="628"/>
      <c r="BUA3" s="628"/>
      <c r="BUB3" s="628"/>
      <c r="BUC3" s="628"/>
      <c r="BUD3" s="628"/>
      <c r="BUE3" s="628"/>
      <c r="BUF3" s="628"/>
      <c r="BUG3" s="628"/>
      <c r="BUH3" s="628"/>
      <c r="BUI3" s="628"/>
      <c r="BUJ3" s="628"/>
      <c r="BUK3" s="628"/>
      <c r="BUL3" s="628"/>
      <c r="BUM3" s="628"/>
      <c r="BUN3" s="628"/>
      <c r="BUO3" s="628"/>
      <c r="BUP3" s="628"/>
      <c r="BUQ3" s="628"/>
      <c r="BUR3" s="628"/>
      <c r="BUS3" s="628"/>
      <c r="BUT3" s="628"/>
      <c r="BUU3" s="628"/>
      <c r="BUV3" s="628"/>
      <c r="BUW3" s="628"/>
      <c r="BUX3" s="628"/>
      <c r="BUY3" s="628"/>
      <c r="BUZ3" s="628"/>
      <c r="BVA3" s="628"/>
      <c r="BVB3" s="628"/>
      <c r="BVC3" s="628"/>
      <c r="BVD3" s="628"/>
      <c r="BVE3" s="628"/>
      <c r="BVF3" s="628"/>
      <c r="BVG3" s="628"/>
      <c r="BVH3" s="628"/>
      <c r="BVI3" s="628"/>
      <c r="BVJ3" s="628"/>
      <c r="BVK3" s="628"/>
      <c r="BVL3" s="628"/>
      <c r="BVM3" s="628"/>
      <c r="BVN3" s="628"/>
      <c r="BVO3" s="628"/>
      <c r="BVP3" s="628"/>
      <c r="BVQ3" s="628"/>
      <c r="BVR3" s="628"/>
      <c r="BVS3" s="628"/>
      <c r="BVT3" s="628"/>
      <c r="BVU3" s="628"/>
      <c r="BVV3" s="628"/>
      <c r="BVW3" s="628"/>
      <c r="BVX3" s="628"/>
      <c r="BVY3" s="628"/>
      <c r="BVZ3" s="628"/>
      <c r="BWA3" s="628"/>
      <c r="BWB3" s="628"/>
      <c r="BWC3" s="628"/>
      <c r="BWD3" s="628"/>
      <c r="BWE3" s="628"/>
      <c r="BWF3" s="628"/>
      <c r="BWG3" s="628"/>
      <c r="BWH3" s="628"/>
      <c r="BWI3" s="628"/>
      <c r="BWJ3" s="628"/>
      <c r="BWK3" s="628"/>
      <c r="BWL3" s="628"/>
      <c r="BWM3" s="628"/>
      <c r="BWN3" s="628"/>
      <c r="BWO3" s="628"/>
      <c r="BWP3" s="628"/>
      <c r="BWQ3" s="628"/>
      <c r="BWR3" s="628"/>
      <c r="BWS3" s="628"/>
      <c r="BWT3" s="628"/>
      <c r="BWU3" s="628"/>
      <c r="BWV3" s="628"/>
      <c r="BWW3" s="628"/>
      <c r="BWX3" s="628"/>
      <c r="BWY3" s="628"/>
      <c r="BWZ3" s="628"/>
      <c r="BXA3" s="628"/>
      <c r="BXB3" s="628"/>
      <c r="BXC3" s="628"/>
      <c r="BXD3" s="628"/>
      <c r="BXE3" s="628"/>
      <c r="BXF3" s="628"/>
      <c r="BXG3" s="628"/>
      <c r="BXH3" s="628"/>
      <c r="BXI3" s="628"/>
      <c r="BXJ3" s="628"/>
      <c r="BXK3" s="628"/>
      <c r="BXL3" s="628"/>
      <c r="BXM3" s="628"/>
      <c r="BXN3" s="628"/>
      <c r="BXO3" s="628"/>
      <c r="BXP3" s="628"/>
      <c r="BXQ3" s="628"/>
      <c r="BXR3" s="628"/>
      <c r="BXS3" s="628"/>
      <c r="BXT3" s="628"/>
      <c r="BXU3" s="628"/>
      <c r="BXV3" s="628"/>
      <c r="BXW3" s="628"/>
      <c r="BXX3" s="628"/>
      <c r="BXY3" s="628"/>
      <c r="BXZ3" s="628"/>
      <c r="BYA3" s="628"/>
      <c r="BYB3" s="628"/>
      <c r="BYC3" s="628"/>
      <c r="BYD3" s="628"/>
      <c r="BYE3" s="628"/>
      <c r="BYF3" s="628"/>
      <c r="BYG3" s="628"/>
      <c r="BYH3" s="628"/>
      <c r="BYI3" s="628"/>
      <c r="BYJ3" s="628"/>
      <c r="BYK3" s="628"/>
      <c r="BYL3" s="628"/>
      <c r="BYM3" s="628"/>
      <c r="BYN3" s="628"/>
      <c r="BYO3" s="628"/>
      <c r="BYP3" s="628"/>
      <c r="BYQ3" s="628"/>
      <c r="BYR3" s="628"/>
      <c r="BYS3" s="628"/>
      <c r="BYT3" s="628"/>
      <c r="BYU3" s="628"/>
      <c r="BYV3" s="628"/>
      <c r="BYW3" s="628"/>
      <c r="BYX3" s="628"/>
      <c r="BYY3" s="628"/>
      <c r="BYZ3" s="628"/>
      <c r="BZA3" s="628"/>
      <c r="BZB3" s="628"/>
      <c r="BZC3" s="628"/>
      <c r="BZD3" s="628"/>
      <c r="BZE3" s="628"/>
      <c r="BZF3" s="628"/>
      <c r="BZG3" s="628"/>
      <c r="BZH3" s="628"/>
      <c r="BZI3" s="628"/>
      <c r="BZJ3" s="628"/>
      <c r="BZK3" s="628"/>
      <c r="BZL3" s="628"/>
      <c r="BZM3" s="628"/>
      <c r="BZN3" s="628"/>
      <c r="BZO3" s="628"/>
      <c r="BZP3" s="628"/>
      <c r="BZQ3" s="628"/>
      <c r="BZR3" s="628"/>
      <c r="BZS3" s="628"/>
      <c r="BZT3" s="628"/>
      <c r="BZU3" s="628"/>
      <c r="BZV3" s="628"/>
      <c r="BZW3" s="628"/>
      <c r="BZX3" s="628"/>
      <c r="BZY3" s="628"/>
      <c r="BZZ3" s="628"/>
      <c r="CAA3" s="628"/>
      <c r="CAB3" s="628"/>
      <c r="CAC3" s="628"/>
      <c r="CAD3" s="628"/>
      <c r="CAE3" s="628"/>
      <c r="CAF3" s="628"/>
      <c r="CAG3" s="628"/>
      <c r="CAH3" s="628"/>
      <c r="CAI3" s="628"/>
      <c r="CAJ3" s="628"/>
      <c r="CAK3" s="628"/>
      <c r="CAL3" s="628"/>
      <c r="CAM3" s="628"/>
      <c r="CAN3" s="628"/>
      <c r="CAO3" s="628"/>
      <c r="CAP3" s="628"/>
      <c r="CAQ3" s="628"/>
      <c r="CAR3" s="628"/>
      <c r="CAS3" s="628"/>
      <c r="CAT3" s="628"/>
      <c r="CAU3" s="628"/>
      <c r="CAV3" s="628"/>
      <c r="CAW3" s="628"/>
      <c r="CAX3" s="628"/>
      <c r="CAY3" s="628"/>
      <c r="CAZ3" s="628"/>
      <c r="CBA3" s="628"/>
      <c r="CBB3" s="628"/>
      <c r="CBC3" s="628"/>
      <c r="CBD3" s="628"/>
      <c r="CBE3" s="628"/>
      <c r="CBF3" s="628"/>
      <c r="CBG3" s="628"/>
      <c r="CBH3" s="628"/>
      <c r="CBI3" s="628"/>
      <c r="CBJ3" s="628"/>
      <c r="CBK3" s="628"/>
      <c r="CBL3" s="628"/>
      <c r="CBM3" s="628"/>
      <c r="CBN3" s="628"/>
      <c r="CBO3" s="628"/>
      <c r="CBP3" s="628"/>
      <c r="CBQ3" s="628"/>
      <c r="CBR3" s="628"/>
      <c r="CBS3" s="628"/>
      <c r="CBT3" s="628"/>
      <c r="CBU3" s="628"/>
      <c r="CBV3" s="628"/>
      <c r="CBW3" s="628"/>
      <c r="CBX3" s="628"/>
      <c r="CBY3" s="628"/>
      <c r="CBZ3" s="628"/>
      <c r="CCA3" s="628"/>
      <c r="CCB3" s="628"/>
      <c r="CCC3" s="628"/>
      <c r="CCD3" s="628"/>
      <c r="CCE3" s="628"/>
      <c r="CCF3" s="628"/>
      <c r="CCG3" s="628"/>
      <c r="CCH3" s="628"/>
      <c r="CCI3" s="628"/>
      <c r="CCJ3" s="628"/>
      <c r="CCK3" s="628"/>
      <c r="CCL3" s="628"/>
      <c r="CCM3" s="628"/>
      <c r="CCN3" s="628"/>
      <c r="CCO3" s="628"/>
      <c r="CCP3" s="628"/>
      <c r="CCQ3" s="628"/>
      <c r="CCR3" s="628"/>
      <c r="CCS3" s="628"/>
      <c r="CCT3" s="628"/>
      <c r="CCU3" s="628"/>
      <c r="CCV3" s="628"/>
      <c r="CCW3" s="628"/>
      <c r="CCX3" s="628"/>
      <c r="CCY3" s="628"/>
      <c r="CCZ3" s="628"/>
      <c r="CDA3" s="628"/>
      <c r="CDB3" s="628"/>
      <c r="CDC3" s="628"/>
      <c r="CDD3" s="628"/>
      <c r="CDE3" s="628"/>
      <c r="CDF3" s="628"/>
      <c r="CDG3" s="628"/>
      <c r="CDH3" s="628"/>
      <c r="CDI3" s="628"/>
      <c r="CDJ3" s="628"/>
      <c r="CDK3" s="628"/>
      <c r="CDL3" s="628"/>
      <c r="CDM3" s="628"/>
      <c r="CDN3" s="628"/>
      <c r="CDO3" s="628"/>
      <c r="CDP3" s="628"/>
      <c r="CDQ3" s="628"/>
      <c r="CDR3" s="628"/>
      <c r="CDS3" s="628"/>
      <c r="CDT3" s="628"/>
      <c r="CDU3" s="628"/>
      <c r="CDV3" s="628"/>
      <c r="CDW3" s="628"/>
      <c r="CDX3" s="628"/>
      <c r="CDY3" s="628"/>
      <c r="CDZ3" s="628"/>
      <c r="CEA3" s="628"/>
      <c r="CEB3" s="628"/>
      <c r="CEC3" s="628"/>
      <c r="CED3" s="628"/>
      <c r="CEE3" s="628"/>
      <c r="CEF3" s="628"/>
      <c r="CEG3" s="628"/>
      <c r="CEH3" s="628"/>
      <c r="CEI3" s="628"/>
      <c r="CEJ3" s="628"/>
      <c r="CEK3" s="628"/>
      <c r="CEL3" s="628"/>
      <c r="CEM3" s="628"/>
      <c r="CEN3" s="628"/>
      <c r="CEO3" s="628"/>
      <c r="CEP3" s="628"/>
      <c r="CEQ3" s="628"/>
      <c r="CER3" s="628"/>
      <c r="CES3" s="628"/>
      <c r="CET3" s="628"/>
      <c r="CEU3" s="628"/>
      <c r="CEV3" s="628"/>
      <c r="CEW3" s="628"/>
      <c r="CEX3" s="628"/>
      <c r="CEY3" s="628"/>
      <c r="CEZ3" s="628"/>
      <c r="CFA3" s="628"/>
      <c r="CFB3" s="628"/>
      <c r="CFC3" s="628"/>
      <c r="CFD3" s="628"/>
      <c r="CFE3" s="628"/>
      <c r="CFF3" s="628"/>
      <c r="CFG3" s="628"/>
      <c r="CFH3" s="628"/>
      <c r="CFI3" s="628"/>
      <c r="CFJ3" s="628"/>
      <c r="CFK3" s="628"/>
      <c r="CFL3" s="628"/>
      <c r="CFM3" s="628"/>
      <c r="CFN3" s="628"/>
      <c r="CFO3" s="628"/>
      <c r="CFP3" s="628"/>
      <c r="CFQ3" s="628"/>
      <c r="CFR3" s="628"/>
      <c r="CFS3" s="628"/>
      <c r="CFT3" s="628"/>
      <c r="CFU3" s="628"/>
      <c r="CFV3" s="628"/>
      <c r="CFW3" s="628"/>
      <c r="CFX3" s="628"/>
      <c r="CFY3" s="628"/>
      <c r="CFZ3" s="628"/>
      <c r="CGA3" s="628"/>
      <c r="CGB3" s="628"/>
      <c r="CGC3" s="628"/>
      <c r="CGD3" s="628"/>
      <c r="CGE3" s="628"/>
      <c r="CGF3" s="628"/>
      <c r="CGG3" s="628"/>
      <c r="CGH3" s="628"/>
      <c r="CGI3" s="628"/>
      <c r="CGJ3" s="628"/>
      <c r="CGK3" s="628"/>
      <c r="CGL3" s="628"/>
      <c r="CGM3" s="628"/>
      <c r="CGN3" s="628"/>
      <c r="CGO3" s="628"/>
      <c r="CGP3" s="628"/>
      <c r="CGQ3" s="628"/>
      <c r="CGR3" s="628"/>
      <c r="CGS3" s="628"/>
      <c r="CGT3" s="628"/>
      <c r="CGU3" s="628"/>
      <c r="CGV3" s="628"/>
      <c r="CGW3" s="628"/>
      <c r="CGX3" s="628"/>
      <c r="CGY3" s="628"/>
      <c r="CGZ3" s="628"/>
      <c r="CHA3" s="628"/>
      <c r="CHB3" s="628"/>
      <c r="CHC3" s="628"/>
      <c r="CHD3" s="628"/>
      <c r="CHE3" s="628"/>
      <c r="CHF3" s="628"/>
      <c r="CHG3" s="628"/>
      <c r="CHH3" s="628"/>
      <c r="CHI3" s="628"/>
      <c r="CHJ3" s="628"/>
      <c r="CHK3" s="628"/>
      <c r="CHL3" s="628"/>
      <c r="CHM3" s="628"/>
      <c r="CHN3" s="628"/>
      <c r="CHO3" s="628"/>
      <c r="CHP3" s="628"/>
      <c r="CHQ3" s="628"/>
      <c r="CHR3" s="628"/>
      <c r="CHS3" s="628"/>
      <c r="CHT3" s="628"/>
      <c r="CHU3" s="628"/>
      <c r="CHV3" s="628"/>
      <c r="CHW3" s="628"/>
      <c r="CHX3" s="628"/>
      <c r="CHY3" s="628"/>
      <c r="CHZ3" s="628"/>
      <c r="CIA3" s="628"/>
      <c r="CIB3" s="628"/>
      <c r="CIC3" s="628"/>
      <c r="CID3" s="628"/>
      <c r="CIE3" s="628"/>
      <c r="CIF3" s="628"/>
      <c r="CIG3" s="628"/>
      <c r="CIH3" s="628"/>
      <c r="CII3" s="628"/>
      <c r="CIJ3" s="628"/>
      <c r="CIK3" s="628"/>
      <c r="CIL3" s="628"/>
      <c r="CIM3" s="628"/>
      <c r="CIN3" s="628"/>
      <c r="CIO3" s="628"/>
      <c r="CIP3" s="628"/>
      <c r="CIQ3" s="628"/>
      <c r="CIR3" s="628"/>
      <c r="CIS3" s="628"/>
      <c r="CIT3" s="628"/>
      <c r="CIU3" s="628"/>
      <c r="CIV3" s="628"/>
      <c r="CIW3" s="628"/>
      <c r="CIX3" s="628"/>
      <c r="CIY3" s="628"/>
      <c r="CIZ3" s="628"/>
      <c r="CJA3" s="628"/>
      <c r="CJB3" s="628"/>
      <c r="CJC3" s="628"/>
      <c r="CJD3" s="628"/>
      <c r="CJE3" s="628"/>
      <c r="CJF3" s="628"/>
      <c r="CJG3" s="628"/>
      <c r="CJH3" s="628"/>
      <c r="CJI3" s="628"/>
      <c r="CJJ3" s="628"/>
      <c r="CJK3" s="628"/>
      <c r="CJL3" s="628"/>
      <c r="CJM3" s="628"/>
      <c r="CJN3" s="628"/>
      <c r="CJO3" s="628"/>
      <c r="CJP3" s="628"/>
      <c r="CJQ3" s="628"/>
      <c r="CJR3" s="628"/>
      <c r="CJS3" s="628"/>
      <c r="CJT3" s="628"/>
      <c r="CJU3" s="628"/>
      <c r="CJV3" s="628"/>
      <c r="CJW3" s="628"/>
      <c r="CJX3" s="628"/>
      <c r="CJY3" s="628"/>
      <c r="CJZ3" s="628"/>
      <c r="CKA3" s="628"/>
      <c r="CKB3" s="628"/>
      <c r="CKC3" s="628"/>
      <c r="CKD3" s="628"/>
      <c r="CKE3" s="628"/>
      <c r="CKF3" s="628"/>
      <c r="CKG3" s="628"/>
      <c r="CKH3" s="628"/>
      <c r="CKI3" s="628"/>
      <c r="CKJ3" s="628"/>
      <c r="CKK3" s="628"/>
      <c r="CKL3" s="628"/>
      <c r="CKM3" s="628"/>
      <c r="CKN3" s="628"/>
      <c r="CKO3" s="628"/>
      <c r="CKP3" s="628"/>
      <c r="CKQ3" s="628"/>
      <c r="CKR3" s="628"/>
      <c r="CKS3" s="628"/>
      <c r="CKT3" s="628"/>
      <c r="CKU3" s="628"/>
      <c r="CKV3" s="628"/>
      <c r="CKW3" s="628"/>
      <c r="CKX3" s="628"/>
      <c r="CKY3" s="628"/>
      <c r="CKZ3" s="628"/>
      <c r="CLA3" s="628"/>
      <c r="CLB3" s="628"/>
      <c r="CLC3" s="628"/>
      <c r="CLD3" s="628"/>
      <c r="CLE3" s="628"/>
      <c r="CLF3" s="628"/>
      <c r="CLG3" s="628"/>
      <c r="CLH3" s="628"/>
      <c r="CLI3" s="628"/>
      <c r="CLJ3" s="628"/>
      <c r="CLK3" s="628"/>
      <c r="CLL3" s="628"/>
      <c r="CLM3" s="628"/>
      <c r="CLN3" s="628"/>
      <c r="CLO3" s="628"/>
      <c r="CLP3" s="628"/>
      <c r="CLQ3" s="628"/>
      <c r="CLR3" s="628"/>
      <c r="CLS3" s="628"/>
      <c r="CLT3" s="628"/>
      <c r="CLU3" s="628"/>
      <c r="CLV3" s="628"/>
      <c r="CLW3" s="628"/>
      <c r="CLX3" s="628"/>
      <c r="CLY3" s="628"/>
      <c r="CLZ3" s="628"/>
      <c r="CMA3" s="628"/>
      <c r="CMB3" s="628"/>
      <c r="CMC3" s="628"/>
      <c r="CMD3" s="628"/>
      <c r="CME3" s="628"/>
      <c r="CMF3" s="628"/>
      <c r="CMG3" s="628"/>
      <c r="CMH3" s="628"/>
      <c r="CMI3" s="628"/>
      <c r="CMJ3" s="628"/>
      <c r="CMK3" s="628"/>
      <c r="CML3" s="628"/>
      <c r="CMM3" s="628"/>
      <c r="CMN3" s="628"/>
      <c r="CMO3" s="628"/>
      <c r="CMP3" s="628"/>
      <c r="CMQ3" s="628"/>
      <c r="CMR3" s="628"/>
      <c r="CMS3" s="628"/>
      <c r="CMT3" s="628"/>
      <c r="CMU3" s="628"/>
      <c r="CMV3" s="628"/>
      <c r="CMW3" s="628"/>
      <c r="CMX3" s="628"/>
      <c r="CMY3" s="628"/>
      <c r="CMZ3" s="628"/>
      <c r="CNA3" s="628"/>
      <c r="CNB3" s="628"/>
      <c r="CNC3" s="628"/>
      <c r="CND3" s="628"/>
      <c r="CNE3" s="628"/>
      <c r="CNF3" s="628"/>
      <c r="CNG3" s="628"/>
      <c r="CNH3" s="628"/>
      <c r="CNI3" s="628"/>
      <c r="CNJ3" s="628"/>
      <c r="CNK3" s="628"/>
      <c r="CNL3" s="628"/>
      <c r="CNM3" s="628"/>
      <c r="CNN3" s="628"/>
      <c r="CNO3" s="628"/>
      <c r="CNP3" s="628"/>
      <c r="CNQ3" s="628"/>
      <c r="CNR3" s="628"/>
      <c r="CNS3" s="628"/>
      <c r="CNT3" s="628"/>
      <c r="CNU3" s="628"/>
      <c r="CNV3" s="628"/>
      <c r="CNW3" s="628"/>
      <c r="CNX3" s="628"/>
      <c r="CNY3" s="628"/>
      <c r="CNZ3" s="628"/>
      <c r="COA3" s="628"/>
      <c r="COB3" s="628"/>
      <c r="COC3" s="628"/>
      <c r="COD3" s="628"/>
      <c r="COE3" s="628"/>
      <c r="COF3" s="628"/>
      <c r="COG3" s="628"/>
      <c r="COH3" s="628"/>
      <c r="COI3" s="628"/>
      <c r="COJ3" s="628"/>
      <c r="COK3" s="628"/>
      <c r="COL3" s="628"/>
      <c r="COM3" s="628"/>
      <c r="CON3" s="628"/>
      <c r="COO3" s="628"/>
      <c r="COP3" s="628"/>
      <c r="COQ3" s="628"/>
      <c r="COR3" s="628"/>
      <c r="COS3" s="628"/>
      <c r="COT3" s="628"/>
      <c r="COU3" s="628"/>
      <c r="COV3" s="628"/>
      <c r="COW3" s="628"/>
      <c r="COX3" s="628"/>
      <c r="COY3" s="628"/>
      <c r="COZ3" s="628"/>
      <c r="CPA3" s="628"/>
      <c r="CPB3" s="628"/>
      <c r="CPC3" s="628"/>
      <c r="CPD3" s="628"/>
      <c r="CPE3" s="628"/>
      <c r="CPF3" s="628"/>
      <c r="CPG3" s="628"/>
      <c r="CPH3" s="628"/>
      <c r="CPI3" s="628"/>
      <c r="CPJ3" s="628"/>
      <c r="CPK3" s="628"/>
      <c r="CPL3" s="628"/>
      <c r="CPM3" s="628"/>
      <c r="CPN3" s="628"/>
      <c r="CPO3" s="628"/>
      <c r="CPP3" s="628"/>
      <c r="CPQ3" s="628"/>
      <c r="CPR3" s="628"/>
      <c r="CPS3" s="628"/>
      <c r="CPT3" s="628"/>
      <c r="CPU3" s="628"/>
      <c r="CPV3" s="628"/>
      <c r="CPW3" s="628"/>
      <c r="CPX3" s="628"/>
      <c r="CPY3" s="628"/>
      <c r="CPZ3" s="628"/>
      <c r="CQA3" s="628"/>
      <c r="CQB3" s="628"/>
      <c r="CQC3" s="628"/>
      <c r="CQD3" s="628"/>
      <c r="CQE3" s="628"/>
      <c r="CQF3" s="628"/>
      <c r="CQG3" s="628"/>
      <c r="CQH3" s="628"/>
      <c r="CQI3" s="628"/>
      <c r="CQJ3" s="628"/>
      <c r="CQK3" s="628"/>
      <c r="CQL3" s="628"/>
      <c r="CQM3" s="628"/>
      <c r="CQN3" s="628"/>
      <c r="CQO3" s="628"/>
      <c r="CQP3" s="628"/>
      <c r="CQQ3" s="628"/>
      <c r="CQR3" s="628"/>
      <c r="CQS3" s="628"/>
      <c r="CQT3" s="628"/>
      <c r="CQU3" s="628"/>
      <c r="CQV3" s="628"/>
      <c r="CQW3" s="628"/>
      <c r="CQX3" s="628"/>
      <c r="CQY3" s="628"/>
      <c r="CQZ3" s="628"/>
      <c r="CRA3" s="628"/>
      <c r="CRB3" s="628"/>
      <c r="CRC3" s="628"/>
      <c r="CRD3" s="628"/>
      <c r="CRE3" s="628"/>
      <c r="CRF3" s="628"/>
      <c r="CRG3" s="628"/>
      <c r="CRH3" s="628"/>
      <c r="CRI3" s="628"/>
      <c r="CRJ3" s="628"/>
      <c r="CRK3" s="628"/>
      <c r="CRL3" s="628"/>
      <c r="CRM3" s="628"/>
      <c r="CRN3" s="628"/>
      <c r="CRO3" s="628"/>
      <c r="CRP3" s="628"/>
      <c r="CRQ3" s="628"/>
      <c r="CRR3" s="628"/>
      <c r="CRS3" s="628"/>
      <c r="CRT3" s="628"/>
      <c r="CRU3" s="628"/>
      <c r="CRV3" s="628"/>
      <c r="CRW3" s="628"/>
      <c r="CRX3" s="628"/>
      <c r="CRY3" s="628"/>
      <c r="CRZ3" s="628"/>
      <c r="CSA3" s="628"/>
      <c r="CSB3" s="628"/>
      <c r="CSC3" s="628"/>
      <c r="CSD3" s="628"/>
      <c r="CSE3" s="628"/>
      <c r="CSF3" s="628"/>
      <c r="CSG3" s="628"/>
      <c r="CSH3" s="628"/>
      <c r="CSI3" s="628"/>
      <c r="CSJ3" s="628"/>
      <c r="CSK3" s="628"/>
      <c r="CSL3" s="628"/>
      <c r="CSM3" s="628"/>
      <c r="CSN3" s="628"/>
      <c r="CSO3" s="628"/>
      <c r="CSP3" s="628"/>
      <c r="CSQ3" s="628"/>
      <c r="CSR3" s="628"/>
      <c r="CSS3" s="628"/>
      <c r="CST3" s="628"/>
      <c r="CSU3" s="628"/>
      <c r="CSV3" s="628"/>
      <c r="CSW3" s="628"/>
      <c r="CSX3" s="628"/>
      <c r="CSY3" s="628"/>
      <c r="CSZ3" s="628"/>
      <c r="CTA3" s="628"/>
      <c r="CTB3" s="628"/>
      <c r="CTC3" s="628"/>
      <c r="CTD3" s="628"/>
      <c r="CTE3" s="628"/>
      <c r="CTF3" s="628"/>
      <c r="CTG3" s="628"/>
      <c r="CTH3" s="628"/>
      <c r="CTI3" s="628"/>
      <c r="CTJ3" s="628"/>
      <c r="CTK3" s="628"/>
      <c r="CTL3" s="628"/>
      <c r="CTM3" s="628"/>
      <c r="CTN3" s="628"/>
      <c r="CTO3" s="628"/>
      <c r="CTP3" s="628"/>
      <c r="CTQ3" s="628"/>
      <c r="CTR3" s="628"/>
      <c r="CTS3" s="628"/>
      <c r="CTT3" s="628"/>
      <c r="CTU3" s="628"/>
      <c r="CTV3" s="628"/>
      <c r="CTW3" s="628"/>
      <c r="CTX3" s="628"/>
      <c r="CTY3" s="628"/>
      <c r="CTZ3" s="628"/>
      <c r="CUA3" s="628"/>
      <c r="CUB3" s="628"/>
      <c r="CUC3" s="628"/>
      <c r="CUD3" s="628"/>
      <c r="CUE3" s="628"/>
      <c r="CUF3" s="628"/>
      <c r="CUG3" s="628"/>
      <c r="CUH3" s="628"/>
      <c r="CUI3" s="628"/>
      <c r="CUJ3" s="628"/>
      <c r="CUK3" s="628"/>
      <c r="CUL3" s="628"/>
      <c r="CUM3" s="628"/>
      <c r="CUN3" s="628"/>
      <c r="CUO3" s="628"/>
      <c r="CUP3" s="628"/>
      <c r="CUQ3" s="628"/>
      <c r="CUR3" s="628"/>
      <c r="CUS3" s="628"/>
      <c r="CUT3" s="628"/>
      <c r="CUU3" s="628"/>
      <c r="CUV3" s="628"/>
      <c r="CUW3" s="628"/>
      <c r="CUX3" s="628"/>
      <c r="CUY3" s="628"/>
      <c r="CUZ3" s="628"/>
      <c r="CVA3" s="628"/>
      <c r="CVB3" s="628"/>
      <c r="CVC3" s="628"/>
      <c r="CVD3" s="628"/>
      <c r="CVE3" s="628"/>
      <c r="CVF3" s="628"/>
      <c r="CVG3" s="628"/>
      <c r="CVH3" s="628"/>
      <c r="CVI3" s="628"/>
      <c r="CVJ3" s="628"/>
      <c r="CVK3" s="628"/>
      <c r="CVL3" s="628"/>
      <c r="CVM3" s="628"/>
      <c r="CVN3" s="628"/>
      <c r="CVO3" s="628"/>
      <c r="CVP3" s="628"/>
      <c r="CVQ3" s="628"/>
      <c r="CVR3" s="628"/>
      <c r="CVS3" s="628"/>
      <c r="CVT3" s="628"/>
      <c r="CVU3" s="628"/>
      <c r="CVV3" s="628"/>
      <c r="CVW3" s="628"/>
      <c r="CVX3" s="628"/>
      <c r="CVY3" s="628"/>
      <c r="CVZ3" s="628"/>
      <c r="CWA3" s="628"/>
      <c r="CWB3" s="628"/>
      <c r="CWC3" s="628"/>
      <c r="CWD3" s="628"/>
      <c r="CWE3" s="628"/>
      <c r="CWF3" s="628"/>
      <c r="CWG3" s="628"/>
      <c r="CWH3" s="628"/>
      <c r="CWI3" s="628"/>
      <c r="CWJ3" s="628"/>
      <c r="CWK3" s="628"/>
      <c r="CWL3" s="628"/>
      <c r="CWM3" s="628"/>
      <c r="CWN3" s="628"/>
      <c r="CWO3" s="628"/>
      <c r="CWP3" s="628"/>
      <c r="CWQ3" s="628"/>
      <c r="CWR3" s="628"/>
      <c r="CWS3" s="628"/>
      <c r="CWT3" s="628"/>
      <c r="CWU3" s="628"/>
      <c r="CWV3" s="628"/>
      <c r="CWW3" s="628"/>
      <c r="CWX3" s="628"/>
      <c r="CWY3" s="628"/>
      <c r="CWZ3" s="628"/>
      <c r="CXA3" s="628"/>
      <c r="CXB3" s="628"/>
      <c r="CXC3" s="628"/>
      <c r="CXD3" s="628"/>
      <c r="CXE3" s="628"/>
      <c r="CXF3" s="628"/>
      <c r="CXG3" s="628"/>
      <c r="CXH3" s="628"/>
      <c r="CXI3" s="628"/>
      <c r="CXJ3" s="628"/>
      <c r="CXK3" s="628"/>
      <c r="CXL3" s="628"/>
      <c r="CXM3" s="628"/>
      <c r="CXN3" s="628"/>
      <c r="CXO3" s="628"/>
      <c r="CXP3" s="628"/>
      <c r="CXQ3" s="628"/>
      <c r="CXR3" s="628"/>
      <c r="CXS3" s="628"/>
      <c r="CXT3" s="628"/>
      <c r="CXU3" s="628"/>
      <c r="CXV3" s="628"/>
      <c r="CXW3" s="628"/>
      <c r="CXX3" s="628"/>
      <c r="CXY3" s="628"/>
      <c r="CXZ3" s="628"/>
      <c r="CYA3" s="628"/>
      <c r="CYB3" s="628"/>
      <c r="CYC3" s="628"/>
      <c r="CYD3" s="628"/>
      <c r="CYE3" s="628"/>
      <c r="CYF3" s="628"/>
      <c r="CYG3" s="628"/>
      <c r="CYH3" s="628"/>
      <c r="CYI3" s="628"/>
      <c r="CYJ3" s="628"/>
      <c r="CYK3" s="628"/>
      <c r="CYL3" s="628"/>
      <c r="CYM3" s="628"/>
      <c r="CYN3" s="628"/>
      <c r="CYO3" s="628"/>
      <c r="CYP3" s="628"/>
      <c r="CYQ3" s="628"/>
      <c r="CYR3" s="628"/>
      <c r="CYS3" s="628"/>
      <c r="CYT3" s="628"/>
      <c r="CYU3" s="628"/>
      <c r="CYV3" s="628"/>
      <c r="CYW3" s="628"/>
      <c r="CYX3" s="628"/>
      <c r="CYY3" s="628"/>
      <c r="CYZ3" s="628"/>
      <c r="CZA3" s="628"/>
      <c r="CZB3" s="628"/>
      <c r="CZC3" s="628"/>
      <c r="CZD3" s="628"/>
      <c r="CZE3" s="628"/>
      <c r="CZF3" s="628"/>
      <c r="CZG3" s="628"/>
      <c r="CZH3" s="628"/>
      <c r="CZI3" s="628"/>
      <c r="CZJ3" s="628"/>
      <c r="CZK3" s="628"/>
      <c r="CZL3" s="628"/>
      <c r="CZM3" s="628"/>
      <c r="CZN3" s="628"/>
      <c r="CZO3" s="628"/>
      <c r="CZP3" s="628"/>
      <c r="CZQ3" s="628"/>
      <c r="CZR3" s="628"/>
      <c r="CZS3" s="628"/>
      <c r="CZT3" s="628"/>
      <c r="CZU3" s="628"/>
      <c r="CZV3" s="628"/>
      <c r="CZW3" s="628"/>
      <c r="CZX3" s="628"/>
      <c r="CZY3" s="628"/>
      <c r="CZZ3" s="628"/>
      <c r="DAA3" s="628"/>
      <c r="DAB3" s="628"/>
      <c r="DAC3" s="628"/>
      <c r="DAD3" s="628"/>
      <c r="DAE3" s="628"/>
      <c r="DAF3" s="628"/>
      <c r="DAG3" s="628"/>
      <c r="DAH3" s="628"/>
      <c r="DAI3" s="628"/>
      <c r="DAJ3" s="628"/>
      <c r="DAK3" s="628"/>
      <c r="DAL3" s="628"/>
      <c r="DAM3" s="628"/>
      <c r="DAN3" s="628"/>
      <c r="DAO3" s="628"/>
      <c r="DAP3" s="628"/>
      <c r="DAQ3" s="628"/>
      <c r="DAR3" s="628"/>
      <c r="DAS3" s="628"/>
      <c r="DAT3" s="628"/>
      <c r="DAU3" s="628"/>
      <c r="DAV3" s="628"/>
      <c r="DAW3" s="628"/>
      <c r="DAX3" s="628"/>
      <c r="DAY3" s="628"/>
      <c r="DAZ3" s="628"/>
      <c r="DBA3" s="628"/>
      <c r="DBB3" s="628"/>
      <c r="DBC3" s="628"/>
      <c r="DBD3" s="628"/>
      <c r="DBE3" s="628"/>
      <c r="DBF3" s="628"/>
      <c r="DBG3" s="628"/>
      <c r="DBH3" s="628"/>
      <c r="DBI3" s="628"/>
      <c r="DBJ3" s="628"/>
      <c r="DBK3" s="628"/>
      <c r="DBL3" s="628"/>
      <c r="DBM3" s="628"/>
      <c r="DBN3" s="628"/>
      <c r="DBO3" s="628"/>
      <c r="DBP3" s="628"/>
      <c r="DBQ3" s="628"/>
      <c r="DBR3" s="628"/>
      <c r="DBS3" s="628"/>
      <c r="DBT3" s="628"/>
      <c r="DBU3" s="628"/>
      <c r="DBV3" s="628"/>
      <c r="DBW3" s="628"/>
      <c r="DBX3" s="628"/>
      <c r="DBY3" s="628"/>
      <c r="DBZ3" s="628"/>
      <c r="DCA3" s="628"/>
      <c r="DCB3" s="628"/>
      <c r="DCC3" s="628"/>
      <c r="DCD3" s="628"/>
      <c r="DCE3" s="628"/>
      <c r="DCF3" s="628"/>
      <c r="DCG3" s="628"/>
      <c r="DCH3" s="628"/>
      <c r="DCI3" s="628"/>
      <c r="DCJ3" s="628"/>
      <c r="DCK3" s="628"/>
      <c r="DCL3" s="628"/>
      <c r="DCM3" s="628"/>
      <c r="DCN3" s="628"/>
      <c r="DCO3" s="628"/>
      <c r="DCP3" s="628"/>
      <c r="DCQ3" s="628"/>
      <c r="DCR3" s="628"/>
      <c r="DCS3" s="628"/>
      <c r="DCT3" s="628"/>
      <c r="DCU3" s="628"/>
      <c r="DCV3" s="628"/>
      <c r="DCW3" s="628"/>
      <c r="DCX3" s="628"/>
      <c r="DCY3" s="628"/>
      <c r="DCZ3" s="628"/>
      <c r="DDA3" s="628"/>
      <c r="DDB3" s="628"/>
      <c r="DDC3" s="628"/>
      <c r="DDD3" s="628"/>
      <c r="DDE3" s="628"/>
      <c r="DDF3" s="628"/>
      <c r="DDG3" s="628"/>
      <c r="DDH3" s="628"/>
      <c r="DDI3" s="628"/>
      <c r="DDJ3" s="628"/>
      <c r="DDK3" s="628"/>
      <c r="DDL3" s="628"/>
      <c r="DDM3" s="628"/>
      <c r="DDN3" s="628"/>
      <c r="DDO3" s="628"/>
      <c r="DDP3" s="628"/>
      <c r="DDQ3" s="628"/>
      <c r="DDR3" s="628"/>
      <c r="DDS3" s="628"/>
      <c r="DDT3" s="628"/>
      <c r="DDU3" s="628"/>
      <c r="DDV3" s="628"/>
      <c r="DDW3" s="628"/>
      <c r="DDX3" s="628"/>
      <c r="DDY3" s="628"/>
      <c r="DDZ3" s="628"/>
      <c r="DEA3" s="628"/>
      <c r="DEB3" s="628"/>
      <c r="DEC3" s="628"/>
      <c r="DED3" s="628"/>
      <c r="DEE3" s="628"/>
      <c r="DEF3" s="628"/>
      <c r="DEG3" s="628"/>
      <c r="DEH3" s="628"/>
      <c r="DEI3" s="628"/>
      <c r="DEJ3" s="628"/>
      <c r="DEK3" s="628"/>
      <c r="DEL3" s="628"/>
      <c r="DEM3" s="628"/>
      <c r="DEN3" s="628"/>
      <c r="DEO3" s="628"/>
      <c r="DEP3" s="628"/>
      <c r="DEQ3" s="628"/>
      <c r="DER3" s="628"/>
      <c r="DES3" s="628"/>
      <c r="DET3" s="628"/>
      <c r="DEU3" s="628"/>
      <c r="DEV3" s="628"/>
      <c r="DEW3" s="628"/>
      <c r="DEX3" s="628"/>
      <c r="DEY3" s="628"/>
      <c r="DEZ3" s="628"/>
      <c r="DFA3" s="628"/>
      <c r="DFB3" s="628"/>
      <c r="DFC3" s="628"/>
      <c r="DFD3" s="628"/>
      <c r="DFE3" s="628"/>
      <c r="DFF3" s="628"/>
      <c r="DFG3" s="628"/>
      <c r="DFH3" s="628"/>
      <c r="DFI3" s="628"/>
      <c r="DFJ3" s="628"/>
      <c r="DFK3" s="628"/>
      <c r="DFL3" s="628"/>
      <c r="DFM3" s="628"/>
      <c r="DFN3" s="628"/>
      <c r="DFO3" s="628"/>
      <c r="DFP3" s="628"/>
      <c r="DFQ3" s="628"/>
      <c r="DFR3" s="628"/>
      <c r="DFS3" s="628"/>
      <c r="DFT3" s="628"/>
      <c r="DFU3" s="628"/>
      <c r="DFV3" s="628"/>
      <c r="DFW3" s="628"/>
      <c r="DFX3" s="628"/>
      <c r="DFY3" s="628"/>
      <c r="DFZ3" s="628"/>
      <c r="DGA3" s="628"/>
      <c r="DGB3" s="628"/>
      <c r="DGC3" s="628"/>
      <c r="DGD3" s="628"/>
      <c r="DGE3" s="628"/>
      <c r="DGF3" s="628"/>
      <c r="DGG3" s="628"/>
      <c r="DGH3" s="628"/>
      <c r="DGI3" s="628"/>
      <c r="DGJ3" s="628"/>
      <c r="DGK3" s="628"/>
      <c r="DGL3" s="628"/>
      <c r="DGM3" s="628"/>
      <c r="DGN3" s="628"/>
      <c r="DGO3" s="628"/>
      <c r="DGP3" s="628"/>
      <c r="DGQ3" s="628"/>
      <c r="DGR3" s="628"/>
      <c r="DGS3" s="628"/>
      <c r="DGT3" s="628"/>
      <c r="DGU3" s="628"/>
      <c r="DGV3" s="628"/>
      <c r="DGW3" s="628"/>
      <c r="DGX3" s="628"/>
      <c r="DGY3" s="628"/>
      <c r="DGZ3" s="628"/>
      <c r="DHA3" s="628"/>
      <c r="DHB3" s="628"/>
      <c r="DHC3" s="628"/>
      <c r="DHD3" s="628"/>
      <c r="DHE3" s="628"/>
      <c r="DHF3" s="628"/>
      <c r="DHG3" s="628"/>
      <c r="DHH3" s="628"/>
      <c r="DHI3" s="628"/>
      <c r="DHJ3" s="628"/>
      <c r="DHK3" s="628"/>
      <c r="DHL3" s="628"/>
      <c r="DHM3" s="628"/>
      <c r="DHN3" s="628"/>
      <c r="DHO3" s="628"/>
      <c r="DHP3" s="628"/>
      <c r="DHQ3" s="628"/>
      <c r="DHR3" s="628"/>
      <c r="DHS3" s="628"/>
      <c r="DHT3" s="628"/>
      <c r="DHU3" s="628"/>
      <c r="DHV3" s="628"/>
      <c r="DHW3" s="628"/>
      <c r="DHX3" s="628"/>
      <c r="DHY3" s="628"/>
      <c r="DHZ3" s="628"/>
      <c r="DIA3" s="628"/>
      <c r="DIB3" s="628"/>
      <c r="DIC3" s="628"/>
      <c r="DID3" s="628"/>
      <c r="DIE3" s="628"/>
      <c r="DIF3" s="628"/>
      <c r="DIG3" s="628"/>
      <c r="DIH3" s="628"/>
      <c r="DII3" s="628"/>
      <c r="DIJ3" s="628"/>
      <c r="DIK3" s="628"/>
      <c r="DIL3" s="628"/>
      <c r="DIM3" s="628"/>
      <c r="DIN3" s="628"/>
      <c r="DIO3" s="628"/>
      <c r="DIP3" s="628"/>
      <c r="DIQ3" s="628"/>
      <c r="DIR3" s="628"/>
      <c r="DIS3" s="628"/>
      <c r="DIT3" s="628"/>
      <c r="DIU3" s="628"/>
      <c r="DIV3" s="628"/>
      <c r="DIW3" s="628"/>
      <c r="DIX3" s="628"/>
      <c r="DIY3" s="628"/>
      <c r="DIZ3" s="628"/>
      <c r="DJA3" s="628"/>
      <c r="DJB3" s="628"/>
      <c r="DJC3" s="628"/>
      <c r="DJD3" s="628"/>
      <c r="DJE3" s="628"/>
      <c r="DJF3" s="628"/>
      <c r="DJG3" s="628"/>
      <c r="DJH3" s="628"/>
      <c r="DJI3" s="628"/>
      <c r="DJJ3" s="628"/>
      <c r="DJK3" s="628"/>
      <c r="DJL3" s="628"/>
      <c r="DJM3" s="628"/>
      <c r="DJN3" s="628"/>
      <c r="DJO3" s="628"/>
      <c r="DJP3" s="628"/>
      <c r="DJQ3" s="628"/>
      <c r="DJR3" s="628"/>
      <c r="DJS3" s="628"/>
      <c r="DJT3" s="628"/>
      <c r="DJU3" s="628"/>
      <c r="DJV3" s="628"/>
      <c r="DJW3" s="628"/>
      <c r="DJX3" s="628"/>
      <c r="DJY3" s="628"/>
      <c r="DJZ3" s="628"/>
      <c r="DKA3" s="628"/>
      <c r="DKB3" s="628"/>
      <c r="DKC3" s="628"/>
      <c r="DKD3" s="628"/>
      <c r="DKE3" s="628"/>
      <c r="DKF3" s="628"/>
      <c r="DKG3" s="628"/>
      <c r="DKH3" s="628"/>
      <c r="DKI3" s="628"/>
      <c r="DKJ3" s="628"/>
      <c r="DKK3" s="628"/>
      <c r="DKL3" s="628"/>
      <c r="DKM3" s="628"/>
      <c r="DKN3" s="628"/>
      <c r="DKO3" s="628"/>
      <c r="DKP3" s="628"/>
      <c r="DKQ3" s="628"/>
      <c r="DKR3" s="628"/>
      <c r="DKS3" s="628"/>
      <c r="DKT3" s="628"/>
      <c r="DKU3" s="628"/>
      <c r="DKV3" s="628"/>
      <c r="DKW3" s="628"/>
      <c r="DKX3" s="628"/>
      <c r="DKY3" s="628"/>
      <c r="DKZ3" s="628"/>
      <c r="DLA3" s="628"/>
      <c r="DLB3" s="628"/>
      <c r="DLC3" s="628"/>
      <c r="DLD3" s="628"/>
      <c r="DLE3" s="628"/>
      <c r="DLF3" s="628"/>
      <c r="DLG3" s="628"/>
      <c r="DLH3" s="628"/>
      <c r="DLI3" s="628"/>
      <c r="DLJ3" s="628"/>
      <c r="DLK3" s="628"/>
      <c r="DLL3" s="628"/>
      <c r="DLM3" s="628"/>
      <c r="DLN3" s="628"/>
      <c r="DLO3" s="628"/>
      <c r="DLP3" s="628"/>
      <c r="DLQ3" s="628"/>
      <c r="DLR3" s="628"/>
      <c r="DLS3" s="628"/>
      <c r="DLT3" s="628"/>
      <c r="DLU3" s="628"/>
      <c r="DLV3" s="628"/>
      <c r="DLW3" s="628"/>
      <c r="DLX3" s="628"/>
      <c r="DLY3" s="628"/>
      <c r="DLZ3" s="628"/>
      <c r="DMA3" s="628"/>
      <c r="DMB3" s="628"/>
      <c r="DMC3" s="628"/>
      <c r="DMD3" s="628"/>
      <c r="DME3" s="628"/>
      <c r="DMF3" s="628"/>
      <c r="DMG3" s="628"/>
      <c r="DMH3" s="628"/>
      <c r="DMI3" s="628"/>
      <c r="DMJ3" s="628"/>
      <c r="DMK3" s="628"/>
      <c r="DML3" s="628"/>
      <c r="DMM3" s="628"/>
      <c r="DMN3" s="628"/>
      <c r="DMO3" s="628"/>
      <c r="DMP3" s="628"/>
      <c r="DMQ3" s="628"/>
      <c r="DMR3" s="628"/>
      <c r="DMS3" s="628"/>
      <c r="DMT3" s="628"/>
      <c r="DMU3" s="628"/>
      <c r="DMV3" s="628"/>
      <c r="DMW3" s="628"/>
      <c r="DMX3" s="628"/>
      <c r="DMY3" s="628"/>
      <c r="DMZ3" s="628"/>
      <c r="DNA3" s="628"/>
      <c r="DNB3" s="628"/>
      <c r="DNC3" s="628"/>
      <c r="DND3" s="628"/>
      <c r="DNE3" s="628"/>
      <c r="DNF3" s="628"/>
      <c r="DNG3" s="628"/>
      <c r="DNH3" s="628"/>
      <c r="DNI3" s="628"/>
      <c r="DNJ3" s="628"/>
      <c r="DNK3" s="628"/>
      <c r="DNL3" s="628"/>
      <c r="DNM3" s="628"/>
      <c r="DNN3" s="628"/>
      <c r="DNO3" s="628"/>
      <c r="DNP3" s="628"/>
      <c r="DNQ3" s="628"/>
      <c r="DNR3" s="628"/>
      <c r="DNS3" s="628"/>
      <c r="DNT3" s="628"/>
      <c r="DNU3" s="628"/>
      <c r="DNV3" s="628"/>
      <c r="DNW3" s="628"/>
      <c r="DNX3" s="628"/>
      <c r="DNY3" s="628"/>
      <c r="DNZ3" s="628"/>
      <c r="DOA3" s="628"/>
      <c r="DOB3" s="628"/>
      <c r="DOC3" s="628"/>
      <c r="DOD3" s="628"/>
      <c r="DOE3" s="628"/>
      <c r="DOF3" s="628"/>
      <c r="DOG3" s="628"/>
      <c r="DOH3" s="628"/>
      <c r="DOI3" s="628"/>
      <c r="DOJ3" s="628"/>
      <c r="DOK3" s="628"/>
      <c r="DOL3" s="628"/>
      <c r="DOM3" s="628"/>
      <c r="DON3" s="628"/>
      <c r="DOO3" s="628"/>
      <c r="DOP3" s="628"/>
      <c r="DOQ3" s="628"/>
      <c r="DOR3" s="628"/>
      <c r="DOS3" s="628"/>
      <c r="DOT3" s="628"/>
      <c r="DOU3" s="628"/>
      <c r="DOV3" s="628"/>
      <c r="DOW3" s="628"/>
      <c r="DOX3" s="628"/>
      <c r="DOY3" s="628"/>
      <c r="DOZ3" s="628"/>
      <c r="DPA3" s="628"/>
      <c r="DPB3" s="628"/>
      <c r="DPC3" s="628"/>
      <c r="DPD3" s="628"/>
      <c r="DPE3" s="628"/>
      <c r="DPF3" s="628"/>
      <c r="DPG3" s="628"/>
      <c r="DPH3" s="628"/>
      <c r="DPI3" s="628"/>
      <c r="DPJ3" s="628"/>
      <c r="DPK3" s="628"/>
      <c r="DPL3" s="628"/>
      <c r="DPM3" s="628"/>
      <c r="DPN3" s="628"/>
      <c r="DPO3" s="628"/>
      <c r="DPP3" s="628"/>
      <c r="DPQ3" s="628"/>
      <c r="DPR3" s="628"/>
      <c r="DPS3" s="628"/>
      <c r="DPT3" s="628"/>
      <c r="DPU3" s="628"/>
      <c r="DPV3" s="628"/>
      <c r="DPW3" s="628"/>
      <c r="DPX3" s="628"/>
      <c r="DPY3" s="628"/>
      <c r="DPZ3" s="628"/>
      <c r="DQA3" s="628"/>
      <c r="DQB3" s="628"/>
      <c r="DQC3" s="628"/>
      <c r="DQD3" s="628"/>
      <c r="DQE3" s="628"/>
      <c r="DQF3" s="628"/>
      <c r="DQG3" s="628"/>
      <c r="DQH3" s="628"/>
      <c r="DQI3" s="628"/>
      <c r="DQJ3" s="628"/>
      <c r="DQK3" s="628"/>
      <c r="DQL3" s="628"/>
      <c r="DQM3" s="628"/>
      <c r="DQN3" s="628"/>
      <c r="DQO3" s="628"/>
      <c r="DQP3" s="628"/>
      <c r="DQQ3" s="628"/>
      <c r="DQR3" s="628"/>
      <c r="DQS3" s="628"/>
      <c r="DQT3" s="628"/>
      <c r="DQU3" s="628"/>
      <c r="DQV3" s="628"/>
      <c r="DQW3" s="628"/>
      <c r="DQX3" s="628"/>
      <c r="DQY3" s="628"/>
      <c r="DQZ3" s="628"/>
      <c r="DRA3" s="628"/>
      <c r="DRB3" s="628"/>
      <c r="DRC3" s="628"/>
      <c r="DRD3" s="628"/>
      <c r="DRE3" s="628"/>
      <c r="DRF3" s="628"/>
      <c r="DRG3" s="628"/>
      <c r="DRH3" s="628"/>
      <c r="DRI3" s="628"/>
      <c r="DRJ3" s="628"/>
      <c r="DRK3" s="628"/>
      <c r="DRL3" s="628"/>
      <c r="DRM3" s="628"/>
      <c r="DRN3" s="628"/>
      <c r="DRO3" s="628"/>
      <c r="DRP3" s="628"/>
      <c r="DRQ3" s="628"/>
      <c r="DRR3" s="628"/>
      <c r="DRS3" s="628"/>
      <c r="DRT3" s="628"/>
      <c r="DRU3" s="628"/>
      <c r="DRV3" s="628"/>
      <c r="DRW3" s="628"/>
      <c r="DRX3" s="628"/>
      <c r="DRY3" s="628"/>
      <c r="DRZ3" s="628"/>
      <c r="DSA3" s="628"/>
      <c r="DSB3" s="628"/>
      <c r="DSC3" s="628"/>
      <c r="DSD3" s="628"/>
      <c r="DSE3" s="628"/>
      <c r="DSF3" s="628"/>
      <c r="DSG3" s="628"/>
      <c r="DSH3" s="628"/>
      <c r="DSI3" s="628"/>
      <c r="DSJ3" s="628"/>
      <c r="DSK3" s="628"/>
      <c r="DSL3" s="628"/>
      <c r="DSM3" s="628"/>
      <c r="DSN3" s="628"/>
      <c r="DSO3" s="628"/>
      <c r="DSP3" s="628"/>
      <c r="DSQ3" s="628"/>
      <c r="DSR3" s="628"/>
      <c r="DSS3" s="628"/>
      <c r="DST3" s="628"/>
      <c r="DSU3" s="628"/>
      <c r="DSV3" s="628"/>
      <c r="DSW3" s="628"/>
      <c r="DSX3" s="628"/>
      <c r="DSY3" s="628"/>
      <c r="DSZ3" s="628"/>
      <c r="DTA3" s="628"/>
      <c r="DTB3" s="628"/>
      <c r="DTC3" s="628"/>
      <c r="DTD3" s="628"/>
      <c r="DTE3" s="628"/>
      <c r="DTF3" s="628"/>
      <c r="DTG3" s="628"/>
      <c r="DTH3" s="628"/>
      <c r="DTI3" s="628"/>
      <c r="DTJ3" s="628"/>
      <c r="DTK3" s="628"/>
      <c r="DTL3" s="628"/>
      <c r="DTM3" s="628"/>
      <c r="DTN3" s="628"/>
      <c r="DTO3" s="628"/>
      <c r="DTP3" s="628"/>
      <c r="DTQ3" s="628"/>
      <c r="DTR3" s="628"/>
      <c r="DTS3" s="628"/>
      <c r="DTT3" s="628"/>
      <c r="DTU3" s="628"/>
      <c r="DTV3" s="628"/>
      <c r="DTW3" s="628"/>
      <c r="DTX3" s="628"/>
      <c r="DTY3" s="628"/>
      <c r="DTZ3" s="628"/>
      <c r="DUA3" s="628"/>
      <c r="DUB3" s="628"/>
      <c r="DUC3" s="628"/>
      <c r="DUD3" s="628"/>
      <c r="DUE3" s="628"/>
      <c r="DUF3" s="628"/>
      <c r="DUG3" s="628"/>
      <c r="DUH3" s="628"/>
      <c r="DUI3" s="628"/>
      <c r="DUJ3" s="628"/>
      <c r="DUK3" s="628"/>
      <c r="DUL3" s="628"/>
      <c r="DUM3" s="628"/>
      <c r="DUN3" s="628"/>
      <c r="DUO3" s="628"/>
      <c r="DUP3" s="628"/>
      <c r="DUQ3" s="628"/>
      <c r="DUR3" s="628"/>
      <c r="DUS3" s="628"/>
      <c r="DUT3" s="628"/>
      <c r="DUU3" s="628"/>
      <c r="DUV3" s="628"/>
      <c r="DUW3" s="628"/>
      <c r="DUX3" s="628"/>
      <c r="DUY3" s="628"/>
      <c r="DUZ3" s="628"/>
      <c r="DVA3" s="628"/>
      <c r="DVB3" s="628"/>
      <c r="DVC3" s="628"/>
      <c r="DVD3" s="628"/>
      <c r="DVE3" s="628"/>
      <c r="DVF3" s="628"/>
      <c r="DVG3" s="628"/>
      <c r="DVH3" s="628"/>
      <c r="DVI3" s="628"/>
      <c r="DVJ3" s="628"/>
      <c r="DVK3" s="628"/>
      <c r="DVL3" s="628"/>
      <c r="DVM3" s="628"/>
      <c r="DVN3" s="628"/>
      <c r="DVO3" s="628"/>
      <c r="DVP3" s="628"/>
      <c r="DVQ3" s="628"/>
      <c r="DVR3" s="628"/>
      <c r="DVS3" s="628"/>
      <c r="DVT3" s="628"/>
      <c r="DVU3" s="628"/>
      <c r="DVV3" s="628"/>
      <c r="DVW3" s="628"/>
      <c r="DVX3" s="628"/>
      <c r="DVY3" s="628"/>
      <c r="DVZ3" s="628"/>
      <c r="DWA3" s="628"/>
      <c r="DWB3" s="628"/>
      <c r="DWC3" s="628"/>
      <c r="DWD3" s="628"/>
      <c r="DWE3" s="628"/>
      <c r="DWF3" s="628"/>
      <c r="DWG3" s="628"/>
      <c r="DWH3" s="628"/>
      <c r="DWI3" s="628"/>
      <c r="DWJ3" s="628"/>
      <c r="DWK3" s="628"/>
      <c r="DWL3" s="628"/>
      <c r="DWM3" s="628"/>
      <c r="DWN3" s="628"/>
      <c r="DWO3" s="628"/>
      <c r="DWP3" s="628"/>
      <c r="DWQ3" s="628"/>
      <c r="DWR3" s="628"/>
      <c r="DWS3" s="628"/>
      <c r="DWT3" s="628"/>
      <c r="DWU3" s="628"/>
      <c r="DWV3" s="628"/>
      <c r="DWW3" s="628"/>
      <c r="DWX3" s="628"/>
      <c r="DWY3" s="628"/>
      <c r="DWZ3" s="628"/>
      <c r="DXA3" s="628"/>
      <c r="DXB3" s="628"/>
      <c r="DXC3" s="628"/>
      <c r="DXD3" s="628"/>
      <c r="DXE3" s="628"/>
      <c r="DXF3" s="628"/>
      <c r="DXG3" s="628"/>
      <c r="DXH3" s="628"/>
      <c r="DXI3" s="628"/>
      <c r="DXJ3" s="628"/>
      <c r="DXK3" s="628"/>
      <c r="DXL3" s="628"/>
      <c r="DXM3" s="628"/>
      <c r="DXN3" s="628"/>
      <c r="DXO3" s="628"/>
      <c r="DXP3" s="628"/>
      <c r="DXQ3" s="628"/>
      <c r="DXR3" s="628"/>
      <c r="DXS3" s="628"/>
      <c r="DXT3" s="628"/>
      <c r="DXU3" s="628"/>
      <c r="DXV3" s="628"/>
      <c r="DXW3" s="628"/>
      <c r="DXX3" s="628"/>
      <c r="DXY3" s="628"/>
      <c r="DXZ3" s="628"/>
      <c r="DYA3" s="628"/>
      <c r="DYB3" s="628"/>
      <c r="DYC3" s="628"/>
      <c r="DYD3" s="628"/>
      <c r="DYE3" s="628"/>
      <c r="DYF3" s="628"/>
      <c r="DYG3" s="628"/>
      <c r="DYH3" s="628"/>
      <c r="DYI3" s="628"/>
      <c r="DYJ3" s="628"/>
      <c r="DYK3" s="628"/>
      <c r="DYL3" s="628"/>
      <c r="DYM3" s="628"/>
      <c r="DYN3" s="628"/>
      <c r="DYO3" s="628"/>
      <c r="DYP3" s="628"/>
      <c r="DYQ3" s="628"/>
      <c r="DYR3" s="628"/>
      <c r="DYS3" s="628"/>
      <c r="DYT3" s="628"/>
      <c r="DYU3" s="628"/>
      <c r="DYV3" s="628"/>
      <c r="DYW3" s="628"/>
      <c r="DYX3" s="628"/>
      <c r="DYY3" s="628"/>
      <c r="DYZ3" s="628"/>
      <c r="DZA3" s="628"/>
      <c r="DZB3" s="628"/>
      <c r="DZC3" s="628"/>
      <c r="DZD3" s="628"/>
      <c r="DZE3" s="628"/>
      <c r="DZF3" s="628"/>
      <c r="DZG3" s="628"/>
      <c r="DZH3" s="628"/>
      <c r="DZI3" s="628"/>
      <c r="DZJ3" s="628"/>
      <c r="DZK3" s="628"/>
      <c r="DZL3" s="628"/>
      <c r="DZM3" s="628"/>
      <c r="DZN3" s="628"/>
      <c r="DZO3" s="628"/>
      <c r="DZP3" s="628"/>
      <c r="DZQ3" s="628"/>
      <c r="DZR3" s="628"/>
      <c r="DZS3" s="628"/>
      <c r="DZT3" s="628"/>
      <c r="DZU3" s="628"/>
      <c r="DZV3" s="628"/>
      <c r="DZW3" s="628"/>
      <c r="DZX3" s="628"/>
      <c r="DZY3" s="628"/>
      <c r="DZZ3" s="628"/>
      <c r="EAA3" s="628"/>
      <c r="EAB3" s="628"/>
      <c r="EAC3" s="628"/>
      <c r="EAD3" s="628"/>
      <c r="EAE3" s="628"/>
      <c r="EAF3" s="628"/>
      <c r="EAG3" s="628"/>
      <c r="EAH3" s="628"/>
      <c r="EAI3" s="628"/>
      <c r="EAJ3" s="628"/>
      <c r="EAK3" s="628"/>
      <c r="EAL3" s="628"/>
      <c r="EAM3" s="628"/>
      <c r="EAN3" s="628"/>
      <c r="EAO3" s="628"/>
      <c r="EAP3" s="628"/>
      <c r="EAQ3" s="628"/>
      <c r="EAR3" s="628"/>
      <c r="EAS3" s="628"/>
      <c r="EAT3" s="628"/>
      <c r="EAU3" s="628"/>
      <c r="EAV3" s="628"/>
      <c r="EAW3" s="628"/>
      <c r="EAX3" s="628"/>
      <c r="EAY3" s="628"/>
      <c r="EAZ3" s="628"/>
      <c r="EBA3" s="628"/>
      <c r="EBB3" s="628"/>
      <c r="EBC3" s="628"/>
      <c r="EBD3" s="628"/>
      <c r="EBE3" s="628"/>
      <c r="EBF3" s="628"/>
      <c r="EBG3" s="628"/>
      <c r="EBH3" s="628"/>
      <c r="EBI3" s="628"/>
      <c r="EBJ3" s="628"/>
      <c r="EBK3" s="628"/>
      <c r="EBL3" s="628"/>
      <c r="EBM3" s="628"/>
      <c r="EBN3" s="628"/>
      <c r="EBO3" s="628"/>
      <c r="EBP3" s="628"/>
      <c r="EBQ3" s="628"/>
      <c r="EBR3" s="628"/>
      <c r="EBS3" s="628"/>
      <c r="EBT3" s="628"/>
      <c r="EBU3" s="628"/>
      <c r="EBV3" s="628"/>
      <c r="EBW3" s="628"/>
      <c r="EBX3" s="628"/>
      <c r="EBY3" s="628"/>
      <c r="EBZ3" s="628"/>
      <c r="ECA3" s="628"/>
      <c r="ECB3" s="628"/>
      <c r="ECC3" s="628"/>
      <c r="ECD3" s="628"/>
      <c r="ECE3" s="628"/>
      <c r="ECF3" s="628"/>
      <c r="ECG3" s="628"/>
      <c r="ECH3" s="628"/>
      <c r="ECI3" s="628"/>
      <c r="ECJ3" s="628"/>
      <c r="ECK3" s="628"/>
      <c r="ECL3" s="628"/>
      <c r="ECM3" s="628"/>
      <c r="ECN3" s="628"/>
      <c r="ECO3" s="628"/>
      <c r="ECP3" s="628"/>
      <c r="ECQ3" s="628"/>
      <c r="ECR3" s="628"/>
      <c r="ECS3" s="628"/>
      <c r="ECT3" s="628"/>
      <c r="ECU3" s="628"/>
      <c r="ECV3" s="628"/>
      <c r="ECW3" s="628"/>
      <c r="ECX3" s="628"/>
      <c r="ECY3" s="628"/>
      <c r="ECZ3" s="628"/>
      <c r="EDA3" s="628"/>
      <c r="EDB3" s="628"/>
      <c r="EDC3" s="628"/>
      <c r="EDD3" s="628"/>
      <c r="EDE3" s="628"/>
      <c r="EDF3" s="628"/>
      <c r="EDG3" s="628"/>
      <c r="EDH3" s="628"/>
      <c r="EDI3" s="628"/>
      <c r="EDJ3" s="628"/>
      <c r="EDK3" s="628"/>
      <c r="EDL3" s="628"/>
      <c r="EDM3" s="628"/>
      <c r="EDN3" s="628"/>
      <c r="EDO3" s="628"/>
      <c r="EDP3" s="628"/>
      <c r="EDQ3" s="628"/>
      <c r="EDR3" s="628"/>
      <c r="EDS3" s="628"/>
      <c r="EDT3" s="628"/>
      <c r="EDU3" s="628"/>
      <c r="EDV3" s="628"/>
      <c r="EDW3" s="628"/>
      <c r="EDX3" s="628"/>
      <c r="EDY3" s="628"/>
      <c r="EDZ3" s="628"/>
      <c r="EEA3" s="628"/>
      <c r="EEB3" s="628"/>
      <c r="EEC3" s="628"/>
      <c r="EED3" s="628"/>
      <c r="EEE3" s="628"/>
      <c r="EEF3" s="628"/>
      <c r="EEG3" s="628"/>
      <c r="EEH3" s="628"/>
      <c r="EEI3" s="628"/>
      <c r="EEJ3" s="628"/>
      <c r="EEK3" s="628"/>
      <c r="EEL3" s="628"/>
      <c r="EEM3" s="628"/>
      <c r="EEN3" s="628"/>
      <c r="EEO3" s="628"/>
      <c r="EEP3" s="628"/>
      <c r="EEQ3" s="628"/>
      <c r="EER3" s="628"/>
      <c r="EES3" s="628"/>
      <c r="EET3" s="628"/>
      <c r="EEU3" s="628"/>
      <c r="EEV3" s="628"/>
      <c r="EEW3" s="628"/>
      <c r="EEX3" s="628"/>
      <c r="EEY3" s="628"/>
      <c r="EEZ3" s="628"/>
      <c r="EFA3" s="628"/>
      <c r="EFB3" s="628"/>
      <c r="EFC3" s="628"/>
      <c r="EFD3" s="628"/>
      <c r="EFE3" s="628"/>
      <c r="EFF3" s="628"/>
      <c r="EFG3" s="628"/>
      <c r="EFH3" s="628"/>
      <c r="EFI3" s="628"/>
      <c r="EFJ3" s="628"/>
      <c r="EFK3" s="628"/>
      <c r="EFL3" s="628"/>
      <c r="EFM3" s="628"/>
      <c r="EFN3" s="628"/>
      <c r="EFO3" s="628"/>
      <c r="EFP3" s="628"/>
      <c r="EFQ3" s="628"/>
      <c r="EFR3" s="628"/>
      <c r="EFS3" s="628"/>
      <c r="EFT3" s="628"/>
      <c r="EFU3" s="628"/>
      <c r="EFV3" s="628"/>
      <c r="EFW3" s="628"/>
      <c r="EFX3" s="628"/>
      <c r="EFY3" s="628"/>
      <c r="EFZ3" s="628"/>
      <c r="EGA3" s="628"/>
      <c r="EGB3" s="628"/>
      <c r="EGC3" s="628"/>
      <c r="EGD3" s="628"/>
      <c r="EGE3" s="628"/>
      <c r="EGF3" s="628"/>
      <c r="EGG3" s="628"/>
      <c r="EGH3" s="628"/>
      <c r="EGI3" s="628"/>
      <c r="EGJ3" s="628"/>
      <c r="EGK3" s="628"/>
      <c r="EGL3" s="628"/>
      <c r="EGM3" s="628"/>
      <c r="EGN3" s="628"/>
      <c r="EGO3" s="628"/>
      <c r="EGP3" s="628"/>
      <c r="EGQ3" s="628"/>
      <c r="EGR3" s="628"/>
      <c r="EGS3" s="628"/>
      <c r="EGT3" s="628"/>
      <c r="EGU3" s="628"/>
      <c r="EGV3" s="628"/>
      <c r="EGW3" s="628"/>
      <c r="EGX3" s="628"/>
      <c r="EGY3" s="628"/>
      <c r="EGZ3" s="628"/>
      <c r="EHA3" s="628"/>
      <c r="EHB3" s="628"/>
      <c r="EHC3" s="628"/>
      <c r="EHD3" s="628"/>
      <c r="EHE3" s="628"/>
      <c r="EHF3" s="628"/>
      <c r="EHG3" s="628"/>
      <c r="EHH3" s="628"/>
      <c r="EHI3" s="628"/>
      <c r="EHJ3" s="628"/>
      <c r="EHK3" s="628"/>
      <c r="EHL3" s="628"/>
      <c r="EHM3" s="628"/>
      <c r="EHN3" s="628"/>
      <c r="EHO3" s="628"/>
      <c r="EHP3" s="628"/>
      <c r="EHQ3" s="628"/>
      <c r="EHR3" s="628"/>
      <c r="EHS3" s="628"/>
      <c r="EHT3" s="628"/>
      <c r="EHU3" s="628"/>
      <c r="EHV3" s="628"/>
      <c r="EHW3" s="628"/>
      <c r="EHX3" s="628"/>
      <c r="EHY3" s="628"/>
      <c r="EHZ3" s="628"/>
      <c r="EIA3" s="628"/>
      <c r="EIB3" s="628"/>
      <c r="EIC3" s="628"/>
      <c r="EID3" s="628"/>
      <c r="EIE3" s="628"/>
      <c r="EIF3" s="628"/>
      <c r="EIG3" s="628"/>
      <c r="EIH3" s="628"/>
      <c r="EII3" s="628"/>
      <c r="EIJ3" s="628"/>
      <c r="EIK3" s="628"/>
      <c r="EIL3" s="628"/>
      <c r="EIM3" s="628"/>
      <c r="EIN3" s="628"/>
      <c r="EIO3" s="628"/>
      <c r="EIP3" s="628"/>
      <c r="EIQ3" s="628"/>
      <c r="EIR3" s="628"/>
      <c r="EIS3" s="628"/>
      <c r="EIT3" s="628"/>
      <c r="EIU3" s="628"/>
      <c r="EIV3" s="628"/>
      <c r="EIW3" s="628"/>
      <c r="EIX3" s="628"/>
      <c r="EIY3" s="628"/>
      <c r="EIZ3" s="628"/>
      <c r="EJA3" s="628"/>
      <c r="EJB3" s="628"/>
      <c r="EJC3" s="628"/>
      <c r="EJD3" s="628"/>
      <c r="EJE3" s="628"/>
      <c r="EJF3" s="628"/>
      <c r="EJG3" s="628"/>
      <c r="EJH3" s="628"/>
      <c r="EJI3" s="628"/>
      <c r="EJJ3" s="628"/>
      <c r="EJK3" s="628"/>
      <c r="EJL3" s="628"/>
      <c r="EJM3" s="628"/>
      <c r="EJN3" s="628"/>
      <c r="EJO3" s="628"/>
      <c r="EJP3" s="628"/>
      <c r="EJQ3" s="628"/>
      <c r="EJR3" s="628"/>
      <c r="EJS3" s="628"/>
      <c r="EJT3" s="628"/>
      <c r="EJU3" s="628"/>
      <c r="EJV3" s="628"/>
      <c r="EJW3" s="628"/>
      <c r="EJX3" s="628"/>
      <c r="EJY3" s="628"/>
      <c r="EJZ3" s="628"/>
      <c r="EKA3" s="628"/>
      <c r="EKB3" s="628"/>
      <c r="EKC3" s="628"/>
      <c r="EKD3" s="628"/>
      <c r="EKE3" s="628"/>
      <c r="EKF3" s="628"/>
      <c r="EKG3" s="628"/>
      <c r="EKH3" s="628"/>
      <c r="EKI3" s="628"/>
      <c r="EKJ3" s="628"/>
      <c r="EKK3" s="628"/>
      <c r="EKL3" s="628"/>
      <c r="EKM3" s="628"/>
      <c r="EKN3" s="628"/>
      <c r="EKO3" s="628"/>
      <c r="EKP3" s="628"/>
      <c r="EKQ3" s="628"/>
      <c r="EKR3" s="628"/>
      <c r="EKS3" s="628"/>
      <c r="EKT3" s="628"/>
      <c r="EKU3" s="628"/>
      <c r="EKV3" s="628"/>
      <c r="EKW3" s="628"/>
      <c r="EKX3" s="628"/>
      <c r="EKY3" s="628"/>
      <c r="EKZ3" s="628"/>
      <c r="ELA3" s="628"/>
      <c r="ELB3" s="628"/>
      <c r="ELC3" s="628"/>
      <c r="ELD3" s="628"/>
      <c r="ELE3" s="628"/>
      <c r="ELF3" s="628"/>
      <c r="ELG3" s="628"/>
      <c r="ELH3" s="628"/>
      <c r="ELI3" s="628"/>
      <c r="ELJ3" s="628"/>
      <c r="ELK3" s="628"/>
      <c r="ELL3" s="628"/>
      <c r="ELM3" s="628"/>
      <c r="ELN3" s="628"/>
      <c r="ELO3" s="628"/>
      <c r="ELP3" s="628"/>
      <c r="ELQ3" s="628"/>
      <c r="ELR3" s="628"/>
      <c r="ELS3" s="628"/>
      <c r="ELT3" s="628"/>
      <c r="ELU3" s="628"/>
      <c r="ELV3" s="628"/>
      <c r="ELW3" s="628"/>
      <c r="ELX3" s="628"/>
      <c r="ELY3" s="628"/>
      <c r="ELZ3" s="628"/>
      <c r="EMA3" s="628"/>
      <c r="EMB3" s="628"/>
      <c r="EMC3" s="628"/>
      <c r="EMD3" s="628"/>
      <c r="EME3" s="628"/>
      <c r="EMF3" s="628"/>
      <c r="EMG3" s="628"/>
      <c r="EMH3" s="628"/>
      <c r="EMI3" s="628"/>
      <c r="EMJ3" s="628"/>
      <c r="EMK3" s="628"/>
      <c r="EML3" s="628"/>
      <c r="EMM3" s="628"/>
      <c r="EMN3" s="628"/>
      <c r="EMO3" s="628"/>
      <c r="EMP3" s="628"/>
      <c r="EMQ3" s="628"/>
      <c r="EMR3" s="628"/>
      <c r="EMS3" s="628"/>
      <c r="EMT3" s="628"/>
      <c r="EMU3" s="628"/>
      <c r="EMV3" s="628"/>
      <c r="EMW3" s="628"/>
      <c r="EMX3" s="628"/>
      <c r="EMY3" s="628"/>
      <c r="EMZ3" s="628"/>
      <c r="ENA3" s="628"/>
      <c r="ENB3" s="628"/>
      <c r="ENC3" s="628"/>
      <c r="END3" s="628"/>
      <c r="ENE3" s="628"/>
      <c r="ENF3" s="628"/>
      <c r="ENG3" s="628"/>
      <c r="ENH3" s="628"/>
      <c r="ENI3" s="628"/>
      <c r="ENJ3" s="628"/>
      <c r="ENK3" s="628"/>
      <c r="ENL3" s="628"/>
      <c r="ENM3" s="628"/>
      <c r="ENN3" s="628"/>
      <c r="ENO3" s="628"/>
      <c r="ENP3" s="628"/>
      <c r="ENQ3" s="628"/>
      <c r="ENR3" s="628"/>
      <c r="ENS3" s="628"/>
      <c r="ENT3" s="628"/>
      <c r="ENU3" s="628"/>
      <c r="ENV3" s="628"/>
      <c r="ENW3" s="628"/>
      <c r="ENX3" s="628"/>
      <c r="ENY3" s="628"/>
      <c r="ENZ3" s="628"/>
      <c r="EOA3" s="628"/>
      <c r="EOB3" s="628"/>
      <c r="EOC3" s="628"/>
      <c r="EOD3" s="628"/>
      <c r="EOE3" s="628"/>
      <c r="EOF3" s="628"/>
      <c r="EOG3" s="628"/>
      <c r="EOH3" s="628"/>
      <c r="EOI3" s="628"/>
      <c r="EOJ3" s="628"/>
      <c r="EOK3" s="628"/>
      <c r="EOL3" s="628"/>
      <c r="EOM3" s="628"/>
      <c r="EON3" s="628"/>
      <c r="EOO3" s="628"/>
      <c r="EOP3" s="628"/>
      <c r="EOQ3" s="628"/>
      <c r="EOR3" s="628"/>
      <c r="EOS3" s="628"/>
      <c r="EOT3" s="628"/>
      <c r="EOU3" s="628"/>
      <c r="EOV3" s="628"/>
      <c r="EOW3" s="628"/>
      <c r="EOX3" s="628"/>
      <c r="EOY3" s="628"/>
      <c r="EOZ3" s="628"/>
      <c r="EPA3" s="628"/>
      <c r="EPB3" s="628"/>
      <c r="EPC3" s="628"/>
      <c r="EPD3" s="628"/>
      <c r="EPE3" s="628"/>
      <c r="EPF3" s="628"/>
      <c r="EPG3" s="628"/>
      <c r="EPH3" s="628"/>
      <c r="EPI3" s="628"/>
      <c r="EPJ3" s="628"/>
      <c r="EPK3" s="628"/>
      <c r="EPL3" s="628"/>
      <c r="EPM3" s="628"/>
      <c r="EPN3" s="628"/>
      <c r="EPO3" s="628"/>
      <c r="EPP3" s="628"/>
      <c r="EPQ3" s="628"/>
      <c r="EPR3" s="628"/>
      <c r="EPS3" s="628"/>
      <c r="EPT3" s="628"/>
      <c r="EPU3" s="628"/>
      <c r="EPV3" s="628"/>
      <c r="EPW3" s="628"/>
      <c r="EPX3" s="628"/>
      <c r="EPY3" s="628"/>
      <c r="EPZ3" s="628"/>
      <c r="EQA3" s="628"/>
      <c r="EQB3" s="628"/>
      <c r="EQC3" s="628"/>
      <c r="EQD3" s="628"/>
      <c r="EQE3" s="628"/>
      <c r="EQF3" s="628"/>
      <c r="EQG3" s="628"/>
      <c r="EQH3" s="628"/>
      <c r="EQI3" s="628"/>
      <c r="EQJ3" s="628"/>
      <c r="EQK3" s="628"/>
      <c r="EQL3" s="628"/>
      <c r="EQM3" s="628"/>
      <c r="EQN3" s="628"/>
      <c r="EQO3" s="628"/>
      <c r="EQP3" s="628"/>
      <c r="EQQ3" s="628"/>
      <c r="EQR3" s="628"/>
      <c r="EQS3" s="628"/>
      <c r="EQT3" s="628"/>
      <c r="EQU3" s="628"/>
      <c r="EQV3" s="628"/>
      <c r="EQW3" s="628"/>
      <c r="EQX3" s="628"/>
      <c r="EQY3" s="628"/>
      <c r="EQZ3" s="628"/>
      <c r="ERA3" s="628"/>
      <c r="ERB3" s="628"/>
      <c r="ERC3" s="628"/>
      <c r="ERD3" s="628"/>
      <c r="ERE3" s="628"/>
      <c r="ERF3" s="628"/>
      <c r="ERG3" s="628"/>
      <c r="ERH3" s="628"/>
      <c r="ERI3" s="628"/>
      <c r="ERJ3" s="628"/>
      <c r="ERK3" s="628"/>
      <c r="ERL3" s="628"/>
      <c r="ERM3" s="628"/>
      <c r="ERN3" s="628"/>
      <c r="ERO3" s="628"/>
      <c r="ERP3" s="628"/>
      <c r="ERQ3" s="628"/>
      <c r="ERR3" s="628"/>
      <c r="ERS3" s="628"/>
      <c r="ERT3" s="628"/>
      <c r="ERU3" s="628"/>
      <c r="ERV3" s="628"/>
      <c r="ERW3" s="628"/>
      <c r="ERX3" s="628"/>
      <c r="ERY3" s="628"/>
      <c r="ERZ3" s="628"/>
      <c r="ESA3" s="628"/>
      <c r="ESB3" s="628"/>
      <c r="ESC3" s="628"/>
      <c r="ESD3" s="628"/>
      <c r="ESE3" s="628"/>
      <c r="ESF3" s="628"/>
      <c r="ESG3" s="628"/>
      <c r="ESH3" s="628"/>
      <c r="ESI3" s="628"/>
      <c r="ESJ3" s="628"/>
      <c r="ESK3" s="628"/>
      <c r="ESL3" s="628"/>
      <c r="ESM3" s="628"/>
      <c r="ESN3" s="628"/>
      <c r="ESO3" s="628"/>
      <c r="ESP3" s="628"/>
      <c r="ESQ3" s="628"/>
      <c r="ESR3" s="628"/>
      <c r="ESS3" s="628"/>
      <c r="EST3" s="628"/>
      <c r="ESU3" s="628"/>
      <c r="ESV3" s="628"/>
      <c r="ESW3" s="628"/>
      <c r="ESX3" s="628"/>
      <c r="ESY3" s="628"/>
      <c r="ESZ3" s="628"/>
      <c r="ETA3" s="628"/>
      <c r="ETB3" s="628"/>
      <c r="ETC3" s="628"/>
      <c r="ETD3" s="628"/>
      <c r="ETE3" s="628"/>
      <c r="ETF3" s="628"/>
      <c r="ETG3" s="628"/>
      <c r="ETH3" s="628"/>
      <c r="ETI3" s="628"/>
      <c r="ETJ3" s="628"/>
      <c r="ETK3" s="628"/>
      <c r="ETL3" s="628"/>
      <c r="ETM3" s="628"/>
      <c r="ETN3" s="628"/>
      <c r="ETO3" s="628"/>
      <c r="ETP3" s="628"/>
      <c r="ETQ3" s="628"/>
      <c r="ETR3" s="628"/>
      <c r="ETS3" s="628"/>
      <c r="ETT3" s="628"/>
      <c r="ETU3" s="628"/>
      <c r="ETV3" s="628"/>
      <c r="ETW3" s="628"/>
      <c r="ETX3" s="628"/>
      <c r="ETY3" s="628"/>
      <c r="ETZ3" s="628"/>
      <c r="EUA3" s="628"/>
      <c r="EUB3" s="628"/>
      <c r="EUC3" s="628"/>
      <c r="EUD3" s="628"/>
      <c r="EUE3" s="628"/>
      <c r="EUF3" s="628"/>
      <c r="EUG3" s="628"/>
      <c r="EUH3" s="628"/>
      <c r="EUI3" s="628"/>
      <c r="EUJ3" s="628"/>
      <c r="EUK3" s="628"/>
      <c r="EUL3" s="628"/>
      <c r="EUM3" s="628"/>
      <c r="EUN3" s="628"/>
      <c r="EUO3" s="628"/>
      <c r="EUP3" s="628"/>
      <c r="EUQ3" s="628"/>
      <c r="EUR3" s="628"/>
      <c r="EUS3" s="628"/>
      <c r="EUT3" s="628"/>
      <c r="EUU3" s="628"/>
      <c r="EUV3" s="628"/>
      <c r="EUW3" s="628"/>
      <c r="EUX3" s="628"/>
      <c r="EUY3" s="628"/>
      <c r="EUZ3" s="628"/>
      <c r="EVA3" s="628"/>
      <c r="EVB3" s="628"/>
      <c r="EVC3" s="628"/>
      <c r="EVD3" s="628"/>
      <c r="EVE3" s="628"/>
      <c r="EVF3" s="628"/>
      <c r="EVG3" s="628"/>
      <c r="EVH3" s="628"/>
      <c r="EVI3" s="628"/>
      <c r="EVJ3" s="628"/>
      <c r="EVK3" s="628"/>
      <c r="EVL3" s="628"/>
      <c r="EVM3" s="628"/>
      <c r="EVN3" s="628"/>
      <c r="EVO3" s="628"/>
      <c r="EVP3" s="628"/>
      <c r="EVQ3" s="628"/>
      <c r="EVR3" s="628"/>
      <c r="EVS3" s="628"/>
      <c r="EVT3" s="628"/>
      <c r="EVU3" s="628"/>
      <c r="EVV3" s="628"/>
      <c r="EVW3" s="628"/>
      <c r="EVX3" s="628"/>
      <c r="EVY3" s="628"/>
      <c r="EVZ3" s="628"/>
      <c r="EWA3" s="628"/>
      <c r="EWB3" s="628"/>
      <c r="EWC3" s="628"/>
      <c r="EWD3" s="628"/>
      <c r="EWE3" s="628"/>
      <c r="EWF3" s="628"/>
      <c r="EWG3" s="628"/>
      <c r="EWH3" s="628"/>
      <c r="EWI3" s="628"/>
      <c r="EWJ3" s="628"/>
      <c r="EWK3" s="628"/>
      <c r="EWL3" s="628"/>
      <c r="EWM3" s="628"/>
      <c r="EWN3" s="628"/>
      <c r="EWO3" s="628"/>
      <c r="EWP3" s="628"/>
      <c r="EWQ3" s="628"/>
      <c r="EWR3" s="628"/>
      <c r="EWS3" s="628"/>
      <c r="EWT3" s="628"/>
      <c r="EWU3" s="628"/>
      <c r="EWV3" s="628"/>
      <c r="EWW3" s="628"/>
      <c r="EWX3" s="628"/>
      <c r="EWY3" s="628"/>
      <c r="EWZ3" s="628"/>
      <c r="EXA3" s="628"/>
      <c r="EXB3" s="628"/>
      <c r="EXC3" s="628"/>
      <c r="EXD3" s="628"/>
      <c r="EXE3" s="628"/>
      <c r="EXF3" s="628"/>
      <c r="EXG3" s="628"/>
      <c r="EXH3" s="628"/>
      <c r="EXI3" s="628"/>
      <c r="EXJ3" s="628"/>
      <c r="EXK3" s="628"/>
      <c r="EXL3" s="628"/>
      <c r="EXM3" s="628"/>
      <c r="EXN3" s="628"/>
      <c r="EXO3" s="628"/>
      <c r="EXP3" s="628"/>
      <c r="EXQ3" s="628"/>
      <c r="EXR3" s="628"/>
      <c r="EXS3" s="628"/>
      <c r="EXT3" s="628"/>
      <c r="EXU3" s="628"/>
      <c r="EXV3" s="628"/>
      <c r="EXW3" s="628"/>
      <c r="EXX3" s="628"/>
      <c r="EXY3" s="628"/>
      <c r="EXZ3" s="628"/>
      <c r="EYA3" s="628"/>
      <c r="EYB3" s="628"/>
      <c r="EYC3" s="628"/>
      <c r="EYD3" s="628"/>
      <c r="EYE3" s="628"/>
      <c r="EYF3" s="628"/>
      <c r="EYG3" s="628"/>
      <c r="EYH3" s="628"/>
      <c r="EYI3" s="628"/>
      <c r="EYJ3" s="628"/>
      <c r="EYK3" s="628"/>
      <c r="EYL3" s="628"/>
      <c r="EYM3" s="628"/>
      <c r="EYN3" s="628"/>
      <c r="EYO3" s="628"/>
      <c r="EYP3" s="628"/>
      <c r="EYQ3" s="628"/>
      <c r="EYR3" s="628"/>
      <c r="EYS3" s="628"/>
      <c r="EYT3" s="628"/>
      <c r="EYU3" s="628"/>
      <c r="EYV3" s="628"/>
      <c r="EYW3" s="628"/>
      <c r="EYX3" s="628"/>
      <c r="EYY3" s="628"/>
      <c r="EYZ3" s="628"/>
      <c r="EZA3" s="628"/>
      <c r="EZB3" s="628"/>
      <c r="EZC3" s="628"/>
      <c r="EZD3" s="628"/>
      <c r="EZE3" s="628"/>
      <c r="EZF3" s="628"/>
      <c r="EZG3" s="628"/>
      <c r="EZH3" s="628"/>
      <c r="EZI3" s="628"/>
      <c r="EZJ3" s="628"/>
      <c r="EZK3" s="628"/>
      <c r="EZL3" s="628"/>
      <c r="EZM3" s="628"/>
      <c r="EZN3" s="628"/>
      <c r="EZO3" s="628"/>
      <c r="EZP3" s="628"/>
      <c r="EZQ3" s="628"/>
      <c r="EZR3" s="628"/>
      <c r="EZS3" s="628"/>
      <c r="EZT3" s="628"/>
      <c r="EZU3" s="628"/>
      <c r="EZV3" s="628"/>
      <c r="EZW3" s="628"/>
      <c r="EZX3" s="628"/>
      <c r="EZY3" s="628"/>
      <c r="EZZ3" s="628"/>
      <c r="FAA3" s="628"/>
      <c r="FAB3" s="628"/>
      <c r="FAC3" s="628"/>
      <c r="FAD3" s="628"/>
      <c r="FAE3" s="628"/>
      <c r="FAF3" s="628"/>
      <c r="FAG3" s="628"/>
      <c r="FAH3" s="628"/>
      <c r="FAI3" s="628"/>
      <c r="FAJ3" s="628"/>
      <c r="FAK3" s="628"/>
      <c r="FAL3" s="628"/>
      <c r="FAM3" s="628"/>
      <c r="FAN3" s="628"/>
      <c r="FAO3" s="628"/>
      <c r="FAP3" s="628"/>
      <c r="FAQ3" s="628"/>
      <c r="FAR3" s="628"/>
      <c r="FAS3" s="628"/>
      <c r="FAT3" s="628"/>
      <c r="FAU3" s="628"/>
      <c r="FAV3" s="628"/>
      <c r="FAW3" s="628"/>
      <c r="FAX3" s="628"/>
      <c r="FAY3" s="628"/>
      <c r="FAZ3" s="628"/>
      <c r="FBA3" s="628"/>
      <c r="FBB3" s="628"/>
      <c r="FBC3" s="628"/>
      <c r="FBD3" s="628"/>
      <c r="FBE3" s="628"/>
      <c r="FBF3" s="628"/>
      <c r="FBG3" s="628"/>
      <c r="FBH3" s="628"/>
      <c r="FBI3" s="628"/>
      <c r="FBJ3" s="628"/>
      <c r="FBK3" s="628"/>
      <c r="FBL3" s="628"/>
      <c r="FBM3" s="628"/>
      <c r="FBN3" s="628"/>
      <c r="FBO3" s="628"/>
      <c r="FBP3" s="628"/>
      <c r="FBQ3" s="628"/>
      <c r="FBR3" s="628"/>
      <c r="FBS3" s="628"/>
      <c r="FBT3" s="628"/>
      <c r="FBU3" s="628"/>
      <c r="FBV3" s="628"/>
      <c r="FBW3" s="628"/>
      <c r="FBX3" s="628"/>
      <c r="FBY3" s="628"/>
      <c r="FBZ3" s="628"/>
      <c r="FCA3" s="628"/>
      <c r="FCB3" s="628"/>
      <c r="FCC3" s="628"/>
      <c r="FCD3" s="628"/>
      <c r="FCE3" s="628"/>
      <c r="FCF3" s="628"/>
      <c r="FCG3" s="628"/>
      <c r="FCH3" s="628"/>
      <c r="FCI3" s="628"/>
      <c r="FCJ3" s="628"/>
      <c r="FCK3" s="628"/>
      <c r="FCL3" s="628"/>
      <c r="FCM3" s="628"/>
      <c r="FCN3" s="628"/>
      <c r="FCO3" s="628"/>
      <c r="FCP3" s="628"/>
      <c r="FCQ3" s="628"/>
      <c r="FCR3" s="628"/>
      <c r="FCS3" s="628"/>
      <c r="FCT3" s="628"/>
      <c r="FCU3" s="628"/>
      <c r="FCV3" s="628"/>
      <c r="FCW3" s="628"/>
      <c r="FCX3" s="628"/>
      <c r="FCY3" s="628"/>
      <c r="FCZ3" s="628"/>
      <c r="FDA3" s="628"/>
      <c r="FDB3" s="628"/>
      <c r="FDC3" s="628"/>
      <c r="FDD3" s="628"/>
      <c r="FDE3" s="628"/>
      <c r="FDF3" s="628"/>
      <c r="FDG3" s="628"/>
      <c r="FDH3" s="628"/>
      <c r="FDI3" s="628"/>
      <c r="FDJ3" s="628"/>
      <c r="FDK3" s="628"/>
      <c r="FDL3" s="628"/>
      <c r="FDM3" s="628"/>
      <c r="FDN3" s="628"/>
      <c r="FDO3" s="628"/>
      <c r="FDP3" s="628"/>
      <c r="FDQ3" s="628"/>
      <c r="FDR3" s="628"/>
      <c r="FDS3" s="628"/>
      <c r="FDT3" s="628"/>
      <c r="FDU3" s="628"/>
      <c r="FDV3" s="628"/>
      <c r="FDW3" s="628"/>
      <c r="FDX3" s="628"/>
      <c r="FDY3" s="628"/>
      <c r="FDZ3" s="628"/>
      <c r="FEA3" s="628"/>
      <c r="FEB3" s="628"/>
      <c r="FEC3" s="628"/>
      <c r="FED3" s="628"/>
      <c r="FEE3" s="628"/>
      <c r="FEF3" s="628"/>
      <c r="FEG3" s="628"/>
      <c r="FEH3" s="628"/>
      <c r="FEI3" s="628"/>
      <c r="FEJ3" s="628"/>
      <c r="FEK3" s="628"/>
      <c r="FEL3" s="628"/>
      <c r="FEM3" s="628"/>
      <c r="FEN3" s="628"/>
      <c r="FEO3" s="628"/>
      <c r="FEP3" s="628"/>
      <c r="FEQ3" s="628"/>
      <c r="FER3" s="628"/>
      <c r="FES3" s="628"/>
      <c r="FET3" s="628"/>
      <c r="FEU3" s="628"/>
      <c r="FEV3" s="628"/>
      <c r="FEW3" s="628"/>
      <c r="FEX3" s="628"/>
      <c r="FEY3" s="628"/>
      <c r="FEZ3" s="628"/>
      <c r="FFA3" s="628"/>
      <c r="FFB3" s="628"/>
      <c r="FFC3" s="628"/>
      <c r="FFD3" s="628"/>
      <c r="FFE3" s="628"/>
      <c r="FFF3" s="628"/>
      <c r="FFG3" s="628"/>
      <c r="FFH3" s="628"/>
      <c r="FFI3" s="628"/>
      <c r="FFJ3" s="628"/>
      <c r="FFK3" s="628"/>
      <c r="FFL3" s="628"/>
      <c r="FFM3" s="628"/>
      <c r="FFN3" s="628"/>
      <c r="FFO3" s="628"/>
      <c r="FFP3" s="628"/>
      <c r="FFQ3" s="628"/>
      <c r="FFR3" s="628"/>
      <c r="FFS3" s="628"/>
      <c r="FFT3" s="628"/>
      <c r="FFU3" s="628"/>
      <c r="FFV3" s="628"/>
      <c r="FFW3" s="628"/>
      <c r="FFX3" s="628"/>
      <c r="FFY3" s="628"/>
      <c r="FFZ3" s="628"/>
      <c r="FGA3" s="628"/>
      <c r="FGB3" s="628"/>
      <c r="FGC3" s="628"/>
      <c r="FGD3" s="628"/>
      <c r="FGE3" s="628"/>
      <c r="FGF3" s="628"/>
      <c r="FGG3" s="628"/>
      <c r="FGH3" s="628"/>
      <c r="FGI3" s="628"/>
      <c r="FGJ3" s="628"/>
      <c r="FGK3" s="628"/>
      <c r="FGL3" s="628"/>
      <c r="FGM3" s="628"/>
      <c r="FGN3" s="628"/>
      <c r="FGO3" s="628"/>
      <c r="FGP3" s="628"/>
      <c r="FGQ3" s="628"/>
      <c r="FGR3" s="628"/>
      <c r="FGS3" s="628"/>
      <c r="FGT3" s="628"/>
      <c r="FGU3" s="628"/>
      <c r="FGV3" s="628"/>
      <c r="FGW3" s="628"/>
      <c r="FGX3" s="628"/>
      <c r="FGY3" s="628"/>
      <c r="FGZ3" s="628"/>
      <c r="FHA3" s="628"/>
      <c r="FHB3" s="628"/>
      <c r="FHC3" s="628"/>
      <c r="FHD3" s="628"/>
      <c r="FHE3" s="628"/>
      <c r="FHF3" s="628"/>
      <c r="FHG3" s="628"/>
      <c r="FHH3" s="628"/>
      <c r="FHI3" s="628"/>
      <c r="FHJ3" s="628"/>
      <c r="FHK3" s="628"/>
      <c r="FHL3" s="628"/>
      <c r="FHM3" s="628"/>
      <c r="FHN3" s="628"/>
      <c r="FHO3" s="628"/>
      <c r="FHP3" s="628"/>
      <c r="FHQ3" s="628"/>
      <c r="FHR3" s="628"/>
      <c r="FHS3" s="628"/>
      <c r="FHT3" s="628"/>
      <c r="FHU3" s="628"/>
      <c r="FHV3" s="628"/>
      <c r="FHW3" s="628"/>
      <c r="FHX3" s="628"/>
      <c r="FHY3" s="628"/>
      <c r="FHZ3" s="628"/>
      <c r="FIA3" s="628"/>
      <c r="FIB3" s="628"/>
      <c r="FIC3" s="628"/>
      <c r="FID3" s="628"/>
      <c r="FIE3" s="628"/>
      <c r="FIF3" s="628"/>
      <c r="FIG3" s="628"/>
      <c r="FIH3" s="628"/>
      <c r="FII3" s="628"/>
      <c r="FIJ3" s="628"/>
      <c r="FIK3" s="628"/>
      <c r="FIL3" s="628"/>
      <c r="FIM3" s="628"/>
      <c r="FIN3" s="628"/>
      <c r="FIO3" s="628"/>
      <c r="FIP3" s="628"/>
      <c r="FIQ3" s="628"/>
      <c r="FIR3" s="628"/>
      <c r="FIS3" s="628"/>
      <c r="FIT3" s="628"/>
      <c r="FIU3" s="628"/>
      <c r="FIV3" s="628"/>
      <c r="FIW3" s="628"/>
      <c r="FIX3" s="628"/>
      <c r="FIY3" s="628"/>
      <c r="FIZ3" s="628"/>
      <c r="FJA3" s="628"/>
      <c r="FJB3" s="628"/>
      <c r="FJC3" s="628"/>
      <c r="FJD3" s="628"/>
      <c r="FJE3" s="628"/>
      <c r="FJF3" s="628"/>
      <c r="FJG3" s="628"/>
      <c r="FJH3" s="628"/>
      <c r="FJI3" s="628"/>
      <c r="FJJ3" s="628"/>
      <c r="FJK3" s="628"/>
      <c r="FJL3" s="628"/>
      <c r="FJM3" s="628"/>
      <c r="FJN3" s="628"/>
      <c r="FJO3" s="628"/>
      <c r="FJP3" s="628"/>
      <c r="FJQ3" s="628"/>
      <c r="FJR3" s="628"/>
      <c r="FJS3" s="628"/>
      <c r="FJT3" s="628"/>
      <c r="FJU3" s="628"/>
      <c r="FJV3" s="628"/>
      <c r="FJW3" s="628"/>
      <c r="FJX3" s="628"/>
      <c r="FJY3" s="628"/>
      <c r="FJZ3" s="628"/>
      <c r="FKA3" s="628"/>
      <c r="FKB3" s="628"/>
      <c r="FKC3" s="628"/>
      <c r="FKD3" s="628"/>
      <c r="FKE3" s="628"/>
      <c r="FKF3" s="628"/>
      <c r="FKG3" s="628"/>
      <c r="FKH3" s="628"/>
      <c r="FKI3" s="628"/>
      <c r="FKJ3" s="628"/>
      <c r="FKK3" s="628"/>
      <c r="FKL3" s="628"/>
      <c r="FKM3" s="628"/>
      <c r="FKN3" s="628"/>
      <c r="FKO3" s="628"/>
      <c r="FKP3" s="628"/>
      <c r="FKQ3" s="628"/>
      <c r="FKR3" s="628"/>
      <c r="FKS3" s="628"/>
      <c r="FKT3" s="628"/>
      <c r="FKU3" s="628"/>
      <c r="FKV3" s="628"/>
      <c r="FKW3" s="628"/>
      <c r="FKX3" s="628"/>
      <c r="FKY3" s="628"/>
      <c r="FKZ3" s="628"/>
      <c r="FLA3" s="628"/>
      <c r="FLB3" s="628"/>
      <c r="FLC3" s="628"/>
      <c r="FLD3" s="628"/>
      <c r="FLE3" s="628"/>
      <c r="FLF3" s="628"/>
      <c r="FLG3" s="628"/>
      <c r="FLH3" s="628"/>
      <c r="FLI3" s="628"/>
      <c r="FLJ3" s="628"/>
      <c r="FLK3" s="628"/>
      <c r="FLL3" s="628"/>
      <c r="FLM3" s="628"/>
      <c r="FLN3" s="628"/>
      <c r="FLO3" s="628"/>
      <c r="FLP3" s="628"/>
      <c r="FLQ3" s="628"/>
      <c r="FLR3" s="628"/>
      <c r="FLS3" s="628"/>
      <c r="FLT3" s="628"/>
      <c r="FLU3" s="628"/>
      <c r="FLV3" s="628"/>
      <c r="FLW3" s="628"/>
      <c r="FLX3" s="628"/>
      <c r="FLY3" s="628"/>
      <c r="FLZ3" s="628"/>
      <c r="FMA3" s="628"/>
      <c r="FMB3" s="628"/>
      <c r="FMC3" s="628"/>
      <c r="FMD3" s="628"/>
      <c r="FME3" s="628"/>
      <c r="FMF3" s="628"/>
      <c r="FMG3" s="628"/>
      <c r="FMH3" s="628"/>
      <c r="FMI3" s="628"/>
      <c r="FMJ3" s="628"/>
      <c r="FMK3" s="628"/>
      <c r="FML3" s="628"/>
      <c r="FMM3" s="628"/>
      <c r="FMN3" s="628"/>
      <c r="FMO3" s="628"/>
      <c r="FMP3" s="628"/>
      <c r="FMQ3" s="628"/>
      <c r="FMR3" s="628"/>
      <c r="FMS3" s="628"/>
      <c r="FMT3" s="628"/>
      <c r="FMU3" s="628"/>
      <c r="FMV3" s="628"/>
      <c r="FMW3" s="628"/>
      <c r="FMX3" s="628"/>
      <c r="FMY3" s="628"/>
      <c r="FMZ3" s="628"/>
      <c r="FNA3" s="628"/>
      <c r="FNB3" s="628"/>
      <c r="FNC3" s="628"/>
      <c r="FND3" s="628"/>
      <c r="FNE3" s="628"/>
      <c r="FNF3" s="628"/>
      <c r="FNG3" s="628"/>
      <c r="FNH3" s="628"/>
      <c r="FNI3" s="628"/>
      <c r="FNJ3" s="628"/>
      <c r="FNK3" s="628"/>
      <c r="FNL3" s="628"/>
      <c r="FNM3" s="628"/>
      <c r="FNN3" s="628"/>
      <c r="FNO3" s="628"/>
      <c r="FNP3" s="628"/>
      <c r="FNQ3" s="628"/>
      <c r="FNR3" s="628"/>
      <c r="FNS3" s="628"/>
      <c r="FNT3" s="628"/>
      <c r="FNU3" s="628"/>
      <c r="FNV3" s="628"/>
      <c r="FNW3" s="628"/>
      <c r="FNX3" s="628"/>
      <c r="FNY3" s="628"/>
      <c r="FNZ3" s="628"/>
      <c r="FOA3" s="628"/>
      <c r="FOB3" s="628"/>
      <c r="FOC3" s="628"/>
      <c r="FOD3" s="628"/>
      <c r="FOE3" s="628"/>
      <c r="FOF3" s="628"/>
      <c r="FOG3" s="628"/>
      <c r="FOH3" s="628"/>
      <c r="FOI3" s="628"/>
      <c r="FOJ3" s="628"/>
      <c r="FOK3" s="628"/>
      <c r="FOL3" s="628"/>
      <c r="FOM3" s="628"/>
      <c r="FON3" s="628"/>
      <c r="FOO3" s="628"/>
      <c r="FOP3" s="628"/>
      <c r="FOQ3" s="628"/>
      <c r="FOR3" s="628"/>
      <c r="FOS3" s="628"/>
      <c r="FOT3" s="628"/>
      <c r="FOU3" s="628"/>
      <c r="FOV3" s="628"/>
      <c r="FOW3" s="628"/>
      <c r="FOX3" s="628"/>
      <c r="FOY3" s="628"/>
      <c r="FOZ3" s="628"/>
      <c r="FPA3" s="628"/>
      <c r="FPB3" s="628"/>
      <c r="FPC3" s="628"/>
      <c r="FPD3" s="628"/>
      <c r="FPE3" s="628"/>
      <c r="FPF3" s="628"/>
      <c r="FPG3" s="628"/>
      <c r="FPH3" s="628"/>
      <c r="FPI3" s="628"/>
      <c r="FPJ3" s="628"/>
      <c r="FPK3" s="628"/>
      <c r="FPL3" s="628"/>
      <c r="FPM3" s="628"/>
      <c r="FPN3" s="628"/>
      <c r="FPO3" s="628"/>
      <c r="FPP3" s="628"/>
      <c r="FPQ3" s="628"/>
      <c r="FPR3" s="628"/>
      <c r="FPS3" s="628"/>
      <c r="FPT3" s="628"/>
      <c r="FPU3" s="628"/>
      <c r="FPV3" s="628"/>
      <c r="FPW3" s="628"/>
      <c r="FPX3" s="628"/>
      <c r="FPY3" s="628"/>
      <c r="FPZ3" s="628"/>
      <c r="FQA3" s="628"/>
      <c r="FQB3" s="628"/>
      <c r="FQC3" s="628"/>
      <c r="FQD3" s="628"/>
      <c r="FQE3" s="628"/>
      <c r="FQF3" s="628"/>
      <c r="FQG3" s="628"/>
      <c r="FQH3" s="628"/>
      <c r="FQI3" s="628"/>
      <c r="FQJ3" s="628"/>
      <c r="FQK3" s="628"/>
      <c r="FQL3" s="628"/>
      <c r="FQM3" s="628"/>
      <c r="FQN3" s="628"/>
      <c r="FQO3" s="628"/>
      <c r="FQP3" s="628"/>
      <c r="FQQ3" s="628"/>
      <c r="FQR3" s="628"/>
      <c r="FQS3" s="628"/>
      <c r="FQT3" s="628"/>
      <c r="FQU3" s="628"/>
      <c r="FQV3" s="628"/>
      <c r="FQW3" s="628"/>
      <c r="FQX3" s="628"/>
      <c r="FQY3" s="628"/>
      <c r="FQZ3" s="628"/>
      <c r="FRA3" s="628"/>
      <c r="FRB3" s="628"/>
      <c r="FRC3" s="628"/>
      <c r="FRD3" s="628"/>
      <c r="FRE3" s="628"/>
      <c r="FRF3" s="628"/>
      <c r="FRG3" s="628"/>
      <c r="FRH3" s="628"/>
      <c r="FRI3" s="628"/>
      <c r="FRJ3" s="628"/>
      <c r="FRK3" s="628"/>
      <c r="FRL3" s="628"/>
      <c r="FRM3" s="628"/>
      <c r="FRN3" s="628"/>
      <c r="FRO3" s="628"/>
      <c r="FRP3" s="628"/>
      <c r="FRQ3" s="628"/>
      <c r="FRR3" s="628"/>
      <c r="FRS3" s="628"/>
      <c r="FRT3" s="628"/>
      <c r="FRU3" s="628"/>
      <c r="FRV3" s="628"/>
      <c r="FRW3" s="628"/>
      <c r="FRX3" s="628"/>
      <c r="FRY3" s="628"/>
      <c r="FRZ3" s="628"/>
      <c r="FSA3" s="628"/>
      <c r="FSB3" s="628"/>
      <c r="FSC3" s="628"/>
      <c r="FSD3" s="628"/>
      <c r="FSE3" s="628"/>
      <c r="FSF3" s="628"/>
      <c r="FSG3" s="628"/>
      <c r="FSH3" s="628"/>
      <c r="FSI3" s="628"/>
      <c r="FSJ3" s="628"/>
      <c r="FSK3" s="628"/>
      <c r="FSL3" s="628"/>
      <c r="FSM3" s="628"/>
      <c r="FSN3" s="628"/>
      <c r="FSO3" s="628"/>
      <c r="FSP3" s="628"/>
      <c r="FSQ3" s="628"/>
      <c r="FSR3" s="628"/>
      <c r="FSS3" s="628"/>
      <c r="FST3" s="628"/>
      <c r="FSU3" s="628"/>
      <c r="FSV3" s="628"/>
      <c r="FSW3" s="628"/>
      <c r="FSX3" s="628"/>
      <c r="FSY3" s="628"/>
      <c r="FSZ3" s="628"/>
      <c r="FTA3" s="628"/>
      <c r="FTB3" s="628"/>
      <c r="FTC3" s="628"/>
      <c r="FTD3" s="628"/>
      <c r="FTE3" s="628"/>
      <c r="FTF3" s="628"/>
      <c r="FTG3" s="628"/>
      <c r="FTH3" s="628"/>
      <c r="FTI3" s="628"/>
      <c r="FTJ3" s="628"/>
      <c r="FTK3" s="628"/>
      <c r="FTL3" s="628"/>
      <c r="FTM3" s="628"/>
      <c r="FTN3" s="628"/>
      <c r="FTO3" s="628"/>
      <c r="FTP3" s="628"/>
      <c r="FTQ3" s="628"/>
      <c r="FTR3" s="628"/>
      <c r="FTS3" s="628"/>
      <c r="FTT3" s="628"/>
      <c r="FTU3" s="628"/>
      <c r="FTV3" s="628"/>
      <c r="FTW3" s="628"/>
      <c r="FTX3" s="628"/>
      <c r="FTY3" s="628"/>
      <c r="FTZ3" s="628"/>
      <c r="FUA3" s="628"/>
      <c r="FUB3" s="628"/>
      <c r="FUC3" s="628"/>
      <c r="FUD3" s="628"/>
      <c r="FUE3" s="628"/>
      <c r="FUF3" s="628"/>
      <c r="FUG3" s="628"/>
      <c r="FUH3" s="628"/>
      <c r="FUI3" s="628"/>
      <c r="FUJ3" s="628"/>
      <c r="FUK3" s="628"/>
      <c r="FUL3" s="628"/>
      <c r="FUM3" s="628"/>
      <c r="FUN3" s="628"/>
      <c r="FUO3" s="628"/>
      <c r="FUP3" s="628"/>
      <c r="FUQ3" s="628"/>
      <c r="FUR3" s="628"/>
      <c r="FUS3" s="628"/>
      <c r="FUT3" s="628"/>
      <c r="FUU3" s="628"/>
      <c r="FUV3" s="628"/>
      <c r="FUW3" s="628"/>
      <c r="FUX3" s="628"/>
      <c r="FUY3" s="628"/>
      <c r="FUZ3" s="628"/>
      <c r="FVA3" s="628"/>
      <c r="FVB3" s="628"/>
      <c r="FVC3" s="628"/>
      <c r="FVD3" s="628"/>
      <c r="FVE3" s="628"/>
      <c r="FVF3" s="628"/>
      <c r="FVG3" s="628"/>
      <c r="FVH3" s="628"/>
      <c r="FVI3" s="628"/>
      <c r="FVJ3" s="628"/>
      <c r="FVK3" s="628"/>
      <c r="FVL3" s="628"/>
      <c r="FVM3" s="628"/>
      <c r="FVN3" s="628"/>
      <c r="FVO3" s="628"/>
      <c r="FVP3" s="628"/>
      <c r="FVQ3" s="628"/>
      <c r="FVR3" s="628"/>
      <c r="FVS3" s="628"/>
      <c r="FVT3" s="628"/>
      <c r="FVU3" s="628"/>
      <c r="FVV3" s="628"/>
      <c r="FVW3" s="628"/>
      <c r="FVX3" s="628"/>
      <c r="FVY3" s="628"/>
      <c r="FVZ3" s="628"/>
      <c r="FWA3" s="628"/>
      <c r="FWB3" s="628"/>
      <c r="FWC3" s="628"/>
      <c r="FWD3" s="628"/>
      <c r="FWE3" s="628"/>
      <c r="FWF3" s="628"/>
      <c r="FWG3" s="628"/>
      <c r="FWH3" s="628"/>
      <c r="FWI3" s="628"/>
      <c r="FWJ3" s="628"/>
      <c r="FWK3" s="628"/>
      <c r="FWL3" s="628"/>
      <c r="FWM3" s="628"/>
      <c r="FWN3" s="628"/>
      <c r="FWO3" s="628"/>
      <c r="FWP3" s="628"/>
      <c r="FWQ3" s="628"/>
      <c r="FWR3" s="628"/>
      <c r="FWS3" s="628"/>
      <c r="FWT3" s="628"/>
      <c r="FWU3" s="628"/>
      <c r="FWV3" s="628"/>
      <c r="FWW3" s="628"/>
      <c r="FWX3" s="628"/>
      <c r="FWY3" s="628"/>
      <c r="FWZ3" s="628"/>
      <c r="FXA3" s="628"/>
      <c r="FXB3" s="628"/>
      <c r="FXC3" s="628"/>
      <c r="FXD3" s="628"/>
      <c r="FXE3" s="628"/>
      <c r="FXF3" s="628"/>
      <c r="FXG3" s="628"/>
      <c r="FXH3" s="628"/>
      <c r="FXI3" s="628"/>
      <c r="FXJ3" s="628"/>
      <c r="FXK3" s="628"/>
      <c r="FXL3" s="628"/>
      <c r="FXM3" s="628"/>
      <c r="FXN3" s="628"/>
      <c r="FXO3" s="628"/>
      <c r="FXP3" s="628"/>
      <c r="FXQ3" s="628"/>
      <c r="FXR3" s="628"/>
      <c r="FXS3" s="628"/>
      <c r="FXT3" s="628"/>
      <c r="FXU3" s="628"/>
      <c r="FXV3" s="628"/>
      <c r="FXW3" s="628"/>
      <c r="FXX3" s="628"/>
      <c r="FXY3" s="628"/>
      <c r="FXZ3" s="628"/>
      <c r="FYA3" s="628"/>
      <c r="FYB3" s="628"/>
      <c r="FYC3" s="628"/>
      <c r="FYD3" s="628"/>
      <c r="FYE3" s="628"/>
      <c r="FYF3" s="628"/>
      <c r="FYG3" s="628"/>
      <c r="FYH3" s="628"/>
      <c r="FYI3" s="628"/>
      <c r="FYJ3" s="628"/>
      <c r="FYK3" s="628"/>
      <c r="FYL3" s="628"/>
      <c r="FYM3" s="628"/>
      <c r="FYN3" s="628"/>
      <c r="FYO3" s="628"/>
      <c r="FYP3" s="628"/>
      <c r="FYQ3" s="628"/>
      <c r="FYR3" s="628"/>
      <c r="FYS3" s="628"/>
      <c r="FYT3" s="628"/>
      <c r="FYU3" s="628"/>
      <c r="FYV3" s="628"/>
      <c r="FYW3" s="628"/>
      <c r="FYX3" s="628"/>
      <c r="FYY3" s="628"/>
      <c r="FYZ3" s="628"/>
      <c r="FZA3" s="628"/>
      <c r="FZB3" s="628"/>
      <c r="FZC3" s="628"/>
      <c r="FZD3" s="628"/>
      <c r="FZE3" s="628"/>
      <c r="FZF3" s="628"/>
      <c r="FZG3" s="628"/>
      <c r="FZH3" s="628"/>
      <c r="FZI3" s="628"/>
      <c r="FZJ3" s="628"/>
      <c r="FZK3" s="628"/>
      <c r="FZL3" s="628"/>
      <c r="FZM3" s="628"/>
      <c r="FZN3" s="628"/>
      <c r="FZO3" s="628"/>
      <c r="FZP3" s="628"/>
      <c r="FZQ3" s="628"/>
      <c r="FZR3" s="628"/>
      <c r="FZS3" s="628"/>
      <c r="FZT3" s="628"/>
      <c r="FZU3" s="628"/>
      <c r="FZV3" s="628"/>
      <c r="FZW3" s="628"/>
      <c r="FZX3" s="628"/>
      <c r="FZY3" s="628"/>
      <c r="FZZ3" s="628"/>
      <c r="GAA3" s="628"/>
      <c r="GAB3" s="628"/>
      <c r="GAC3" s="628"/>
      <c r="GAD3" s="628"/>
      <c r="GAE3" s="628"/>
      <c r="GAF3" s="628"/>
      <c r="GAG3" s="628"/>
      <c r="GAH3" s="628"/>
      <c r="GAI3" s="628"/>
      <c r="GAJ3" s="628"/>
      <c r="GAK3" s="628"/>
      <c r="GAL3" s="628"/>
      <c r="GAM3" s="628"/>
      <c r="GAN3" s="628"/>
      <c r="GAO3" s="628"/>
      <c r="GAP3" s="628"/>
      <c r="GAQ3" s="628"/>
      <c r="GAR3" s="628"/>
      <c r="GAS3" s="628"/>
      <c r="GAT3" s="628"/>
      <c r="GAU3" s="628"/>
      <c r="GAV3" s="628"/>
      <c r="GAW3" s="628"/>
      <c r="GAX3" s="628"/>
      <c r="GAY3" s="628"/>
      <c r="GAZ3" s="628"/>
      <c r="GBA3" s="628"/>
      <c r="GBB3" s="628"/>
      <c r="GBC3" s="628"/>
      <c r="GBD3" s="628"/>
      <c r="GBE3" s="628"/>
      <c r="GBF3" s="628"/>
      <c r="GBG3" s="628"/>
      <c r="GBH3" s="628"/>
      <c r="GBI3" s="628"/>
      <c r="GBJ3" s="628"/>
      <c r="GBK3" s="628"/>
      <c r="GBL3" s="628"/>
      <c r="GBM3" s="628"/>
      <c r="GBN3" s="628"/>
      <c r="GBO3" s="628"/>
      <c r="GBP3" s="628"/>
      <c r="GBQ3" s="628"/>
      <c r="GBR3" s="628"/>
      <c r="GBS3" s="628"/>
      <c r="GBT3" s="628"/>
      <c r="GBU3" s="628"/>
      <c r="GBV3" s="628"/>
      <c r="GBW3" s="628"/>
      <c r="GBX3" s="628"/>
      <c r="GBY3" s="628"/>
      <c r="GBZ3" s="628"/>
      <c r="GCA3" s="628"/>
      <c r="GCB3" s="628"/>
      <c r="GCC3" s="628"/>
      <c r="GCD3" s="628"/>
      <c r="GCE3" s="628"/>
      <c r="GCF3" s="628"/>
      <c r="GCG3" s="628"/>
      <c r="GCH3" s="628"/>
      <c r="GCI3" s="628"/>
      <c r="GCJ3" s="628"/>
      <c r="GCK3" s="628"/>
      <c r="GCL3" s="628"/>
      <c r="GCM3" s="628"/>
      <c r="GCN3" s="628"/>
      <c r="GCO3" s="628"/>
      <c r="GCP3" s="628"/>
      <c r="GCQ3" s="628"/>
      <c r="GCR3" s="628"/>
      <c r="GCS3" s="628"/>
      <c r="GCT3" s="628"/>
      <c r="GCU3" s="628"/>
      <c r="GCV3" s="628"/>
      <c r="GCW3" s="628"/>
      <c r="GCX3" s="628"/>
      <c r="GCY3" s="628"/>
      <c r="GCZ3" s="628"/>
      <c r="GDA3" s="628"/>
      <c r="GDB3" s="628"/>
      <c r="GDC3" s="628"/>
      <c r="GDD3" s="628"/>
      <c r="GDE3" s="628"/>
      <c r="GDF3" s="628"/>
      <c r="GDG3" s="628"/>
      <c r="GDH3" s="628"/>
      <c r="GDI3" s="628"/>
      <c r="GDJ3" s="628"/>
      <c r="GDK3" s="628"/>
      <c r="GDL3" s="628"/>
      <c r="GDM3" s="628"/>
      <c r="GDN3" s="628"/>
      <c r="GDO3" s="628"/>
      <c r="GDP3" s="628"/>
      <c r="GDQ3" s="628"/>
      <c r="GDR3" s="628"/>
      <c r="GDS3" s="628"/>
      <c r="GDT3" s="628"/>
      <c r="GDU3" s="628"/>
      <c r="GDV3" s="628"/>
      <c r="GDW3" s="628"/>
      <c r="GDX3" s="628"/>
      <c r="GDY3" s="628"/>
      <c r="GDZ3" s="628"/>
      <c r="GEA3" s="628"/>
      <c r="GEB3" s="628"/>
      <c r="GEC3" s="628"/>
      <c r="GED3" s="628"/>
      <c r="GEE3" s="628"/>
      <c r="GEF3" s="628"/>
      <c r="GEG3" s="628"/>
      <c r="GEH3" s="628"/>
      <c r="GEI3" s="628"/>
      <c r="GEJ3" s="628"/>
      <c r="GEK3" s="628"/>
      <c r="GEL3" s="628"/>
      <c r="GEM3" s="628"/>
      <c r="GEN3" s="628"/>
      <c r="GEO3" s="628"/>
      <c r="GEP3" s="628"/>
      <c r="GEQ3" s="628"/>
      <c r="GER3" s="628"/>
      <c r="GES3" s="628"/>
      <c r="GET3" s="628"/>
      <c r="GEU3" s="628"/>
      <c r="GEV3" s="628"/>
      <c r="GEW3" s="628"/>
      <c r="GEX3" s="628"/>
      <c r="GEY3" s="628"/>
      <c r="GEZ3" s="628"/>
      <c r="GFA3" s="628"/>
      <c r="GFB3" s="628"/>
      <c r="GFC3" s="628"/>
      <c r="GFD3" s="628"/>
      <c r="GFE3" s="628"/>
      <c r="GFF3" s="628"/>
      <c r="GFG3" s="628"/>
      <c r="GFH3" s="628"/>
      <c r="GFI3" s="628"/>
      <c r="GFJ3" s="628"/>
      <c r="GFK3" s="628"/>
      <c r="GFL3" s="628"/>
      <c r="GFM3" s="628"/>
      <c r="GFN3" s="628"/>
      <c r="GFO3" s="628"/>
      <c r="GFP3" s="628"/>
      <c r="GFQ3" s="628"/>
      <c r="GFR3" s="628"/>
      <c r="GFS3" s="628"/>
      <c r="GFT3" s="628"/>
      <c r="GFU3" s="628"/>
      <c r="GFV3" s="628"/>
      <c r="GFW3" s="628"/>
      <c r="GFX3" s="628"/>
      <c r="GFY3" s="628"/>
      <c r="GFZ3" s="628"/>
      <c r="GGA3" s="628"/>
      <c r="GGB3" s="628"/>
      <c r="GGC3" s="628"/>
      <c r="GGD3" s="628"/>
      <c r="GGE3" s="628"/>
      <c r="GGF3" s="628"/>
      <c r="GGG3" s="628"/>
      <c r="GGH3" s="628"/>
      <c r="GGI3" s="628"/>
      <c r="GGJ3" s="628"/>
      <c r="GGK3" s="628"/>
      <c r="GGL3" s="628"/>
      <c r="GGM3" s="628"/>
      <c r="GGN3" s="628"/>
      <c r="GGO3" s="628"/>
      <c r="GGP3" s="628"/>
      <c r="GGQ3" s="628"/>
      <c r="GGR3" s="628"/>
      <c r="GGS3" s="628"/>
      <c r="GGT3" s="628"/>
      <c r="GGU3" s="628"/>
      <c r="GGV3" s="628"/>
      <c r="GGW3" s="628"/>
      <c r="GGX3" s="628"/>
      <c r="GGY3" s="628"/>
      <c r="GGZ3" s="628"/>
      <c r="GHA3" s="628"/>
      <c r="GHB3" s="628"/>
      <c r="GHC3" s="628"/>
      <c r="GHD3" s="628"/>
      <c r="GHE3" s="628"/>
      <c r="GHF3" s="628"/>
      <c r="GHG3" s="628"/>
      <c r="GHH3" s="628"/>
      <c r="GHI3" s="628"/>
      <c r="GHJ3" s="628"/>
      <c r="GHK3" s="628"/>
      <c r="GHL3" s="628"/>
      <c r="GHM3" s="628"/>
      <c r="GHN3" s="628"/>
      <c r="GHO3" s="628"/>
      <c r="GHP3" s="628"/>
      <c r="GHQ3" s="628"/>
      <c r="GHR3" s="628"/>
      <c r="GHS3" s="628"/>
      <c r="GHT3" s="628"/>
      <c r="GHU3" s="628"/>
      <c r="GHV3" s="628"/>
      <c r="GHW3" s="628"/>
      <c r="GHX3" s="628"/>
      <c r="GHY3" s="628"/>
      <c r="GHZ3" s="628"/>
      <c r="GIA3" s="628"/>
      <c r="GIB3" s="628"/>
      <c r="GIC3" s="628"/>
      <c r="GID3" s="628"/>
      <c r="GIE3" s="628"/>
      <c r="GIF3" s="628"/>
      <c r="GIG3" s="628"/>
      <c r="GIH3" s="628"/>
      <c r="GII3" s="628"/>
      <c r="GIJ3" s="628"/>
      <c r="GIK3" s="628"/>
      <c r="GIL3" s="628"/>
      <c r="GIM3" s="628"/>
      <c r="GIN3" s="628"/>
      <c r="GIO3" s="628"/>
      <c r="GIP3" s="628"/>
      <c r="GIQ3" s="628"/>
      <c r="GIR3" s="628"/>
      <c r="GIS3" s="628"/>
      <c r="GIT3" s="628"/>
      <c r="GIU3" s="628"/>
      <c r="GIV3" s="628"/>
      <c r="GIW3" s="628"/>
      <c r="GIX3" s="628"/>
      <c r="GIY3" s="628"/>
      <c r="GIZ3" s="628"/>
      <c r="GJA3" s="628"/>
      <c r="GJB3" s="628"/>
      <c r="GJC3" s="628"/>
      <c r="GJD3" s="628"/>
      <c r="GJE3" s="628"/>
      <c r="GJF3" s="628"/>
      <c r="GJG3" s="628"/>
      <c r="GJH3" s="628"/>
      <c r="GJI3" s="628"/>
      <c r="GJJ3" s="628"/>
      <c r="GJK3" s="628"/>
      <c r="GJL3" s="628"/>
      <c r="GJM3" s="628"/>
      <c r="GJN3" s="628"/>
      <c r="GJO3" s="628"/>
      <c r="GJP3" s="628"/>
      <c r="GJQ3" s="628"/>
      <c r="GJR3" s="628"/>
      <c r="GJS3" s="628"/>
      <c r="GJT3" s="628"/>
      <c r="GJU3" s="628"/>
      <c r="GJV3" s="628"/>
      <c r="GJW3" s="628"/>
      <c r="GJX3" s="628"/>
      <c r="GJY3" s="628"/>
      <c r="GJZ3" s="628"/>
      <c r="GKA3" s="628"/>
      <c r="GKB3" s="628"/>
      <c r="GKC3" s="628"/>
      <c r="GKD3" s="628"/>
      <c r="GKE3" s="628"/>
      <c r="GKF3" s="628"/>
      <c r="GKG3" s="628"/>
      <c r="GKH3" s="628"/>
      <c r="GKI3" s="628"/>
      <c r="GKJ3" s="628"/>
      <c r="GKK3" s="628"/>
      <c r="GKL3" s="628"/>
      <c r="GKM3" s="628"/>
      <c r="GKN3" s="628"/>
      <c r="GKO3" s="628"/>
      <c r="GKP3" s="628"/>
      <c r="GKQ3" s="628"/>
      <c r="GKR3" s="628"/>
      <c r="GKS3" s="628"/>
      <c r="GKT3" s="628"/>
      <c r="GKU3" s="628"/>
      <c r="GKV3" s="628"/>
      <c r="GKW3" s="628"/>
      <c r="GKX3" s="628"/>
      <c r="GKY3" s="628"/>
      <c r="GKZ3" s="628"/>
      <c r="GLA3" s="628"/>
      <c r="GLB3" s="628"/>
      <c r="GLC3" s="628"/>
      <c r="GLD3" s="628"/>
      <c r="GLE3" s="628"/>
      <c r="GLF3" s="628"/>
      <c r="GLG3" s="628"/>
      <c r="GLH3" s="628"/>
      <c r="GLI3" s="628"/>
      <c r="GLJ3" s="628"/>
      <c r="GLK3" s="628"/>
      <c r="GLL3" s="628"/>
      <c r="GLM3" s="628"/>
      <c r="GLN3" s="628"/>
      <c r="GLO3" s="628"/>
      <c r="GLP3" s="628"/>
      <c r="GLQ3" s="628"/>
      <c r="GLR3" s="628"/>
      <c r="GLS3" s="628"/>
      <c r="GLT3" s="628"/>
      <c r="GLU3" s="628"/>
      <c r="GLV3" s="628"/>
      <c r="GLW3" s="628"/>
      <c r="GLX3" s="628"/>
      <c r="GLY3" s="628"/>
      <c r="GLZ3" s="628"/>
      <c r="GMA3" s="628"/>
      <c r="GMB3" s="628"/>
      <c r="GMC3" s="628"/>
      <c r="GMD3" s="628"/>
      <c r="GME3" s="628"/>
      <c r="GMF3" s="628"/>
      <c r="GMG3" s="628"/>
      <c r="GMH3" s="628"/>
      <c r="GMI3" s="628"/>
      <c r="GMJ3" s="628"/>
      <c r="GMK3" s="628"/>
      <c r="GML3" s="628"/>
      <c r="GMM3" s="628"/>
      <c r="GMN3" s="628"/>
      <c r="GMO3" s="628"/>
      <c r="GMP3" s="628"/>
      <c r="GMQ3" s="628"/>
      <c r="GMR3" s="628"/>
      <c r="GMS3" s="628"/>
      <c r="GMT3" s="628"/>
      <c r="GMU3" s="628"/>
      <c r="GMV3" s="628"/>
      <c r="GMW3" s="628"/>
      <c r="GMX3" s="628"/>
      <c r="GMY3" s="628"/>
      <c r="GMZ3" s="628"/>
      <c r="GNA3" s="628"/>
      <c r="GNB3" s="628"/>
      <c r="GNC3" s="628"/>
      <c r="GND3" s="628"/>
      <c r="GNE3" s="628"/>
      <c r="GNF3" s="628"/>
      <c r="GNG3" s="628"/>
      <c r="GNH3" s="628"/>
      <c r="GNI3" s="628"/>
      <c r="GNJ3" s="628"/>
      <c r="GNK3" s="628"/>
      <c r="GNL3" s="628"/>
      <c r="GNM3" s="628"/>
      <c r="GNN3" s="628"/>
      <c r="GNO3" s="628"/>
      <c r="GNP3" s="628"/>
      <c r="GNQ3" s="628"/>
      <c r="GNR3" s="628"/>
      <c r="GNS3" s="628"/>
      <c r="GNT3" s="628"/>
      <c r="GNU3" s="628"/>
      <c r="GNV3" s="628"/>
      <c r="GNW3" s="628"/>
      <c r="GNX3" s="628"/>
      <c r="GNY3" s="628"/>
      <c r="GNZ3" s="628"/>
      <c r="GOA3" s="628"/>
      <c r="GOB3" s="628"/>
      <c r="GOC3" s="628"/>
      <c r="GOD3" s="628"/>
      <c r="GOE3" s="628"/>
      <c r="GOF3" s="628"/>
      <c r="GOG3" s="628"/>
      <c r="GOH3" s="628"/>
      <c r="GOI3" s="628"/>
      <c r="GOJ3" s="628"/>
      <c r="GOK3" s="628"/>
      <c r="GOL3" s="628"/>
      <c r="GOM3" s="628"/>
      <c r="GON3" s="628"/>
      <c r="GOO3" s="628"/>
      <c r="GOP3" s="628"/>
      <c r="GOQ3" s="628"/>
      <c r="GOR3" s="628"/>
      <c r="GOS3" s="628"/>
      <c r="GOT3" s="628"/>
      <c r="GOU3" s="628"/>
      <c r="GOV3" s="628"/>
      <c r="GOW3" s="628"/>
      <c r="GOX3" s="628"/>
      <c r="GOY3" s="628"/>
      <c r="GOZ3" s="628"/>
      <c r="GPA3" s="628"/>
      <c r="GPB3" s="628"/>
      <c r="GPC3" s="628"/>
      <c r="GPD3" s="628"/>
      <c r="GPE3" s="628"/>
      <c r="GPF3" s="628"/>
      <c r="GPG3" s="628"/>
      <c r="GPH3" s="628"/>
      <c r="GPI3" s="628"/>
      <c r="GPJ3" s="628"/>
      <c r="GPK3" s="628"/>
      <c r="GPL3" s="628"/>
      <c r="GPM3" s="628"/>
      <c r="GPN3" s="628"/>
      <c r="GPO3" s="628"/>
      <c r="GPP3" s="628"/>
      <c r="GPQ3" s="628"/>
      <c r="GPR3" s="628"/>
      <c r="GPS3" s="628"/>
      <c r="GPT3" s="628"/>
      <c r="GPU3" s="628"/>
      <c r="GPV3" s="628"/>
      <c r="GPW3" s="628"/>
      <c r="GPX3" s="628"/>
      <c r="GPY3" s="628"/>
      <c r="GPZ3" s="628"/>
      <c r="GQA3" s="628"/>
      <c r="GQB3" s="628"/>
      <c r="GQC3" s="628"/>
      <c r="GQD3" s="628"/>
      <c r="GQE3" s="628"/>
      <c r="GQF3" s="628"/>
      <c r="GQG3" s="628"/>
      <c r="GQH3" s="628"/>
      <c r="GQI3" s="628"/>
      <c r="GQJ3" s="628"/>
      <c r="GQK3" s="628"/>
      <c r="GQL3" s="628"/>
      <c r="GQM3" s="628"/>
      <c r="GQN3" s="628"/>
      <c r="GQO3" s="628"/>
      <c r="GQP3" s="628"/>
      <c r="GQQ3" s="628"/>
      <c r="GQR3" s="628"/>
      <c r="GQS3" s="628"/>
      <c r="GQT3" s="628"/>
      <c r="GQU3" s="628"/>
      <c r="GQV3" s="628"/>
      <c r="GQW3" s="628"/>
      <c r="GQX3" s="628"/>
      <c r="GQY3" s="628"/>
      <c r="GQZ3" s="628"/>
      <c r="GRA3" s="628"/>
      <c r="GRB3" s="628"/>
      <c r="GRC3" s="628"/>
      <c r="GRD3" s="628"/>
      <c r="GRE3" s="628"/>
      <c r="GRF3" s="628"/>
      <c r="GRG3" s="628"/>
      <c r="GRH3" s="628"/>
      <c r="GRI3" s="628"/>
      <c r="GRJ3" s="628"/>
      <c r="GRK3" s="628"/>
      <c r="GRL3" s="628"/>
      <c r="GRM3" s="628"/>
      <c r="GRN3" s="628"/>
      <c r="GRO3" s="628"/>
      <c r="GRP3" s="628"/>
      <c r="GRQ3" s="628"/>
      <c r="GRR3" s="628"/>
      <c r="GRS3" s="628"/>
      <c r="GRT3" s="628"/>
      <c r="GRU3" s="628"/>
      <c r="GRV3" s="628"/>
      <c r="GRW3" s="628"/>
      <c r="GRX3" s="628"/>
      <c r="GRY3" s="628"/>
      <c r="GRZ3" s="628"/>
      <c r="GSA3" s="628"/>
      <c r="GSB3" s="628"/>
      <c r="GSC3" s="628"/>
      <c r="GSD3" s="628"/>
      <c r="GSE3" s="628"/>
      <c r="GSF3" s="628"/>
      <c r="GSG3" s="628"/>
      <c r="GSH3" s="628"/>
      <c r="GSI3" s="628"/>
      <c r="GSJ3" s="628"/>
      <c r="GSK3" s="628"/>
      <c r="GSL3" s="628"/>
      <c r="GSM3" s="628"/>
      <c r="GSN3" s="628"/>
      <c r="GSO3" s="628"/>
      <c r="GSP3" s="628"/>
      <c r="GSQ3" s="628"/>
      <c r="GSR3" s="628"/>
      <c r="GSS3" s="628"/>
      <c r="GST3" s="628"/>
      <c r="GSU3" s="628"/>
      <c r="GSV3" s="628"/>
      <c r="GSW3" s="628"/>
      <c r="GSX3" s="628"/>
      <c r="GSY3" s="628"/>
      <c r="GSZ3" s="628"/>
      <c r="GTA3" s="628"/>
      <c r="GTB3" s="628"/>
      <c r="GTC3" s="628"/>
      <c r="GTD3" s="628"/>
      <c r="GTE3" s="628"/>
      <c r="GTF3" s="628"/>
      <c r="GTG3" s="628"/>
      <c r="GTH3" s="628"/>
      <c r="GTI3" s="628"/>
      <c r="GTJ3" s="628"/>
      <c r="GTK3" s="628"/>
      <c r="GTL3" s="628"/>
      <c r="GTM3" s="628"/>
      <c r="GTN3" s="628"/>
      <c r="GTO3" s="628"/>
      <c r="GTP3" s="628"/>
      <c r="GTQ3" s="628"/>
      <c r="GTR3" s="628"/>
      <c r="GTS3" s="628"/>
      <c r="GTT3" s="628"/>
      <c r="GTU3" s="628"/>
      <c r="GTV3" s="628"/>
      <c r="GTW3" s="628"/>
      <c r="GTX3" s="628"/>
      <c r="GTY3" s="628"/>
      <c r="GTZ3" s="628"/>
      <c r="GUA3" s="628"/>
      <c r="GUB3" s="628"/>
      <c r="GUC3" s="628"/>
      <c r="GUD3" s="628"/>
      <c r="GUE3" s="628"/>
      <c r="GUF3" s="628"/>
      <c r="GUG3" s="628"/>
      <c r="GUH3" s="628"/>
      <c r="GUI3" s="628"/>
      <c r="GUJ3" s="628"/>
      <c r="GUK3" s="628"/>
      <c r="GUL3" s="628"/>
      <c r="GUM3" s="628"/>
      <c r="GUN3" s="628"/>
      <c r="GUO3" s="628"/>
      <c r="GUP3" s="628"/>
      <c r="GUQ3" s="628"/>
      <c r="GUR3" s="628"/>
      <c r="GUS3" s="628"/>
      <c r="GUT3" s="628"/>
      <c r="GUU3" s="628"/>
      <c r="GUV3" s="628"/>
      <c r="GUW3" s="628"/>
      <c r="GUX3" s="628"/>
      <c r="GUY3" s="628"/>
      <c r="GUZ3" s="628"/>
      <c r="GVA3" s="628"/>
      <c r="GVB3" s="628"/>
      <c r="GVC3" s="628"/>
      <c r="GVD3" s="628"/>
      <c r="GVE3" s="628"/>
      <c r="GVF3" s="628"/>
      <c r="GVG3" s="628"/>
      <c r="GVH3" s="628"/>
      <c r="GVI3" s="628"/>
      <c r="GVJ3" s="628"/>
      <c r="GVK3" s="628"/>
      <c r="GVL3" s="628"/>
      <c r="GVM3" s="628"/>
      <c r="GVN3" s="628"/>
      <c r="GVO3" s="628"/>
      <c r="GVP3" s="628"/>
      <c r="GVQ3" s="628"/>
      <c r="GVR3" s="628"/>
      <c r="GVS3" s="628"/>
      <c r="GVT3" s="628"/>
      <c r="GVU3" s="628"/>
      <c r="GVV3" s="628"/>
      <c r="GVW3" s="628"/>
      <c r="GVX3" s="628"/>
      <c r="GVY3" s="628"/>
      <c r="GVZ3" s="628"/>
      <c r="GWA3" s="628"/>
      <c r="GWB3" s="628"/>
      <c r="GWC3" s="628"/>
      <c r="GWD3" s="628"/>
      <c r="GWE3" s="628"/>
      <c r="GWF3" s="628"/>
      <c r="GWG3" s="628"/>
      <c r="GWH3" s="628"/>
      <c r="GWI3" s="628"/>
      <c r="GWJ3" s="628"/>
      <c r="GWK3" s="628"/>
      <c r="GWL3" s="628"/>
      <c r="GWM3" s="628"/>
      <c r="GWN3" s="628"/>
      <c r="GWO3" s="628"/>
      <c r="GWP3" s="628"/>
      <c r="GWQ3" s="628"/>
      <c r="GWR3" s="628"/>
      <c r="GWS3" s="628"/>
      <c r="GWT3" s="628"/>
      <c r="GWU3" s="628"/>
      <c r="GWV3" s="628"/>
      <c r="GWW3" s="628"/>
      <c r="GWX3" s="628"/>
      <c r="GWY3" s="628"/>
      <c r="GWZ3" s="628"/>
      <c r="GXA3" s="628"/>
      <c r="GXB3" s="628"/>
      <c r="GXC3" s="628"/>
      <c r="GXD3" s="628"/>
      <c r="GXE3" s="628"/>
      <c r="GXF3" s="628"/>
      <c r="GXG3" s="628"/>
      <c r="GXH3" s="628"/>
      <c r="GXI3" s="628"/>
      <c r="GXJ3" s="628"/>
      <c r="GXK3" s="628"/>
      <c r="GXL3" s="628"/>
      <c r="GXM3" s="628"/>
      <c r="GXN3" s="628"/>
      <c r="GXO3" s="628"/>
      <c r="GXP3" s="628"/>
      <c r="GXQ3" s="628"/>
      <c r="GXR3" s="628"/>
      <c r="GXS3" s="628"/>
      <c r="GXT3" s="628"/>
      <c r="GXU3" s="628"/>
      <c r="GXV3" s="628"/>
      <c r="GXW3" s="628"/>
      <c r="GXX3" s="628"/>
      <c r="GXY3" s="628"/>
      <c r="GXZ3" s="628"/>
      <c r="GYA3" s="628"/>
      <c r="GYB3" s="628"/>
      <c r="GYC3" s="628"/>
      <c r="GYD3" s="628"/>
      <c r="GYE3" s="628"/>
      <c r="GYF3" s="628"/>
      <c r="GYG3" s="628"/>
      <c r="GYH3" s="628"/>
      <c r="GYI3" s="628"/>
      <c r="GYJ3" s="628"/>
      <c r="GYK3" s="628"/>
      <c r="GYL3" s="628"/>
      <c r="GYM3" s="628"/>
      <c r="GYN3" s="628"/>
      <c r="GYO3" s="628"/>
      <c r="GYP3" s="628"/>
      <c r="GYQ3" s="628"/>
      <c r="GYR3" s="628"/>
      <c r="GYS3" s="628"/>
      <c r="GYT3" s="628"/>
      <c r="GYU3" s="628"/>
      <c r="GYV3" s="628"/>
      <c r="GYW3" s="628"/>
      <c r="GYX3" s="628"/>
      <c r="GYY3" s="628"/>
      <c r="GYZ3" s="628"/>
      <c r="GZA3" s="628"/>
      <c r="GZB3" s="628"/>
      <c r="GZC3" s="628"/>
      <c r="GZD3" s="628"/>
      <c r="GZE3" s="628"/>
      <c r="GZF3" s="628"/>
      <c r="GZG3" s="628"/>
      <c r="GZH3" s="628"/>
      <c r="GZI3" s="628"/>
      <c r="GZJ3" s="628"/>
      <c r="GZK3" s="628"/>
      <c r="GZL3" s="628"/>
      <c r="GZM3" s="628"/>
      <c r="GZN3" s="628"/>
      <c r="GZO3" s="628"/>
      <c r="GZP3" s="628"/>
      <c r="GZQ3" s="628"/>
      <c r="GZR3" s="628"/>
      <c r="GZS3" s="628"/>
      <c r="GZT3" s="628"/>
      <c r="GZU3" s="628"/>
      <c r="GZV3" s="628"/>
      <c r="GZW3" s="628"/>
      <c r="GZX3" s="628"/>
      <c r="GZY3" s="628"/>
      <c r="GZZ3" s="628"/>
      <c r="HAA3" s="628"/>
      <c r="HAB3" s="628"/>
      <c r="HAC3" s="628"/>
      <c r="HAD3" s="628"/>
      <c r="HAE3" s="628"/>
      <c r="HAF3" s="628"/>
      <c r="HAG3" s="628"/>
      <c r="HAH3" s="628"/>
      <c r="HAI3" s="628"/>
      <c r="HAJ3" s="628"/>
      <c r="HAK3" s="628"/>
      <c r="HAL3" s="628"/>
      <c r="HAM3" s="628"/>
      <c r="HAN3" s="628"/>
      <c r="HAO3" s="628"/>
      <c r="HAP3" s="628"/>
      <c r="HAQ3" s="628"/>
      <c r="HAR3" s="628"/>
      <c r="HAS3" s="628"/>
      <c r="HAT3" s="628"/>
      <c r="HAU3" s="628"/>
      <c r="HAV3" s="628"/>
      <c r="HAW3" s="628"/>
      <c r="HAX3" s="628"/>
      <c r="HAY3" s="628"/>
      <c r="HAZ3" s="628"/>
      <c r="HBA3" s="628"/>
      <c r="HBB3" s="628"/>
      <c r="HBC3" s="628"/>
      <c r="HBD3" s="628"/>
      <c r="HBE3" s="628"/>
      <c r="HBF3" s="628"/>
      <c r="HBG3" s="628"/>
      <c r="HBH3" s="628"/>
      <c r="HBI3" s="628"/>
      <c r="HBJ3" s="628"/>
      <c r="HBK3" s="628"/>
      <c r="HBL3" s="628"/>
      <c r="HBM3" s="628"/>
      <c r="HBN3" s="628"/>
      <c r="HBO3" s="628"/>
      <c r="HBP3" s="628"/>
      <c r="HBQ3" s="628"/>
      <c r="HBR3" s="628"/>
      <c r="HBS3" s="628"/>
      <c r="HBT3" s="628"/>
      <c r="HBU3" s="628"/>
      <c r="HBV3" s="628"/>
      <c r="HBW3" s="628"/>
      <c r="HBX3" s="628"/>
      <c r="HBY3" s="628"/>
      <c r="HBZ3" s="628"/>
      <c r="HCA3" s="628"/>
      <c r="HCB3" s="628"/>
      <c r="HCC3" s="628"/>
      <c r="HCD3" s="628"/>
      <c r="HCE3" s="628"/>
      <c r="HCF3" s="628"/>
      <c r="HCG3" s="628"/>
      <c r="HCH3" s="628"/>
      <c r="HCI3" s="628"/>
      <c r="HCJ3" s="628"/>
      <c r="HCK3" s="628"/>
      <c r="HCL3" s="628"/>
      <c r="HCM3" s="628"/>
      <c r="HCN3" s="628"/>
      <c r="HCO3" s="628"/>
      <c r="HCP3" s="628"/>
      <c r="HCQ3" s="628"/>
      <c r="HCR3" s="628"/>
      <c r="HCS3" s="628"/>
      <c r="HCT3" s="628"/>
      <c r="HCU3" s="628"/>
      <c r="HCV3" s="628"/>
      <c r="HCW3" s="628"/>
      <c r="HCX3" s="628"/>
      <c r="HCY3" s="628"/>
      <c r="HCZ3" s="628"/>
      <c r="HDA3" s="628"/>
      <c r="HDB3" s="628"/>
      <c r="HDC3" s="628"/>
      <c r="HDD3" s="628"/>
      <c r="HDE3" s="628"/>
      <c r="HDF3" s="628"/>
      <c r="HDG3" s="628"/>
      <c r="HDH3" s="628"/>
      <c r="HDI3" s="628"/>
      <c r="HDJ3" s="628"/>
      <c r="HDK3" s="628"/>
      <c r="HDL3" s="628"/>
      <c r="HDM3" s="628"/>
      <c r="HDN3" s="628"/>
      <c r="HDO3" s="628"/>
      <c r="HDP3" s="628"/>
      <c r="HDQ3" s="628"/>
      <c r="HDR3" s="628"/>
      <c r="HDS3" s="628"/>
      <c r="HDT3" s="628"/>
      <c r="HDU3" s="628"/>
      <c r="HDV3" s="628"/>
      <c r="HDW3" s="628"/>
      <c r="HDX3" s="628"/>
      <c r="HDY3" s="628"/>
      <c r="HDZ3" s="628"/>
      <c r="HEA3" s="628"/>
      <c r="HEB3" s="628"/>
      <c r="HEC3" s="628"/>
      <c r="HED3" s="628"/>
      <c r="HEE3" s="628"/>
      <c r="HEF3" s="628"/>
      <c r="HEG3" s="628"/>
      <c r="HEH3" s="628"/>
      <c r="HEI3" s="628"/>
      <c r="HEJ3" s="628"/>
      <c r="HEK3" s="628"/>
      <c r="HEL3" s="628"/>
      <c r="HEM3" s="628"/>
      <c r="HEN3" s="628"/>
      <c r="HEO3" s="628"/>
      <c r="HEP3" s="628"/>
      <c r="HEQ3" s="628"/>
      <c r="HER3" s="628"/>
      <c r="HES3" s="628"/>
      <c r="HET3" s="628"/>
      <c r="HEU3" s="628"/>
      <c r="HEV3" s="628"/>
      <c r="HEW3" s="628"/>
      <c r="HEX3" s="628"/>
      <c r="HEY3" s="628"/>
      <c r="HEZ3" s="628"/>
      <c r="HFA3" s="628"/>
      <c r="HFB3" s="628"/>
      <c r="HFC3" s="628"/>
      <c r="HFD3" s="628"/>
      <c r="HFE3" s="628"/>
      <c r="HFF3" s="628"/>
      <c r="HFG3" s="628"/>
      <c r="HFH3" s="628"/>
      <c r="HFI3" s="628"/>
      <c r="HFJ3" s="628"/>
      <c r="HFK3" s="628"/>
      <c r="HFL3" s="628"/>
      <c r="HFM3" s="628"/>
      <c r="HFN3" s="628"/>
      <c r="HFO3" s="628"/>
      <c r="HFP3" s="628"/>
      <c r="HFQ3" s="628"/>
      <c r="HFR3" s="628"/>
      <c r="HFS3" s="628"/>
      <c r="HFT3" s="628"/>
      <c r="HFU3" s="628"/>
      <c r="HFV3" s="628"/>
      <c r="HFW3" s="628"/>
      <c r="HFX3" s="628"/>
      <c r="HFY3" s="628"/>
      <c r="HFZ3" s="628"/>
      <c r="HGA3" s="628"/>
      <c r="HGB3" s="628"/>
      <c r="HGC3" s="628"/>
      <c r="HGD3" s="628"/>
      <c r="HGE3" s="628"/>
      <c r="HGF3" s="628"/>
      <c r="HGG3" s="628"/>
      <c r="HGH3" s="628"/>
      <c r="HGI3" s="628"/>
      <c r="HGJ3" s="628"/>
      <c r="HGK3" s="628"/>
      <c r="HGL3" s="628"/>
      <c r="HGM3" s="628"/>
      <c r="HGN3" s="628"/>
      <c r="HGO3" s="628"/>
      <c r="HGP3" s="628"/>
      <c r="HGQ3" s="628"/>
      <c r="HGR3" s="628"/>
      <c r="HGS3" s="628"/>
      <c r="HGT3" s="628"/>
      <c r="HGU3" s="628"/>
      <c r="HGV3" s="628"/>
      <c r="HGW3" s="628"/>
      <c r="HGX3" s="628"/>
      <c r="HGY3" s="628"/>
      <c r="HGZ3" s="628"/>
      <c r="HHA3" s="628"/>
      <c r="HHB3" s="628"/>
      <c r="HHC3" s="628"/>
      <c r="HHD3" s="628"/>
      <c r="HHE3" s="628"/>
      <c r="HHF3" s="628"/>
      <c r="HHG3" s="628"/>
      <c r="HHH3" s="628"/>
      <c r="HHI3" s="628"/>
      <c r="HHJ3" s="628"/>
      <c r="HHK3" s="628"/>
      <c r="HHL3" s="628"/>
      <c r="HHM3" s="628"/>
      <c r="HHN3" s="628"/>
      <c r="HHO3" s="628"/>
      <c r="HHP3" s="628"/>
      <c r="HHQ3" s="628"/>
      <c r="HHR3" s="628"/>
      <c r="HHS3" s="628"/>
      <c r="HHT3" s="628"/>
      <c r="HHU3" s="628"/>
      <c r="HHV3" s="628"/>
      <c r="HHW3" s="628"/>
      <c r="HHX3" s="628"/>
      <c r="HHY3" s="628"/>
      <c r="HHZ3" s="628"/>
      <c r="HIA3" s="628"/>
      <c r="HIB3" s="628"/>
      <c r="HIC3" s="628"/>
      <c r="HID3" s="628"/>
      <c r="HIE3" s="628"/>
      <c r="HIF3" s="628"/>
      <c r="HIG3" s="628"/>
      <c r="HIH3" s="628"/>
      <c r="HII3" s="628"/>
      <c r="HIJ3" s="628"/>
      <c r="HIK3" s="628"/>
      <c r="HIL3" s="628"/>
      <c r="HIM3" s="628"/>
      <c r="HIN3" s="628"/>
      <c r="HIO3" s="628"/>
      <c r="HIP3" s="628"/>
      <c r="HIQ3" s="628"/>
      <c r="HIR3" s="628"/>
      <c r="HIS3" s="628"/>
      <c r="HIT3" s="628"/>
      <c r="HIU3" s="628"/>
      <c r="HIV3" s="628"/>
      <c r="HIW3" s="628"/>
      <c r="HIX3" s="628"/>
      <c r="HIY3" s="628"/>
      <c r="HIZ3" s="628"/>
      <c r="HJA3" s="628"/>
      <c r="HJB3" s="628"/>
      <c r="HJC3" s="628"/>
      <c r="HJD3" s="628"/>
      <c r="HJE3" s="628"/>
      <c r="HJF3" s="628"/>
      <c r="HJG3" s="628"/>
      <c r="HJH3" s="628"/>
      <c r="HJI3" s="628"/>
      <c r="HJJ3" s="628"/>
      <c r="HJK3" s="628"/>
      <c r="HJL3" s="628"/>
      <c r="HJM3" s="628"/>
      <c r="HJN3" s="628"/>
      <c r="HJO3" s="628"/>
      <c r="HJP3" s="628"/>
      <c r="HJQ3" s="628"/>
      <c r="HJR3" s="628"/>
      <c r="HJS3" s="628"/>
      <c r="HJT3" s="628"/>
      <c r="HJU3" s="628"/>
      <c r="HJV3" s="628"/>
      <c r="HJW3" s="628"/>
      <c r="HJX3" s="628"/>
      <c r="HJY3" s="628"/>
      <c r="HJZ3" s="628"/>
      <c r="HKA3" s="628"/>
      <c r="HKB3" s="628"/>
      <c r="HKC3" s="628"/>
      <c r="HKD3" s="628"/>
      <c r="HKE3" s="628"/>
      <c r="HKF3" s="628"/>
      <c r="HKG3" s="628"/>
      <c r="HKH3" s="628"/>
      <c r="HKI3" s="628"/>
      <c r="HKJ3" s="628"/>
      <c r="HKK3" s="628"/>
      <c r="HKL3" s="628"/>
      <c r="HKM3" s="628"/>
      <c r="HKN3" s="628"/>
      <c r="HKO3" s="628"/>
      <c r="HKP3" s="628"/>
      <c r="HKQ3" s="628"/>
      <c r="HKR3" s="628"/>
      <c r="HKS3" s="628"/>
      <c r="HKT3" s="628"/>
      <c r="HKU3" s="628"/>
      <c r="HKV3" s="628"/>
      <c r="HKW3" s="628"/>
      <c r="HKX3" s="628"/>
      <c r="HKY3" s="628"/>
      <c r="HKZ3" s="628"/>
      <c r="HLA3" s="628"/>
      <c r="HLB3" s="628"/>
      <c r="HLC3" s="628"/>
      <c r="HLD3" s="628"/>
      <c r="HLE3" s="628"/>
      <c r="HLF3" s="628"/>
      <c r="HLG3" s="628"/>
      <c r="HLH3" s="628"/>
      <c r="HLI3" s="628"/>
      <c r="HLJ3" s="628"/>
      <c r="HLK3" s="628"/>
      <c r="HLL3" s="628"/>
      <c r="HLM3" s="628"/>
      <c r="HLN3" s="628"/>
      <c r="HLO3" s="628"/>
      <c r="HLP3" s="628"/>
      <c r="HLQ3" s="628"/>
      <c r="HLR3" s="628"/>
      <c r="HLS3" s="628"/>
      <c r="HLT3" s="628"/>
      <c r="HLU3" s="628"/>
      <c r="HLV3" s="628"/>
      <c r="HLW3" s="628"/>
      <c r="HLX3" s="628"/>
      <c r="HLY3" s="628"/>
      <c r="HLZ3" s="628"/>
      <c r="HMA3" s="628"/>
      <c r="HMB3" s="628"/>
      <c r="HMC3" s="628"/>
      <c r="HMD3" s="628"/>
      <c r="HME3" s="628"/>
      <c r="HMF3" s="628"/>
      <c r="HMG3" s="628"/>
      <c r="HMH3" s="628"/>
      <c r="HMI3" s="628"/>
      <c r="HMJ3" s="628"/>
      <c r="HMK3" s="628"/>
      <c r="HML3" s="628"/>
      <c r="HMM3" s="628"/>
      <c r="HMN3" s="628"/>
      <c r="HMO3" s="628"/>
      <c r="HMP3" s="628"/>
      <c r="HMQ3" s="628"/>
      <c r="HMR3" s="628"/>
      <c r="HMS3" s="628"/>
      <c r="HMT3" s="628"/>
      <c r="HMU3" s="628"/>
      <c r="HMV3" s="628"/>
      <c r="HMW3" s="628"/>
      <c r="HMX3" s="628"/>
      <c r="HMY3" s="628"/>
      <c r="HMZ3" s="628"/>
      <c r="HNA3" s="628"/>
      <c r="HNB3" s="628"/>
      <c r="HNC3" s="628"/>
      <c r="HND3" s="628"/>
      <c r="HNE3" s="628"/>
      <c r="HNF3" s="628"/>
      <c r="HNG3" s="628"/>
      <c r="HNH3" s="628"/>
      <c r="HNI3" s="628"/>
      <c r="HNJ3" s="628"/>
      <c r="HNK3" s="628"/>
      <c r="HNL3" s="628"/>
      <c r="HNM3" s="628"/>
      <c r="HNN3" s="628"/>
      <c r="HNO3" s="628"/>
      <c r="HNP3" s="628"/>
      <c r="HNQ3" s="628"/>
      <c r="HNR3" s="628"/>
      <c r="HNS3" s="628"/>
      <c r="HNT3" s="628"/>
      <c r="HNU3" s="628"/>
      <c r="HNV3" s="628"/>
      <c r="HNW3" s="628"/>
      <c r="HNX3" s="628"/>
      <c r="HNY3" s="628"/>
      <c r="HNZ3" s="628"/>
      <c r="HOA3" s="628"/>
      <c r="HOB3" s="628"/>
      <c r="HOC3" s="628"/>
      <c r="HOD3" s="628"/>
      <c r="HOE3" s="628"/>
      <c r="HOF3" s="628"/>
      <c r="HOG3" s="628"/>
      <c r="HOH3" s="628"/>
      <c r="HOI3" s="628"/>
      <c r="HOJ3" s="628"/>
      <c r="HOK3" s="628"/>
      <c r="HOL3" s="628"/>
      <c r="HOM3" s="628"/>
      <c r="HON3" s="628"/>
      <c r="HOO3" s="628"/>
      <c r="HOP3" s="628"/>
      <c r="HOQ3" s="628"/>
      <c r="HOR3" s="628"/>
      <c r="HOS3" s="628"/>
      <c r="HOT3" s="628"/>
      <c r="HOU3" s="628"/>
      <c r="HOV3" s="628"/>
      <c r="HOW3" s="628"/>
      <c r="HOX3" s="628"/>
      <c r="HOY3" s="628"/>
      <c r="HOZ3" s="628"/>
      <c r="HPA3" s="628"/>
      <c r="HPB3" s="628"/>
      <c r="HPC3" s="628"/>
      <c r="HPD3" s="628"/>
      <c r="HPE3" s="628"/>
      <c r="HPF3" s="628"/>
      <c r="HPG3" s="628"/>
      <c r="HPH3" s="628"/>
      <c r="HPI3" s="628"/>
      <c r="HPJ3" s="628"/>
      <c r="HPK3" s="628"/>
      <c r="HPL3" s="628"/>
      <c r="HPM3" s="628"/>
      <c r="HPN3" s="628"/>
      <c r="HPO3" s="628"/>
      <c r="HPP3" s="628"/>
      <c r="HPQ3" s="628"/>
      <c r="HPR3" s="628"/>
      <c r="HPS3" s="628"/>
      <c r="HPT3" s="628"/>
      <c r="HPU3" s="628"/>
      <c r="HPV3" s="628"/>
      <c r="HPW3" s="628"/>
      <c r="HPX3" s="628"/>
      <c r="HPY3" s="628"/>
      <c r="HPZ3" s="628"/>
      <c r="HQA3" s="628"/>
      <c r="HQB3" s="628"/>
      <c r="HQC3" s="628"/>
      <c r="HQD3" s="628"/>
      <c r="HQE3" s="628"/>
      <c r="HQF3" s="628"/>
      <c r="HQG3" s="628"/>
      <c r="HQH3" s="628"/>
      <c r="HQI3" s="628"/>
      <c r="HQJ3" s="628"/>
      <c r="HQK3" s="628"/>
      <c r="HQL3" s="628"/>
      <c r="HQM3" s="628"/>
      <c r="HQN3" s="628"/>
      <c r="HQO3" s="628"/>
      <c r="HQP3" s="628"/>
      <c r="HQQ3" s="628"/>
      <c r="HQR3" s="628"/>
      <c r="HQS3" s="628"/>
      <c r="HQT3" s="628"/>
      <c r="HQU3" s="628"/>
      <c r="HQV3" s="628"/>
      <c r="HQW3" s="628"/>
      <c r="HQX3" s="628"/>
      <c r="HQY3" s="628"/>
      <c r="HQZ3" s="628"/>
      <c r="HRA3" s="628"/>
      <c r="HRB3" s="628"/>
      <c r="HRC3" s="628"/>
      <c r="HRD3" s="628"/>
      <c r="HRE3" s="628"/>
      <c r="HRF3" s="628"/>
      <c r="HRG3" s="628"/>
      <c r="HRH3" s="628"/>
      <c r="HRI3" s="628"/>
      <c r="HRJ3" s="628"/>
      <c r="HRK3" s="628"/>
      <c r="HRL3" s="628"/>
      <c r="HRM3" s="628"/>
      <c r="HRN3" s="628"/>
      <c r="HRO3" s="628"/>
      <c r="HRP3" s="628"/>
      <c r="HRQ3" s="628"/>
      <c r="HRR3" s="628"/>
      <c r="HRS3" s="628"/>
      <c r="HRT3" s="628"/>
      <c r="HRU3" s="628"/>
      <c r="HRV3" s="628"/>
      <c r="HRW3" s="628"/>
      <c r="HRX3" s="628"/>
      <c r="HRY3" s="628"/>
      <c r="HRZ3" s="628"/>
      <c r="HSA3" s="628"/>
      <c r="HSB3" s="628"/>
      <c r="HSC3" s="628"/>
      <c r="HSD3" s="628"/>
      <c r="HSE3" s="628"/>
      <c r="HSF3" s="628"/>
      <c r="HSG3" s="628"/>
      <c r="HSH3" s="628"/>
      <c r="HSI3" s="628"/>
      <c r="HSJ3" s="628"/>
      <c r="HSK3" s="628"/>
      <c r="HSL3" s="628"/>
      <c r="HSM3" s="628"/>
      <c r="HSN3" s="628"/>
      <c r="HSO3" s="628"/>
      <c r="HSP3" s="628"/>
      <c r="HSQ3" s="628"/>
      <c r="HSR3" s="628"/>
      <c r="HSS3" s="628"/>
      <c r="HST3" s="628"/>
      <c r="HSU3" s="628"/>
      <c r="HSV3" s="628"/>
      <c r="HSW3" s="628"/>
      <c r="HSX3" s="628"/>
      <c r="HSY3" s="628"/>
      <c r="HSZ3" s="628"/>
      <c r="HTA3" s="628"/>
      <c r="HTB3" s="628"/>
      <c r="HTC3" s="628"/>
      <c r="HTD3" s="628"/>
      <c r="HTE3" s="628"/>
      <c r="HTF3" s="628"/>
      <c r="HTG3" s="628"/>
      <c r="HTH3" s="628"/>
      <c r="HTI3" s="628"/>
      <c r="HTJ3" s="628"/>
      <c r="HTK3" s="628"/>
      <c r="HTL3" s="628"/>
      <c r="HTM3" s="628"/>
      <c r="HTN3" s="628"/>
      <c r="HTO3" s="628"/>
      <c r="HTP3" s="628"/>
      <c r="HTQ3" s="628"/>
      <c r="HTR3" s="628"/>
      <c r="HTS3" s="628"/>
      <c r="HTT3" s="628"/>
      <c r="HTU3" s="628"/>
      <c r="HTV3" s="628"/>
      <c r="HTW3" s="628"/>
      <c r="HTX3" s="628"/>
      <c r="HTY3" s="628"/>
      <c r="HTZ3" s="628"/>
      <c r="HUA3" s="628"/>
      <c r="HUB3" s="628"/>
      <c r="HUC3" s="628"/>
      <c r="HUD3" s="628"/>
      <c r="HUE3" s="628"/>
      <c r="HUF3" s="628"/>
      <c r="HUG3" s="628"/>
      <c r="HUH3" s="628"/>
      <c r="HUI3" s="628"/>
      <c r="HUJ3" s="628"/>
      <c r="HUK3" s="628"/>
      <c r="HUL3" s="628"/>
      <c r="HUM3" s="628"/>
      <c r="HUN3" s="628"/>
      <c r="HUO3" s="628"/>
      <c r="HUP3" s="628"/>
      <c r="HUQ3" s="628"/>
      <c r="HUR3" s="628"/>
      <c r="HUS3" s="628"/>
      <c r="HUT3" s="628"/>
      <c r="HUU3" s="628"/>
      <c r="HUV3" s="628"/>
      <c r="HUW3" s="628"/>
      <c r="HUX3" s="628"/>
      <c r="HUY3" s="628"/>
      <c r="HUZ3" s="628"/>
      <c r="HVA3" s="628"/>
      <c r="HVB3" s="628"/>
      <c r="HVC3" s="628"/>
      <c r="HVD3" s="628"/>
      <c r="HVE3" s="628"/>
      <c r="HVF3" s="628"/>
      <c r="HVG3" s="628"/>
      <c r="HVH3" s="628"/>
      <c r="HVI3" s="628"/>
      <c r="HVJ3" s="628"/>
      <c r="HVK3" s="628"/>
      <c r="HVL3" s="628"/>
      <c r="HVM3" s="628"/>
      <c r="HVN3" s="628"/>
      <c r="HVO3" s="628"/>
      <c r="HVP3" s="628"/>
      <c r="HVQ3" s="628"/>
      <c r="HVR3" s="628"/>
      <c r="HVS3" s="628"/>
      <c r="HVT3" s="628"/>
      <c r="HVU3" s="628"/>
      <c r="HVV3" s="628"/>
      <c r="HVW3" s="628"/>
      <c r="HVX3" s="628"/>
      <c r="HVY3" s="628"/>
      <c r="HVZ3" s="628"/>
      <c r="HWA3" s="628"/>
      <c r="HWB3" s="628"/>
      <c r="HWC3" s="628"/>
      <c r="HWD3" s="628"/>
      <c r="HWE3" s="628"/>
      <c r="HWF3" s="628"/>
      <c r="HWG3" s="628"/>
      <c r="HWH3" s="628"/>
      <c r="HWI3" s="628"/>
      <c r="HWJ3" s="628"/>
      <c r="HWK3" s="628"/>
      <c r="HWL3" s="628"/>
      <c r="HWM3" s="628"/>
      <c r="HWN3" s="628"/>
      <c r="HWO3" s="628"/>
      <c r="HWP3" s="628"/>
      <c r="HWQ3" s="628"/>
      <c r="HWR3" s="628"/>
      <c r="HWS3" s="628"/>
      <c r="HWT3" s="628"/>
      <c r="HWU3" s="628"/>
      <c r="HWV3" s="628"/>
      <c r="HWW3" s="628"/>
      <c r="HWX3" s="628"/>
      <c r="HWY3" s="628"/>
      <c r="HWZ3" s="628"/>
      <c r="HXA3" s="628"/>
      <c r="HXB3" s="628"/>
      <c r="HXC3" s="628"/>
      <c r="HXD3" s="628"/>
      <c r="HXE3" s="628"/>
      <c r="HXF3" s="628"/>
      <c r="HXG3" s="628"/>
      <c r="HXH3" s="628"/>
      <c r="HXI3" s="628"/>
      <c r="HXJ3" s="628"/>
      <c r="HXK3" s="628"/>
      <c r="HXL3" s="628"/>
      <c r="HXM3" s="628"/>
      <c r="HXN3" s="628"/>
      <c r="HXO3" s="628"/>
      <c r="HXP3" s="628"/>
      <c r="HXQ3" s="628"/>
      <c r="HXR3" s="628"/>
      <c r="HXS3" s="628"/>
      <c r="HXT3" s="628"/>
      <c r="HXU3" s="628"/>
      <c r="HXV3" s="628"/>
      <c r="HXW3" s="628"/>
      <c r="HXX3" s="628"/>
      <c r="HXY3" s="628"/>
      <c r="HXZ3" s="628"/>
      <c r="HYA3" s="628"/>
      <c r="HYB3" s="628"/>
      <c r="HYC3" s="628"/>
      <c r="HYD3" s="628"/>
      <c r="HYE3" s="628"/>
      <c r="HYF3" s="628"/>
      <c r="HYG3" s="628"/>
      <c r="HYH3" s="628"/>
      <c r="HYI3" s="628"/>
      <c r="HYJ3" s="628"/>
      <c r="HYK3" s="628"/>
      <c r="HYL3" s="628"/>
      <c r="HYM3" s="628"/>
      <c r="HYN3" s="628"/>
      <c r="HYO3" s="628"/>
      <c r="HYP3" s="628"/>
      <c r="HYQ3" s="628"/>
      <c r="HYR3" s="628"/>
      <c r="HYS3" s="628"/>
      <c r="HYT3" s="628"/>
      <c r="HYU3" s="628"/>
      <c r="HYV3" s="628"/>
      <c r="HYW3" s="628"/>
      <c r="HYX3" s="628"/>
      <c r="HYY3" s="628"/>
      <c r="HYZ3" s="628"/>
      <c r="HZA3" s="628"/>
      <c r="HZB3" s="628"/>
      <c r="HZC3" s="628"/>
      <c r="HZD3" s="628"/>
      <c r="HZE3" s="628"/>
      <c r="HZF3" s="628"/>
      <c r="HZG3" s="628"/>
      <c r="HZH3" s="628"/>
      <c r="HZI3" s="628"/>
      <c r="HZJ3" s="628"/>
      <c r="HZK3" s="628"/>
      <c r="HZL3" s="628"/>
      <c r="HZM3" s="628"/>
      <c r="HZN3" s="628"/>
      <c r="HZO3" s="628"/>
      <c r="HZP3" s="628"/>
      <c r="HZQ3" s="628"/>
      <c r="HZR3" s="628"/>
      <c r="HZS3" s="628"/>
      <c r="HZT3" s="628"/>
      <c r="HZU3" s="628"/>
      <c r="HZV3" s="628"/>
      <c r="HZW3" s="628"/>
      <c r="HZX3" s="628"/>
      <c r="HZY3" s="628"/>
      <c r="HZZ3" s="628"/>
      <c r="IAA3" s="628"/>
      <c r="IAB3" s="628"/>
      <c r="IAC3" s="628"/>
      <c r="IAD3" s="628"/>
      <c r="IAE3" s="628"/>
      <c r="IAF3" s="628"/>
      <c r="IAG3" s="628"/>
      <c r="IAH3" s="628"/>
      <c r="IAI3" s="628"/>
      <c r="IAJ3" s="628"/>
      <c r="IAK3" s="628"/>
      <c r="IAL3" s="628"/>
      <c r="IAM3" s="628"/>
      <c r="IAN3" s="628"/>
      <c r="IAO3" s="628"/>
      <c r="IAP3" s="628"/>
      <c r="IAQ3" s="628"/>
      <c r="IAR3" s="628"/>
      <c r="IAS3" s="628"/>
      <c r="IAT3" s="628"/>
      <c r="IAU3" s="628"/>
      <c r="IAV3" s="628"/>
      <c r="IAW3" s="628"/>
      <c r="IAX3" s="628"/>
      <c r="IAY3" s="628"/>
      <c r="IAZ3" s="628"/>
      <c r="IBA3" s="628"/>
      <c r="IBB3" s="628"/>
      <c r="IBC3" s="628"/>
      <c r="IBD3" s="628"/>
      <c r="IBE3" s="628"/>
      <c r="IBF3" s="628"/>
      <c r="IBG3" s="628"/>
      <c r="IBH3" s="628"/>
      <c r="IBI3" s="628"/>
      <c r="IBJ3" s="628"/>
      <c r="IBK3" s="628"/>
      <c r="IBL3" s="628"/>
      <c r="IBM3" s="628"/>
      <c r="IBN3" s="628"/>
      <c r="IBO3" s="628"/>
      <c r="IBP3" s="628"/>
      <c r="IBQ3" s="628"/>
      <c r="IBR3" s="628"/>
      <c r="IBS3" s="628"/>
      <c r="IBT3" s="628"/>
      <c r="IBU3" s="628"/>
      <c r="IBV3" s="628"/>
      <c r="IBW3" s="628"/>
      <c r="IBX3" s="628"/>
      <c r="IBY3" s="628"/>
      <c r="IBZ3" s="628"/>
      <c r="ICA3" s="628"/>
      <c r="ICB3" s="628"/>
      <c r="ICC3" s="628"/>
      <c r="ICD3" s="628"/>
      <c r="ICE3" s="628"/>
      <c r="ICF3" s="628"/>
      <c r="ICG3" s="628"/>
      <c r="ICH3" s="628"/>
      <c r="ICI3" s="628"/>
      <c r="ICJ3" s="628"/>
      <c r="ICK3" s="628"/>
      <c r="ICL3" s="628"/>
      <c r="ICM3" s="628"/>
      <c r="ICN3" s="628"/>
      <c r="ICO3" s="628"/>
      <c r="ICP3" s="628"/>
      <c r="ICQ3" s="628"/>
      <c r="ICR3" s="628"/>
      <c r="ICS3" s="628"/>
      <c r="ICT3" s="628"/>
      <c r="ICU3" s="628"/>
      <c r="ICV3" s="628"/>
      <c r="ICW3" s="628"/>
      <c r="ICX3" s="628"/>
      <c r="ICY3" s="628"/>
      <c r="ICZ3" s="628"/>
      <c r="IDA3" s="628"/>
      <c r="IDB3" s="628"/>
      <c r="IDC3" s="628"/>
      <c r="IDD3" s="628"/>
      <c r="IDE3" s="628"/>
      <c r="IDF3" s="628"/>
      <c r="IDG3" s="628"/>
      <c r="IDH3" s="628"/>
      <c r="IDI3" s="628"/>
      <c r="IDJ3" s="628"/>
      <c r="IDK3" s="628"/>
      <c r="IDL3" s="628"/>
      <c r="IDM3" s="628"/>
      <c r="IDN3" s="628"/>
      <c r="IDO3" s="628"/>
      <c r="IDP3" s="628"/>
      <c r="IDQ3" s="628"/>
      <c r="IDR3" s="628"/>
      <c r="IDS3" s="628"/>
      <c r="IDT3" s="628"/>
      <c r="IDU3" s="628"/>
      <c r="IDV3" s="628"/>
      <c r="IDW3" s="628"/>
      <c r="IDX3" s="628"/>
      <c r="IDY3" s="628"/>
      <c r="IDZ3" s="628"/>
      <c r="IEA3" s="628"/>
      <c r="IEB3" s="628"/>
      <c r="IEC3" s="628"/>
      <c r="IED3" s="628"/>
      <c r="IEE3" s="628"/>
      <c r="IEF3" s="628"/>
      <c r="IEG3" s="628"/>
      <c r="IEH3" s="628"/>
      <c r="IEI3" s="628"/>
      <c r="IEJ3" s="628"/>
      <c r="IEK3" s="628"/>
      <c r="IEL3" s="628"/>
      <c r="IEM3" s="628"/>
      <c r="IEN3" s="628"/>
      <c r="IEO3" s="628"/>
      <c r="IEP3" s="628"/>
      <c r="IEQ3" s="628"/>
      <c r="IER3" s="628"/>
      <c r="IES3" s="628"/>
      <c r="IET3" s="628"/>
      <c r="IEU3" s="628"/>
      <c r="IEV3" s="628"/>
      <c r="IEW3" s="628"/>
      <c r="IEX3" s="628"/>
      <c r="IEY3" s="628"/>
      <c r="IEZ3" s="628"/>
      <c r="IFA3" s="628"/>
      <c r="IFB3" s="628"/>
      <c r="IFC3" s="628"/>
      <c r="IFD3" s="628"/>
      <c r="IFE3" s="628"/>
      <c r="IFF3" s="628"/>
      <c r="IFG3" s="628"/>
      <c r="IFH3" s="628"/>
      <c r="IFI3" s="628"/>
      <c r="IFJ3" s="628"/>
      <c r="IFK3" s="628"/>
      <c r="IFL3" s="628"/>
      <c r="IFM3" s="628"/>
      <c r="IFN3" s="628"/>
      <c r="IFO3" s="628"/>
      <c r="IFP3" s="628"/>
      <c r="IFQ3" s="628"/>
      <c r="IFR3" s="628"/>
      <c r="IFS3" s="628"/>
      <c r="IFT3" s="628"/>
      <c r="IFU3" s="628"/>
      <c r="IFV3" s="628"/>
      <c r="IFW3" s="628"/>
      <c r="IFX3" s="628"/>
      <c r="IFY3" s="628"/>
      <c r="IFZ3" s="628"/>
      <c r="IGA3" s="628"/>
      <c r="IGB3" s="628"/>
      <c r="IGC3" s="628"/>
      <c r="IGD3" s="628"/>
      <c r="IGE3" s="628"/>
      <c r="IGF3" s="628"/>
      <c r="IGG3" s="628"/>
      <c r="IGH3" s="628"/>
      <c r="IGI3" s="628"/>
      <c r="IGJ3" s="628"/>
      <c r="IGK3" s="628"/>
      <c r="IGL3" s="628"/>
      <c r="IGM3" s="628"/>
      <c r="IGN3" s="628"/>
      <c r="IGO3" s="628"/>
      <c r="IGP3" s="628"/>
      <c r="IGQ3" s="628"/>
      <c r="IGR3" s="628"/>
      <c r="IGS3" s="628"/>
      <c r="IGT3" s="628"/>
      <c r="IGU3" s="628"/>
      <c r="IGV3" s="628"/>
      <c r="IGW3" s="628"/>
      <c r="IGX3" s="628"/>
      <c r="IGY3" s="628"/>
      <c r="IGZ3" s="628"/>
      <c r="IHA3" s="628"/>
      <c r="IHB3" s="628"/>
      <c r="IHC3" s="628"/>
      <c r="IHD3" s="628"/>
      <c r="IHE3" s="628"/>
      <c r="IHF3" s="628"/>
      <c r="IHG3" s="628"/>
      <c r="IHH3" s="628"/>
      <c r="IHI3" s="628"/>
      <c r="IHJ3" s="628"/>
      <c r="IHK3" s="628"/>
      <c r="IHL3" s="628"/>
      <c r="IHM3" s="628"/>
      <c r="IHN3" s="628"/>
      <c r="IHO3" s="628"/>
      <c r="IHP3" s="628"/>
      <c r="IHQ3" s="628"/>
      <c r="IHR3" s="628"/>
      <c r="IHS3" s="628"/>
      <c r="IHT3" s="628"/>
      <c r="IHU3" s="628"/>
      <c r="IHV3" s="628"/>
      <c r="IHW3" s="628"/>
      <c r="IHX3" s="628"/>
      <c r="IHY3" s="628"/>
      <c r="IHZ3" s="628"/>
      <c r="IIA3" s="628"/>
      <c r="IIB3" s="628"/>
      <c r="IIC3" s="628"/>
      <c r="IID3" s="628"/>
      <c r="IIE3" s="628"/>
      <c r="IIF3" s="628"/>
      <c r="IIG3" s="628"/>
      <c r="IIH3" s="628"/>
      <c r="III3" s="628"/>
      <c r="IIJ3" s="628"/>
      <c r="IIK3" s="628"/>
      <c r="IIL3" s="628"/>
      <c r="IIM3" s="628"/>
      <c r="IIN3" s="628"/>
      <c r="IIO3" s="628"/>
      <c r="IIP3" s="628"/>
      <c r="IIQ3" s="628"/>
      <c r="IIR3" s="628"/>
      <c r="IIS3" s="628"/>
      <c r="IIT3" s="628"/>
      <c r="IIU3" s="628"/>
      <c r="IIV3" s="628"/>
      <c r="IIW3" s="628"/>
      <c r="IIX3" s="628"/>
      <c r="IIY3" s="628"/>
      <c r="IIZ3" s="628"/>
      <c r="IJA3" s="628"/>
      <c r="IJB3" s="628"/>
      <c r="IJC3" s="628"/>
      <c r="IJD3" s="628"/>
      <c r="IJE3" s="628"/>
      <c r="IJF3" s="628"/>
      <c r="IJG3" s="628"/>
      <c r="IJH3" s="628"/>
      <c r="IJI3" s="628"/>
      <c r="IJJ3" s="628"/>
      <c r="IJK3" s="628"/>
      <c r="IJL3" s="628"/>
      <c r="IJM3" s="628"/>
      <c r="IJN3" s="628"/>
      <c r="IJO3" s="628"/>
      <c r="IJP3" s="628"/>
      <c r="IJQ3" s="628"/>
      <c r="IJR3" s="628"/>
      <c r="IJS3" s="628"/>
      <c r="IJT3" s="628"/>
      <c r="IJU3" s="628"/>
      <c r="IJV3" s="628"/>
      <c r="IJW3" s="628"/>
      <c r="IJX3" s="628"/>
      <c r="IJY3" s="628"/>
      <c r="IJZ3" s="628"/>
      <c r="IKA3" s="628"/>
      <c r="IKB3" s="628"/>
      <c r="IKC3" s="628"/>
      <c r="IKD3" s="628"/>
      <c r="IKE3" s="628"/>
      <c r="IKF3" s="628"/>
      <c r="IKG3" s="628"/>
      <c r="IKH3" s="628"/>
      <c r="IKI3" s="628"/>
      <c r="IKJ3" s="628"/>
      <c r="IKK3" s="628"/>
      <c r="IKL3" s="628"/>
      <c r="IKM3" s="628"/>
      <c r="IKN3" s="628"/>
      <c r="IKO3" s="628"/>
      <c r="IKP3" s="628"/>
      <c r="IKQ3" s="628"/>
      <c r="IKR3" s="628"/>
      <c r="IKS3" s="628"/>
      <c r="IKT3" s="628"/>
      <c r="IKU3" s="628"/>
      <c r="IKV3" s="628"/>
      <c r="IKW3" s="628"/>
      <c r="IKX3" s="628"/>
      <c r="IKY3" s="628"/>
      <c r="IKZ3" s="628"/>
      <c r="ILA3" s="628"/>
      <c r="ILB3" s="628"/>
      <c r="ILC3" s="628"/>
      <c r="ILD3" s="628"/>
      <c r="ILE3" s="628"/>
      <c r="ILF3" s="628"/>
      <c r="ILG3" s="628"/>
      <c r="ILH3" s="628"/>
      <c r="ILI3" s="628"/>
      <c r="ILJ3" s="628"/>
      <c r="ILK3" s="628"/>
      <c r="ILL3" s="628"/>
      <c r="ILM3" s="628"/>
      <c r="ILN3" s="628"/>
      <c r="ILO3" s="628"/>
      <c r="ILP3" s="628"/>
      <c r="ILQ3" s="628"/>
      <c r="ILR3" s="628"/>
      <c r="ILS3" s="628"/>
      <c r="ILT3" s="628"/>
      <c r="ILU3" s="628"/>
      <c r="ILV3" s="628"/>
      <c r="ILW3" s="628"/>
      <c r="ILX3" s="628"/>
      <c r="ILY3" s="628"/>
      <c r="ILZ3" s="628"/>
      <c r="IMA3" s="628"/>
      <c r="IMB3" s="628"/>
      <c r="IMC3" s="628"/>
      <c r="IMD3" s="628"/>
      <c r="IME3" s="628"/>
      <c r="IMF3" s="628"/>
      <c r="IMG3" s="628"/>
      <c r="IMH3" s="628"/>
      <c r="IMI3" s="628"/>
      <c r="IMJ3" s="628"/>
      <c r="IMK3" s="628"/>
      <c r="IML3" s="628"/>
      <c r="IMM3" s="628"/>
      <c r="IMN3" s="628"/>
      <c r="IMO3" s="628"/>
      <c r="IMP3" s="628"/>
      <c r="IMQ3" s="628"/>
      <c r="IMR3" s="628"/>
      <c r="IMS3" s="628"/>
      <c r="IMT3" s="628"/>
      <c r="IMU3" s="628"/>
      <c r="IMV3" s="628"/>
      <c r="IMW3" s="628"/>
      <c r="IMX3" s="628"/>
      <c r="IMY3" s="628"/>
      <c r="IMZ3" s="628"/>
      <c r="INA3" s="628"/>
      <c r="INB3" s="628"/>
      <c r="INC3" s="628"/>
      <c r="IND3" s="628"/>
      <c r="INE3" s="628"/>
      <c r="INF3" s="628"/>
      <c r="ING3" s="628"/>
      <c r="INH3" s="628"/>
      <c r="INI3" s="628"/>
      <c r="INJ3" s="628"/>
      <c r="INK3" s="628"/>
      <c r="INL3" s="628"/>
      <c r="INM3" s="628"/>
      <c r="INN3" s="628"/>
      <c r="INO3" s="628"/>
      <c r="INP3" s="628"/>
      <c r="INQ3" s="628"/>
      <c r="INR3" s="628"/>
      <c r="INS3" s="628"/>
      <c r="INT3" s="628"/>
      <c r="INU3" s="628"/>
      <c r="INV3" s="628"/>
      <c r="INW3" s="628"/>
      <c r="INX3" s="628"/>
      <c r="INY3" s="628"/>
      <c r="INZ3" s="628"/>
      <c r="IOA3" s="628"/>
      <c r="IOB3" s="628"/>
      <c r="IOC3" s="628"/>
      <c r="IOD3" s="628"/>
      <c r="IOE3" s="628"/>
      <c r="IOF3" s="628"/>
      <c r="IOG3" s="628"/>
      <c r="IOH3" s="628"/>
      <c r="IOI3" s="628"/>
      <c r="IOJ3" s="628"/>
      <c r="IOK3" s="628"/>
      <c r="IOL3" s="628"/>
      <c r="IOM3" s="628"/>
      <c r="ION3" s="628"/>
      <c r="IOO3" s="628"/>
      <c r="IOP3" s="628"/>
      <c r="IOQ3" s="628"/>
      <c r="IOR3" s="628"/>
      <c r="IOS3" s="628"/>
      <c r="IOT3" s="628"/>
      <c r="IOU3" s="628"/>
      <c r="IOV3" s="628"/>
      <c r="IOW3" s="628"/>
      <c r="IOX3" s="628"/>
      <c r="IOY3" s="628"/>
      <c r="IOZ3" s="628"/>
      <c r="IPA3" s="628"/>
      <c r="IPB3" s="628"/>
      <c r="IPC3" s="628"/>
      <c r="IPD3" s="628"/>
      <c r="IPE3" s="628"/>
      <c r="IPF3" s="628"/>
      <c r="IPG3" s="628"/>
      <c r="IPH3" s="628"/>
      <c r="IPI3" s="628"/>
      <c r="IPJ3" s="628"/>
      <c r="IPK3" s="628"/>
      <c r="IPL3" s="628"/>
      <c r="IPM3" s="628"/>
      <c r="IPN3" s="628"/>
      <c r="IPO3" s="628"/>
      <c r="IPP3" s="628"/>
      <c r="IPQ3" s="628"/>
      <c r="IPR3" s="628"/>
      <c r="IPS3" s="628"/>
      <c r="IPT3" s="628"/>
      <c r="IPU3" s="628"/>
      <c r="IPV3" s="628"/>
      <c r="IPW3" s="628"/>
      <c r="IPX3" s="628"/>
      <c r="IPY3" s="628"/>
      <c r="IPZ3" s="628"/>
      <c r="IQA3" s="628"/>
      <c r="IQB3" s="628"/>
      <c r="IQC3" s="628"/>
      <c r="IQD3" s="628"/>
      <c r="IQE3" s="628"/>
      <c r="IQF3" s="628"/>
      <c r="IQG3" s="628"/>
      <c r="IQH3" s="628"/>
      <c r="IQI3" s="628"/>
      <c r="IQJ3" s="628"/>
      <c r="IQK3" s="628"/>
      <c r="IQL3" s="628"/>
      <c r="IQM3" s="628"/>
      <c r="IQN3" s="628"/>
      <c r="IQO3" s="628"/>
      <c r="IQP3" s="628"/>
      <c r="IQQ3" s="628"/>
      <c r="IQR3" s="628"/>
      <c r="IQS3" s="628"/>
      <c r="IQT3" s="628"/>
      <c r="IQU3" s="628"/>
      <c r="IQV3" s="628"/>
      <c r="IQW3" s="628"/>
      <c r="IQX3" s="628"/>
      <c r="IQY3" s="628"/>
      <c r="IQZ3" s="628"/>
      <c r="IRA3" s="628"/>
      <c r="IRB3" s="628"/>
      <c r="IRC3" s="628"/>
      <c r="IRD3" s="628"/>
      <c r="IRE3" s="628"/>
      <c r="IRF3" s="628"/>
      <c r="IRG3" s="628"/>
      <c r="IRH3" s="628"/>
      <c r="IRI3" s="628"/>
      <c r="IRJ3" s="628"/>
      <c r="IRK3" s="628"/>
      <c r="IRL3" s="628"/>
      <c r="IRM3" s="628"/>
      <c r="IRN3" s="628"/>
      <c r="IRO3" s="628"/>
      <c r="IRP3" s="628"/>
      <c r="IRQ3" s="628"/>
      <c r="IRR3" s="628"/>
      <c r="IRS3" s="628"/>
      <c r="IRT3" s="628"/>
      <c r="IRU3" s="628"/>
      <c r="IRV3" s="628"/>
      <c r="IRW3" s="628"/>
      <c r="IRX3" s="628"/>
      <c r="IRY3" s="628"/>
      <c r="IRZ3" s="628"/>
      <c r="ISA3" s="628"/>
      <c r="ISB3" s="628"/>
      <c r="ISC3" s="628"/>
      <c r="ISD3" s="628"/>
      <c r="ISE3" s="628"/>
      <c r="ISF3" s="628"/>
      <c r="ISG3" s="628"/>
      <c r="ISH3" s="628"/>
      <c r="ISI3" s="628"/>
      <c r="ISJ3" s="628"/>
      <c r="ISK3" s="628"/>
      <c r="ISL3" s="628"/>
      <c r="ISM3" s="628"/>
      <c r="ISN3" s="628"/>
      <c r="ISO3" s="628"/>
      <c r="ISP3" s="628"/>
      <c r="ISQ3" s="628"/>
      <c r="ISR3" s="628"/>
      <c r="ISS3" s="628"/>
      <c r="IST3" s="628"/>
      <c r="ISU3" s="628"/>
      <c r="ISV3" s="628"/>
      <c r="ISW3" s="628"/>
      <c r="ISX3" s="628"/>
      <c r="ISY3" s="628"/>
      <c r="ISZ3" s="628"/>
      <c r="ITA3" s="628"/>
      <c r="ITB3" s="628"/>
      <c r="ITC3" s="628"/>
      <c r="ITD3" s="628"/>
      <c r="ITE3" s="628"/>
      <c r="ITF3" s="628"/>
      <c r="ITG3" s="628"/>
      <c r="ITH3" s="628"/>
      <c r="ITI3" s="628"/>
      <c r="ITJ3" s="628"/>
      <c r="ITK3" s="628"/>
      <c r="ITL3" s="628"/>
      <c r="ITM3" s="628"/>
      <c r="ITN3" s="628"/>
      <c r="ITO3" s="628"/>
      <c r="ITP3" s="628"/>
      <c r="ITQ3" s="628"/>
      <c r="ITR3" s="628"/>
      <c r="ITS3" s="628"/>
      <c r="ITT3" s="628"/>
      <c r="ITU3" s="628"/>
      <c r="ITV3" s="628"/>
      <c r="ITW3" s="628"/>
      <c r="ITX3" s="628"/>
      <c r="ITY3" s="628"/>
      <c r="ITZ3" s="628"/>
      <c r="IUA3" s="628"/>
      <c r="IUB3" s="628"/>
      <c r="IUC3" s="628"/>
      <c r="IUD3" s="628"/>
      <c r="IUE3" s="628"/>
      <c r="IUF3" s="628"/>
      <c r="IUG3" s="628"/>
      <c r="IUH3" s="628"/>
      <c r="IUI3" s="628"/>
      <c r="IUJ3" s="628"/>
      <c r="IUK3" s="628"/>
      <c r="IUL3" s="628"/>
      <c r="IUM3" s="628"/>
      <c r="IUN3" s="628"/>
      <c r="IUO3" s="628"/>
      <c r="IUP3" s="628"/>
      <c r="IUQ3" s="628"/>
      <c r="IUR3" s="628"/>
      <c r="IUS3" s="628"/>
      <c r="IUT3" s="628"/>
      <c r="IUU3" s="628"/>
      <c r="IUV3" s="628"/>
      <c r="IUW3" s="628"/>
      <c r="IUX3" s="628"/>
      <c r="IUY3" s="628"/>
      <c r="IUZ3" s="628"/>
      <c r="IVA3" s="628"/>
      <c r="IVB3" s="628"/>
      <c r="IVC3" s="628"/>
      <c r="IVD3" s="628"/>
      <c r="IVE3" s="628"/>
      <c r="IVF3" s="628"/>
      <c r="IVG3" s="628"/>
      <c r="IVH3" s="628"/>
      <c r="IVI3" s="628"/>
      <c r="IVJ3" s="628"/>
      <c r="IVK3" s="628"/>
      <c r="IVL3" s="628"/>
      <c r="IVM3" s="628"/>
      <c r="IVN3" s="628"/>
      <c r="IVO3" s="628"/>
      <c r="IVP3" s="628"/>
      <c r="IVQ3" s="628"/>
      <c r="IVR3" s="628"/>
      <c r="IVS3" s="628"/>
      <c r="IVT3" s="628"/>
      <c r="IVU3" s="628"/>
      <c r="IVV3" s="628"/>
      <c r="IVW3" s="628"/>
      <c r="IVX3" s="628"/>
      <c r="IVY3" s="628"/>
      <c r="IVZ3" s="628"/>
      <c r="IWA3" s="628"/>
      <c r="IWB3" s="628"/>
      <c r="IWC3" s="628"/>
      <c r="IWD3" s="628"/>
      <c r="IWE3" s="628"/>
      <c r="IWF3" s="628"/>
      <c r="IWG3" s="628"/>
      <c r="IWH3" s="628"/>
      <c r="IWI3" s="628"/>
      <c r="IWJ3" s="628"/>
      <c r="IWK3" s="628"/>
      <c r="IWL3" s="628"/>
      <c r="IWM3" s="628"/>
      <c r="IWN3" s="628"/>
      <c r="IWO3" s="628"/>
      <c r="IWP3" s="628"/>
      <c r="IWQ3" s="628"/>
      <c r="IWR3" s="628"/>
      <c r="IWS3" s="628"/>
      <c r="IWT3" s="628"/>
      <c r="IWU3" s="628"/>
      <c r="IWV3" s="628"/>
      <c r="IWW3" s="628"/>
      <c r="IWX3" s="628"/>
      <c r="IWY3" s="628"/>
      <c r="IWZ3" s="628"/>
      <c r="IXA3" s="628"/>
      <c r="IXB3" s="628"/>
      <c r="IXC3" s="628"/>
      <c r="IXD3" s="628"/>
      <c r="IXE3" s="628"/>
      <c r="IXF3" s="628"/>
      <c r="IXG3" s="628"/>
      <c r="IXH3" s="628"/>
      <c r="IXI3" s="628"/>
      <c r="IXJ3" s="628"/>
      <c r="IXK3" s="628"/>
      <c r="IXL3" s="628"/>
      <c r="IXM3" s="628"/>
      <c r="IXN3" s="628"/>
      <c r="IXO3" s="628"/>
      <c r="IXP3" s="628"/>
      <c r="IXQ3" s="628"/>
      <c r="IXR3" s="628"/>
      <c r="IXS3" s="628"/>
      <c r="IXT3" s="628"/>
      <c r="IXU3" s="628"/>
      <c r="IXV3" s="628"/>
      <c r="IXW3" s="628"/>
      <c r="IXX3" s="628"/>
      <c r="IXY3" s="628"/>
      <c r="IXZ3" s="628"/>
      <c r="IYA3" s="628"/>
      <c r="IYB3" s="628"/>
      <c r="IYC3" s="628"/>
      <c r="IYD3" s="628"/>
      <c r="IYE3" s="628"/>
      <c r="IYF3" s="628"/>
      <c r="IYG3" s="628"/>
      <c r="IYH3" s="628"/>
      <c r="IYI3" s="628"/>
      <c r="IYJ3" s="628"/>
      <c r="IYK3" s="628"/>
      <c r="IYL3" s="628"/>
      <c r="IYM3" s="628"/>
      <c r="IYN3" s="628"/>
      <c r="IYO3" s="628"/>
      <c r="IYP3" s="628"/>
      <c r="IYQ3" s="628"/>
      <c r="IYR3" s="628"/>
      <c r="IYS3" s="628"/>
      <c r="IYT3" s="628"/>
      <c r="IYU3" s="628"/>
      <c r="IYV3" s="628"/>
      <c r="IYW3" s="628"/>
      <c r="IYX3" s="628"/>
      <c r="IYY3" s="628"/>
      <c r="IYZ3" s="628"/>
      <c r="IZA3" s="628"/>
      <c r="IZB3" s="628"/>
      <c r="IZC3" s="628"/>
      <c r="IZD3" s="628"/>
      <c r="IZE3" s="628"/>
      <c r="IZF3" s="628"/>
      <c r="IZG3" s="628"/>
      <c r="IZH3" s="628"/>
      <c r="IZI3" s="628"/>
      <c r="IZJ3" s="628"/>
      <c r="IZK3" s="628"/>
      <c r="IZL3" s="628"/>
      <c r="IZM3" s="628"/>
      <c r="IZN3" s="628"/>
      <c r="IZO3" s="628"/>
      <c r="IZP3" s="628"/>
      <c r="IZQ3" s="628"/>
      <c r="IZR3" s="628"/>
      <c r="IZS3" s="628"/>
      <c r="IZT3" s="628"/>
      <c r="IZU3" s="628"/>
      <c r="IZV3" s="628"/>
      <c r="IZW3" s="628"/>
      <c r="IZX3" s="628"/>
      <c r="IZY3" s="628"/>
      <c r="IZZ3" s="628"/>
      <c r="JAA3" s="628"/>
      <c r="JAB3" s="628"/>
      <c r="JAC3" s="628"/>
      <c r="JAD3" s="628"/>
      <c r="JAE3" s="628"/>
      <c r="JAF3" s="628"/>
      <c r="JAG3" s="628"/>
      <c r="JAH3" s="628"/>
      <c r="JAI3" s="628"/>
      <c r="JAJ3" s="628"/>
      <c r="JAK3" s="628"/>
      <c r="JAL3" s="628"/>
      <c r="JAM3" s="628"/>
      <c r="JAN3" s="628"/>
      <c r="JAO3" s="628"/>
      <c r="JAP3" s="628"/>
      <c r="JAQ3" s="628"/>
      <c r="JAR3" s="628"/>
      <c r="JAS3" s="628"/>
      <c r="JAT3" s="628"/>
      <c r="JAU3" s="628"/>
      <c r="JAV3" s="628"/>
      <c r="JAW3" s="628"/>
      <c r="JAX3" s="628"/>
      <c r="JAY3" s="628"/>
      <c r="JAZ3" s="628"/>
      <c r="JBA3" s="628"/>
      <c r="JBB3" s="628"/>
      <c r="JBC3" s="628"/>
      <c r="JBD3" s="628"/>
      <c r="JBE3" s="628"/>
      <c r="JBF3" s="628"/>
      <c r="JBG3" s="628"/>
      <c r="JBH3" s="628"/>
      <c r="JBI3" s="628"/>
      <c r="JBJ3" s="628"/>
      <c r="JBK3" s="628"/>
      <c r="JBL3" s="628"/>
      <c r="JBM3" s="628"/>
      <c r="JBN3" s="628"/>
      <c r="JBO3" s="628"/>
      <c r="JBP3" s="628"/>
      <c r="JBQ3" s="628"/>
      <c r="JBR3" s="628"/>
      <c r="JBS3" s="628"/>
      <c r="JBT3" s="628"/>
      <c r="JBU3" s="628"/>
      <c r="JBV3" s="628"/>
      <c r="JBW3" s="628"/>
      <c r="JBX3" s="628"/>
      <c r="JBY3" s="628"/>
      <c r="JBZ3" s="628"/>
      <c r="JCA3" s="628"/>
      <c r="JCB3" s="628"/>
      <c r="JCC3" s="628"/>
      <c r="JCD3" s="628"/>
      <c r="JCE3" s="628"/>
      <c r="JCF3" s="628"/>
      <c r="JCG3" s="628"/>
      <c r="JCH3" s="628"/>
      <c r="JCI3" s="628"/>
      <c r="JCJ3" s="628"/>
      <c r="JCK3" s="628"/>
      <c r="JCL3" s="628"/>
      <c r="JCM3" s="628"/>
      <c r="JCN3" s="628"/>
      <c r="JCO3" s="628"/>
      <c r="JCP3" s="628"/>
      <c r="JCQ3" s="628"/>
      <c r="JCR3" s="628"/>
      <c r="JCS3" s="628"/>
      <c r="JCT3" s="628"/>
      <c r="JCU3" s="628"/>
      <c r="JCV3" s="628"/>
      <c r="JCW3" s="628"/>
      <c r="JCX3" s="628"/>
      <c r="JCY3" s="628"/>
      <c r="JCZ3" s="628"/>
      <c r="JDA3" s="628"/>
      <c r="JDB3" s="628"/>
      <c r="JDC3" s="628"/>
      <c r="JDD3" s="628"/>
      <c r="JDE3" s="628"/>
      <c r="JDF3" s="628"/>
      <c r="JDG3" s="628"/>
      <c r="JDH3" s="628"/>
      <c r="JDI3" s="628"/>
      <c r="JDJ3" s="628"/>
      <c r="JDK3" s="628"/>
      <c r="JDL3" s="628"/>
      <c r="JDM3" s="628"/>
      <c r="JDN3" s="628"/>
      <c r="JDO3" s="628"/>
      <c r="JDP3" s="628"/>
      <c r="JDQ3" s="628"/>
      <c r="JDR3" s="628"/>
      <c r="JDS3" s="628"/>
      <c r="JDT3" s="628"/>
      <c r="JDU3" s="628"/>
      <c r="JDV3" s="628"/>
      <c r="JDW3" s="628"/>
      <c r="JDX3" s="628"/>
      <c r="JDY3" s="628"/>
      <c r="JDZ3" s="628"/>
      <c r="JEA3" s="628"/>
      <c r="JEB3" s="628"/>
      <c r="JEC3" s="628"/>
      <c r="JED3" s="628"/>
      <c r="JEE3" s="628"/>
      <c r="JEF3" s="628"/>
      <c r="JEG3" s="628"/>
      <c r="JEH3" s="628"/>
      <c r="JEI3" s="628"/>
      <c r="JEJ3" s="628"/>
      <c r="JEK3" s="628"/>
      <c r="JEL3" s="628"/>
      <c r="JEM3" s="628"/>
      <c r="JEN3" s="628"/>
      <c r="JEO3" s="628"/>
      <c r="JEP3" s="628"/>
      <c r="JEQ3" s="628"/>
      <c r="JER3" s="628"/>
      <c r="JES3" s="628"/>
      <c r="JET3" s="628"/>
      <c r="JEU3" s="628"/>
      <c r="JEV3" s="628"/>
      <c r="JEW3" s="628"/>
      <c r="JEX3" s="628"/>
      <c r="JEY3" s="628"/>
      <c r="JEZ3" s="628"/>
      <c r="JFA3" s="628"/>
      <c r="JFB3" s="628"/>
      <c r="JFC3" s="628"/>
      <c r="JFD3" s="628"/>
      <c r="JFE3" s="628"/>
      <c r="JFF3" s="628"/>
      <c r="JFG3" s="628"/>
      <c r="JFH3" s="628"/>
      <c r="JFI3" s="628"/>
      <c r="JFJ3" s="628"/>
      <c r="JFK3" s="628"/>
      <c r="JFL3" s="628"/>
      <c r="JFM3" s="628"/>
      <c r="JFN3" s="628"/>
      <c r="JFO3" s="628"/>
      <c r="JFP3" s="628"/>
      <c r="JFQ3" s="628"/>
      <c r="JFR3" s="628"/>
      <c r="JFS3" s="628"/>
      <c r="JFT3" s="628"/>
      <c r="JFU3" s="628"/>
      <c r="JFV3" s="628"/>
      <c r="JFW3" s="628"/>
      <c r="JFX3" s="628"/>
      <c r="JFY3" s="628"/>
      <c r="JFZ3" s="628"/>
      <c r="JGA3" s="628"/>
      <c r="JGB3" s="628"/>
      <c r="JGC3" s="628"/>
      <c r="JGD3" s="628"/>
      <c r="JGE3" s="628"/>
      <c r="JGF3" s="628"/>
      <c r="JGG3" s="628"/>
      <c r="JGH3" s="628"/>
      <c r="JGI3" s="628"/>
      <c r="JGJ3" s="628"/>
      <c r="JGK3" s="628"/>
      <c r="JGL3" s="628"/>
      <c r="JGM3" s="628"/>
      <c r="JGN3" s="628"/>
      <c r="JGO3" s="628"/>
      <c r="JGP3" s="628"/>
      <c r="JGQ3" s="628"/>
      <c r="JGR3" s="628"/>
      <c r="JGS3" s="628"/>
      <c r="JGT3" s="628"/>
      <c r="JGU3" s="628"/>
      <c r="JGV3" s="628"/>
      <c r="JGW3" s="628"/>
      <c r="JGX3" s="628"/>
      <c r="JGY3" s="628"/>
      <c r="JGZ3" s="628"/>
      <c r="JHA3" s="628"/>
      <c r="JHB3" s="628"/>
      <c r="JHC3" s="628"/>
      <c r="JHD3" s="628"/>
      <c r="JHE3" s="628"/>
      <c r="JHF3" s="628"/>
      <c r="JHG3" s="628"/>
      <c r="JHH3" s="628"/>
      <c r="JHI3" s="628"/>
      <c r="JHJ3" s="628"/>
      <c r="JHK3" s="628"/>
      <c r="JHL3" s="628"/>
      <c r="JHM3" s="628"/>
      <c r="JHN3" s="628"/>
      <c r="JHO3" s="628"/>
      <c r="JHP3" s="628"/>
      <c r="JHQ3" s="628"/>
      <c r="JHR3" s="628"/>
      <c r="JHS3" s="628"/>
      <c r="JHT3" s="628"/>
      <c r="JHU3" s="628"/>
      <c r="JHV3" s="628"/>
      <c r="JHW3" s="628"/>
      <c r="JHX3" s="628"/>
      <c r="JHY3" s="628"/>
      <c r="JHZ3" s="628"/>
      <c r="JIA3" s="628"/>
      <c r="JIB3" s="628"/>
      <c r="JIC3" s="628"/>
      <c r="JID3" s="628"/>
      <c r="JIE3" s="628"/>
      <c r="JIF3" s="628"/>
      <c r="JIG3" s="628"/>
      <c r="JIH3" s="628"/>
      <c r="JII3" s="628"/>
      <c r="JIJ3" s="628"/>
      <c r="JIK3" s="628"/>
      <c r="JIL3" s="628"/>
      <c r="JIM3" s="628"/>
      <c r="JIN3" s="628"/>
      <c r="JIO3" s="628"/>
      <c r="JIP3" s="628"/>
      <c r="JIQ3" s="628"/>
      <c r="JIR3" s="628"/>
      <c r="JIS3" s="628"/>
      <c r="JIT3" s="628"/>
      <c r="JIU3" s="628"/>
      <c r="JIV3" s="628"/>
      <c r="JIW3" s="628"/>
      <c r="JIX3" s="628"/>
      <c r="JIY3" s="628"/>
      <c r="JIZ3" s="628"/>
      <c r="JJA3" s="628"/>
      <c r="JJB3" s="628"/>
      <c r="JJC3" s="628"/>
      <c r="JJD3" s="628"/>
      <c r="JJE3" s="628"/>
      <c r="JJF3" s="628"/>
      <c r="JJG3" s="628"/>
      <c r="JJH3" s="628"/>
      <c r="JJI3" s="628"/>
      <c r="JJJ3" s="628"/>
      <c r="JJK3" s="628"/>
      <c r="JJL3" s="628"/>
      <c r="JJM3" s="628"/>
      <c r="JJN3" s="628"/>
      <c r="JJO3" s="628"/>
      <c r="JJP3" s="628"/>
      <c r="JJQ3" s="628"/>
      <c r="JJR3" s="628"/>
      <c r="JJS3" s="628"/>
      <c r="JJT3" s="628"/>
      <c r="JJU3" s="628"/>
      <c r="JJV3" s="628"/>
      <c r="JJW3" s="628"/>
      <c r="JJX3" s="628"/>
      <c r="JJY3" s="628"/>
      <c r="JJZ3" s="628"/>
      <c r="JKA3" s="628"/>
      <c r="JKB3" s="628"/>
      <c r="JKC3" s="628"/>
      <c r="JKD3" s="628"/>
      <c r="JKE3" s="628"/>
      <c r="JKF3" s="628"/>
      <c r="JKG3" s="628"/>
      <c r="JKH3" s="628"/>
      <c r="JKI3" s="628"/>
      <c r="JKJ3" s="628"/>
      <c r="JKK3" s="628"/>
      <c r="JKL3" s="628"/>
      <c r="JKM3" s="628"/>
      <c r="JKN3" s="628"/>
      <c r="JKO3" s="628"/>
      <c r="JKP3" s="628"/>
      <c r="JKQ3" s="628"/>
      <c r="JKR3" s="628"/>
      <c r="JKS3" s="628"/>
      <c r="JKT3" s="628"/>
      <c r="JKU3" s="628"/>
      <c r="JKV3" s="628"/>
      <c r="JKW3" s="628"/>
      <c r="JKX3" s="628"/>
      <c r="JKY3" s="628"/>
      <c r="JKZ3" s="628"/>
      <c r="JLA3" s="628"/>
      <c r="JLB3" s="628"/>
      <c r="JLC3" s="628"/>
      <c r="JLD3" s="628"/>
      <c r="JLE3" s="628"/>
      <c r="JLF3" s="628"/>
      <c r="JLG3" s="628"/>
      <c r="JLH3" s="628"/>
      <c r="JLI3" s="628"/>
      <c r="JLJ3" s="628"/>
      <c r="JLK3" s="628"/>
      <c r="JLL3" s="628"/>
      <c r="JLM3" s="628"/>
      <c r="JLN3" s="628"/>
      <c r="JLO3" s="628"/>
      <c r="JLP3" s="628"/>
      <c r="JLQ3" s="628"/>
      <c r="JLR3" s="628"/>
      <c r="JLS3" s="628"/>
      <c r="JLT3" s="628"/>
      <c r="JLU3" s="628"/>
      <c r="JLV3" s="628"/>
      <c r="JLW3" s="628"/>
      <c r="JLX3" s="628"/>
      <c r="JLY3" s="628"/>
      <c r="JLZ3" s="628"/>
      <c r="JMA3" s="628"/>
      <c r="JMB3" s="628"/>
      <c r="JMC3" s="628"/>
      <c r="JMD3" s="628"/>
      <c r="JME3" s="628"/>
      <c r="JMF3" s="628"/>
      <c r="JMG3" s="628"/>
      <c r="JMH3" s="628"/>
      <c r="JMI3" s="628"/>
      <c r="JMJ3" s="628"/>
      <c r="JMK3" s="628"/>
      <c r="JML3" s="628"/>
      <c r="JMM3" s="628"/>
      <c r="JMN3" s="628"/>
      <c r="JMO3" s="628"/>
      <c r="JMP3" s="628"/>
      <c r="JMQ3" s="628"/>
      <c r="JMR3" s="628"/>
      <c r="JMS3" s="628"/>
      <c r="JMT3" s="628"/>
      <c r="JMU3" s="628"/>
      <c r="JMV3" s="628"/>
      <c r="JMW3" s="628"/>
      <c r="JMX3" s="628"/>
      <c r="JMY3" s="628"/>
      <c r="JMZ3" s="628"/>
      <c r="JNA3" s="628"/>
      <c r="JNB3" s="628"/>
      <c r="JNC3" s="628"/>
      <c r="JND3" s="628"/>
      <c r="JNE3" s="628"/>
      <c r="JNF3" s="628"/>
      <c r="JNG3" s="628"/>
      <c r="JNH3" s="628"/>
      <c r="JNI3" s="628"/>
      <c r="JNJ3" s="628"/>
      <c r="JNK3" s="628"/>
      <c r="JNL3" s="628"/>
      <c r="JNM3" s="628"/>
      <c r="JNN3" s="628"/>
      <c r="JNO3" s="628"/>
      <c r="JNP3" s="628"/>
      <c r="JNQ3" s="628"/>
      <c r="JNR3" s="628"/>
      <c r="JNS3" s="628"/>
      <c r="JNT3" s="628"/>
      <c r="JNU3" s="628"/>
      <c r="JNV3" s="628"/>
      <c r="JNW3" s="628"/>
      <c r="JNX3" s="628"/>
      <c r="JNY3" s="628"/>
      <c r="JNZ3" s="628"/>
      <c r="JOA3" s="628"/>
      <c r="JOB3" s="628"/>
      <c r="JOC3" s="628"/>
      <c r="JOD3" s="628"/>
      <c r="JOE3" s="628"/>
      <c r="JOF3" s="628"/>
      <c r="JOG3" s="628"/>
      <c r="JOH3" s="628"/>
      <c r="JOI3" s="628"/>
      <c r="JOJ3" s="628"/>
      <c r="JOK3" s="628"/>
      <c r="JOL3" s="628"/>
      <c r="JOM3" s="628"/>
      <c r="JON3" s="628"/>
      <c r="JOO3" s="628"/>
      <c r="JOP3" s="628"/>
      <c r="JOQ3" s="628"/>
      <c r="JOR3" s="628"/>
      <c r="JOS3" s="628"/>
      <c r="JOT3" s="628"/>
      <c r="JOU3" s="628"/>
      <c r="JOV3" s="628"/>
      <c r="JOW3" s="628"/>
      <c r="JOX3" s="628"/>
      <c r="JOY3" s="628"/>
      <c r="JOZ3" s="628"/>
      <c r="JPA3" s="628"/>
      <c r="JPB3" s="628"/>
      <c r="JPC3" s="628"/>
      <c r="JPD3" s="628"/>
      <c r="JPE3" s="628"/>
      <c r="JPF3" s="628"/>
      <c r="JPG3" s="628"/>
      <c r="JPH3" s="628"/>
      <c r="JPI3" s="628"/>
      <c r="JPJ3" s="628"/>
      <c r="JPK3" s="628"/>
      <c r="JPL3" s="628"/>
      <c r="JPM3" s="628"/>
      <c r="JPN3" s="628"/>
      <c r="JPO3" s="628"/>
      <c r="JPP3" s="628"/>
      <c r="JPQ3" s="628"/>
      <c r="JPR3" s="628"/>
      <c r="JPS3" s="628"/>
      <c r="JPT3" s="628"/>
      <c r="JPU3" s="628"/>
      <c r="JPV3" s="628"/>
      <c r="JPW3" s="628"/>
      <c r="JPX3" s="628"/>
      <c r="JPY3" s="628"/>
      <c r="JPZ3" s="628"/>
      <c r="JQA3" s="628"/>
      <c r="JQB3" s="628"/>
      <c r="JQC3" s="628"/>
      <c r="JQD3" s="628"/>
      <c r="JQE3" s="628"/>
      <c r="JQF3" s="628"/>
      <c r="JQG3" s="628"/>
      <c r="JQH3" s="628"/>
      <c r="JQI3" s="628"/>
      <c r="JQJ3" s="628"/>
      <c r="JQK3" s="628"/>
      <c r="JQL3" s="628"/>
      <c r="JQM3" s="628"/>
      <c r="JQN3" s="628"/>
      <c r="JQO3" s="628"/>
      <c r="JQP3" s="628"/>
      <c r="JQQ3" s="628"/>
      <c r="JQR3" s="628"/>
      <c r="JQS3" s="628"/>
      <c r="JQT3" s="628"/>
      <c r="JQU3" s="628"/>
      <c r="JQV3" s="628"/>
      <c r="JQW3" s="628"/>
      <c r="JQX3" s="628"/>
      <c r="JQY3" s="628"/>
      <c r="JQZ3" s="628"/>
      <c r="JRA3" s="628"/>
      <c r="JRB3" s="628"/>
      <c r="JRC3" s="628"/>
      <c r="JRD3" s="628"/>
      <c r="JRE3" s="628"/>
      <c r="JRF3" s="628"/>
      <c r="JRG3" s="628"/>
      <c r="JRH3" s="628"/>
      <c r="JRI3" s="628"/>
      <c r="JRJ3" s="628"/>
      <c r="JRK3" s="628"/>
      <c r="JRL3" s="628"/>
      <c r="JRM3" s="628"/>
      <c r="JRN3" s="628"/>
      <c r="JRO3" s="628"/>
      <c r="JRP3" s="628"/>
      <c r="JRQ3" s="628"/>
      <c r="JRR3" s="628"/>
      <c r="JRS3" s="628"/>
      <c r="JRT3" s="628"/>
      <c r="JRU3" s="628"/>
      <c r="JRV3" s="628"/>
      <c r="JRW3" s="628"/>
      <c r="JRX3" s="628"/>
      <c r="JRY3" s="628"/>
      <c r="JRZ3" s="628"/>
      <c r="JSA3" s="628"/>
      <c r="JSB3" s="628"/>
      <c r="JSC3" s="628"/>
      <c r="JSD3" s="628"/>
      <c r="JSE3" s="628"/>
      <c r="JSF3" s="628"/>
      <c r="JSG3" s="628"/>
      <c r="JSH3" s="628"/>
      <c r="JSI3" s="628"/>
      <c r="JSJ3" s="628"/>
      <c r="JSK3" s="628"/>
      <c r="JSL3" s="628"/>
      <c r="JSM3" s="628"/>
      <c r="JSN3" s="628"/>
      <c r="JSO3" s="628"/>
      <c r="JSP3" s="628"/>
      <c r="JSQ3" s="628"/>
      <c r="JSR3" s="628"/>
      <c r="JSS3" s="628"/>
      <c r="JST3" s="628"/>
      <c r="JSU3" s="628"/>
      <c r="JSV3" s="628"/>
      <c r="JSW3" s="628"/>
      <c r="JSX3" s="628"/>
      <c r="JSY3" s="628"/>
      <c r="JSZ3" s="628"/>
      <c r="JTA3" s="628"/>
      <c r="JTB3" s="628"/>
      <c r="JTC3" s="628"/>
      <c r="JTD3" s="628"/>
      <c r="JTE3" s="628"/>
      <c r="JTF3" s="628"/>
      <c r="JTG3" s="628"/>
      <c r="JTH3" s="628"/>
      <c r="JTI3" s="628"/>
      <c r="JTJ3" s="628"/>
      <c r="JTK3" s="628"/>
      <c r="JTL3" s="628"/>
      <c r="JTM3" s="628"/>
      <c r="JTN3" s="628"/>
      <c r="JTO3" s="628"/>
      <c r="JTP3" s="628"/>
      <c r="JTQ3" s="628"/>
      <c r="JTR3" s="628"/>
      <c r="JTS3" s="628"/>
      <c r="JTT3" s="628"/>
      <c r="JTU3" s="628"/>
      <c r="JTV3" s="628"/>
      <c r="JTW3" s="628"/>
      <c r="JTX3" s="628"/>
      <c r="JTY3" s="628"/>
      <c r="JTZ3" s="628"/>
      <c r="JUA3" s="628"/>
      <c r="JUB3" s="628"/>
      <c r="JUC3" s="628"/>
      <c r="JUD3" s="628"/>
      <c r="JUE3" s="628"/>
      <c r="JUF3" s="628"/>
      <c r="JUG3" s="628"/>
      <c r="JUH3" s="628"/>
      <c r="JUI3" s="628"/>
      <c r="JUJ3" s="628"/>
      <c r="JUK3" s="628"/>
      <c r="JUL3" s="628"/>
      <c r="JUM3" s="628"/>
      <c r="JUN3" s="628"/>
      <c r="JUO3" s="628"/>
      <c r="JUP3" s="628"/>
      <c r="JUQ3" s="628"/>
      <c r="JUR3" s="628"/>
      <c r="JUS3" s="628"/>
      <c r="JUT3" s="628"/>
      <c r="JUU3" s="628"/>
      <c r="JUV3" s="628"/>
      <c r="JUW3" s="628"/>
      <c r="JUX3" s="628"/>
      <c r="JUY3" s="628"/>
      <c r="JUZ3" s="628"/>
      <c r="JVA3" s="628"/>
      <c r="JVB3" s="628"/>
      <c r="JVC3" s="628"/>
      <c r="JVD3" s="628"/>
      <c r="JVE3" s="628"/>
      <c r="JVF3" s="628"/>
      <c r="JVG3" s="628"/>
      <c r="JVH3" s="628"/>
      <c r="JVI3" s="628"/>
      <c r="JVJ3" s="628"/>
      <c r="JVK3" s="628"/>
      <c r="JVL3" s="628"/>
      <c r="JVM3" s="628"/>
      <c r="JVN3" s="628"/>
      <c r="JVO3" s="628"/>
      <c r="JVP3" s="628"/>
      <c r="JVQ3" s="628"/>
      <c r="JVR3" s="628"/>
      <c r="JVS3" s="628"/>
      <c r="JVT3" s="628"/>
      <c r="JVU3" s="628"/>
      <c r="JVV3" s="628"/>
      <c r="JVW3" s="628"/>
      <c r="JVX3" s="628"/>
      <c r="JVY3" s="628"/>
      <c r="JVZ3" s="628"/>
      <c r="JWA3" s="628"/>
      <c r="JWB3" s="628"/>
      <c r="JWC3" s="628"/>
      <c r="JWD3" s="628"/>
      <c r="JWE3" s="628"/>
      <c r="JWF3" s="628"/>
      <c r="JWG3" s="628"/>
      <c r="JWH3" s="628"/>
      <c r="JWI3" s="628"/>
      <c r="JWJ3" s="628"/>
      <c r="JWK3" s="628"/>
      <c r="JWL3" s="628"/>
      <c r="JWM3" s="628"/>
      <c r="JWN3" s="628"/>
      <c r="JWO3" s="628"/>
      <c r="JWP3" s="628"/>
      <c r="JWQ3" s="628"/>
      <c r="JWR3" s="628"/>
      <c r="JWS3" s="628"/>
      <c r="JWT3" s="628"/>
      <c r="JWU3" s="628"/>
      <c r="JWV3" s="628"/>
      <c r="JWW3" s="628"/>
      <c r="JWX3" s="628"/>
      <c r="JWY3" s="628"/>
      <c r="JWZ3" s="628"/>
      <c r="JXA3" s="628"/>
      <c r="JXB3" s="628"/>
      <c r="JXC3" s="628"/>
      <c r="JXD3" s="628"/>
      <c r="JXE3" s="628"/>
      <c r="JXF3" s="628"/>
      <c r="JXG3" s="628"/>
      <c r="JXH3" s="628"/>
      <c r="JXI3" s="628"/>
      <c r="JXJ3" s="628"/>
      <c r="JXK3" s="628"/>
      <c r="JXL3" s="628"/>
      <c r="JXM3" s="628"/>
      <c r="JXN3" s="628"/>
      <c r="JXO3" s="628"/>
      <c r="JXP3" s="628"/>
      <c r="JXQ3" s="628"/>
      <c r="JXR3" s="628"/>
      <c r="JXS3" s="628"/>
      <c r="JXT3" s="628"/>
      <c r="JXU3" s="628"/>
      <c r="JXV3" s="628"/>
      <c r="JXW3" s="628"/>
      <c r="JXX3" s="628"/>
      <c r="JXY3" s="628"/>
      <c r="JXZ3" s="628"/>
      <c r="JYA3" s="628"/>
      <c r="JYB3" s="628"/>
      <c r="JYC3" s="628"/>
      <c r="JYD3" s="628"/>
      <c r="JYE3" s="628"/>
      <c r="JYF3" s="628"/>
      <c r="JYG3" s="628"/>
      <c r="JYH3" s="628"/>
      <c r="JYI3" s="628"/>
      <c r="JYJ3" s="628"/>
      <c r="JYK3" s="628"/>
      <c r="JYL3" s="628"/>
      <c r="JYM3" s="628"/>
      <c r="JYN3" s="628"/>
      <c r="JYO3" s="628"/>
      <c r="JYP3" s="628"/>
      <c r="JYQ3" s="628"/>
      <c r="JYR3" s="628"/>
      <c r="JYS3" s="628"/>
      <c r="JYT3" s="628"/>
      <c r="JYU3" s="628"/>
      <c r="JYV3" s="628"/>
      <c r="JYW3" s="628"/>
      <c r="JYX3" s="628"/>
      <c r="JYY3" s="628"/>
      <c r="JYZ3" s="628"/>
      <c r="JZA3" s="628"/>
      <c r="JZB3" s="628"/>
      <c r="JZC3" s="628"/>
      <c r="JZD3" s="628"/>
      <c r="JZE3" s="628"/>
      <c r="JZF3" s="628"/>
      <c r="JZG3" s="628"/>
      <c r="JZH3" s="628"/>
      <c r="JZI3" s="628"/>
      <c r="JZJ3" s="628"/>
      <c r="JZK3" s="628"/>
      <c r="JZL3" s="628"/>
      <c r="JZM3" s="628"/>
      <c r="JZN3" s="628"/>
      <c r="JZO3" s="628"/>
      <c r="JZP3" s="628"/>
      <c r="JZQ3" s="628"/>
      <c r="JZR3" s="628"/>
      <c r="JZS3" s="628"/>
      <c r="JZT3" s="628"/>
      <c r="JZU3" s="628"/>
      <c r="JZV3" s="628"/>
      <c r="JZW3" s="628"/>
      <c r="JZX3" s="628"/>
      <c r="JZY3" s="628"/>
      <c r="JZZ3" s="628"/>
      <c r="KAA3" s="628"/>
      <c r="KAB3" s="628"/>
      <c r="KAC3" s="628"/>
      <c r="KAD3" s="628"/>
      <c r="KAE3" s="628"/>
      <c r="KAF3" s="628"/>
      <c r="KAG3" s="628"/>
      <c r="KAH3" s="628"/>
      <c r="KAI3" s="628"/>
      <c r="KAJ3" s="628"/>
      <c r="KAK3" s="628"/>
      <c r="KAL3" s="628"/>
      <c r="KAM3" s="628"/>
      <c r="KAN3" s="628"/>
      <c r="KAO3" s="628"/>
      <c r="KAP3" s="628"/>
      <c r="KAQ3" s="628"/>
      <c r="KAR3" s="628"/>
      <c r="KAS3" s="628"/>
      <c r="KAT3" s="628"/>
      <c r="KAU3" s="628"/>
      <c r="KAV3" s="628"/>
      <c r="KAW3" s="628"/>
      <c r="KAX3" s="628"/>
      <c r="KAY3" s="628"/>
      <c r="KAZ3" s="628"/>
      <c r="KBA3" s="628"/>
      <c r="KBB3" s="628"/>
      <c r="KBC3" s="628"/>
      <c r="KBD3" s="628"/>
      <c r="KBE3" s="628"/>
      <c r="KBF3" s="628"/>
      <c r="KBG3" s="628"/>
      <c r="KBH3" s="628"/>
      <c r="KBI3" s="628"/>
      <c r="KBJ3" s="628"/>
      <c r="KBK3" s="628"/>
      <c r="KBL3" s="628"/>
      <c r="KBM3" s="628"/>
      <c r="KBN3" s="628"/>
      <c r="KBO3" s="628"/>
      <c r="KBP3" s="628"/>
      <c r="KBQ3" s="628"/>
      <c r="KBR3" s="628"/>
      <c r="KBS3" s="628"/>
      <c r="KBT3" s="628"/>
      <c r="KBU3" s="628"/>
      <c r="KBV3" s="628"/>
      <c r="KBW3" s="628"/>
      <c r="KBX3" s="628"/>
      <c r="KBY3" s="628"/>
      <c r="KBZ3" s="628"/>
      <c r="KCA3" s="628"/>
      <c r="KCB3" s="628"/>
      <c r="KCC3" s="628"/>
      <c r="KCD3" s="628"/>
      <c r="KCE3" s="628"/>
      <c r="KCF3" s="628"/>
      <c r="KCG3" s="628"/>
      <c r="KCH3" s="628"/>
      <c r="KCI3" s="628"/>
      <c r="KCJ3" s="628"/>
      <c r="KCK3" s="628"/>
      <c r="KCL3" s="628"/>
      <c r="KCM3" s="628"/>
      <c r="KCN3" s="628"/>
      <c r="KCO3" s="628"/>
      <c r="KCP3" s="628"/>
      <c r="KCQ3" s="628"/>
      <c r="KCR3" s="628"/>
      <c r="KCS3" s="628"/>
      <c r="KCT3" s="628"/>
      <c r="KCU3" s="628"/>
      <c r="KCV3" s="628"/>
      <c r="KCW3" s="628"/>
      <c r="KCX3" s="628"/>
      <c r="KCY3" s="628"/>
      <c r="KCZ3" s="628"/>
      <c r="KDA3" s="628"/>
      <c r="KDB3" s="628"/>
      <c r="KDC3" s="628"/>
      <c r="KDD3" s="628"/>
      <c r="KDE3" s="628"/>
      <c r="KDF3" s="628"/>
      <c r="KDG3" s="628"/>
      <c r="KDH3" s="628"/>
      <c r="KDI3" s="628"/>
      <c r="KDJ3" s="628"/>
      <c r="KDK3" s="628"/>
      <c r="KDL3" s="628"/>
      <c r="KDM3" s="628"/>
      <c r="KDN3" s="628"/>
      <c r="KDO3" s="628"/>
      <c r="KDP3" s="628"/>
      <c r="KDQ3" s="628"/>
      <c r="KDR3" s="628"/>
      <c r="KDS3" s="628"/>
      <c r="KDT3" s="628"/>
      <c r="KDU3" s="628"/>
      <c r="KDV3" s="628"/>
      <c r="KDW3" s="628"/>
      <c r="KDX3" s="628"/>
      <c r="KDY3" s="628"/>
      <c r="KDZ3" s="628"/>
      <c r="KEA3" s="628"/>
      <c r="KEB3" s="628"/>
      <c r="KEC3" s="628"/>
      <c r="KED3" s="628"/>
      <c r="KEE3" s="628"/>
      <c r="KEF3" s="628"/>
      <c r="KEG3" s="628"/>
      <c r="KEH3" s="628"/>
      <c r="KEI3" s="628"/>
      <c r="KEJ3" s="628"/>
      <c r="KEK3" s="628"/>
      <c r="KEL3" s="628"/>
      <c r="KEM3" s="628"/>
      <c r="KEN3" s="628"/>
      <c r="KEO3" s="628"/>
      <c r="KEP3" s="628"/>
      <c r="KEQ3" s="628"/>
      <c r="KER3" s="628"/>
      <c r="KES3" s="628"/>
      <c r="KET3" s="628"/>
      <c r="KEU3" s="628"/>
      <c r="KEV3" s="628"/>
      <c r="KEW3" s="628"/>
      <c r="KEX3" s="628"/>
      <c r="KEY3" s="628"/>
      <c r="KEZ3" s="628"/>
      <c r="KFA3" s="628"/>
      <c r="KFB3" s="628"/>
      <c r="KFC3" s="628"/>
      <c r="KFD3" s="628"/>
      <c r="KFE3" s="628"/>
      <c r="KFF3" s="628"/>
      <c r="KFG3" s="628"/>
      <c r="KFH3" s="628"/>
      <c r="KFI3" s="628"/>
      <c r="KFJ3" s="628"/>
      <c r="KFK3" s="628"/>
      <c r="KFL3" s="628"/>
      <c r="KFM3" s="628"/>
      <c r="KFN3" s="628"/>
      <c r="KFO3" s="628"/>
      <c r="KFP3" s="628"/>
      <c r="KFQ3" s="628"/>
      <c r="KFR3" s="628"/>
      <c r="KFS3" s="628"/>
      <c r="KFT3" s="628"/>
      <c r="KFU3" s="628"/>
      <c r="KFV3" s="628"/>
      <c r="KFW3" s="628"/>
      <c r="KFX3" s="628"/>
      <c r="KFY3" s="628"/>
      <c r="KFZ3" s="628"/>
      <c r="KGA3" s="628"/>
      <c r="KGB3" s="628"/>
      <c r="KGC3" s="628"/>
      <c r="KGD3" s="628"/>
      <c r="KGE3" s="628"/>
      <c r="KGF3" s="628"/>
      <c r="KGG3" s="628"/>
      <c r="KGH3" s="628"/>
      <c r="KGI3" s="628"/>
      <c r="KGJ3" s="628"/>
      <c r="KGK3" s="628"/>
      <c r="KGL3" s="628"/>
      <c r="KGM3" s="628"/>
      <c r="KGN3" s="628"/>
      <c r="KGO3" s="628"/>
      <c r="KGP3" s="628"/>
      <c r="KGQ3" s="628"/>
      <c r="KGR3" s="628"/>
      <c r="KGS3" s="628"/>
      <c r="KGT3" s="628"/>
      <c r="KGU3" s="628"/>
      <c r="KGV3" s="628"/>
      <c r="KGW3" s="628"/>
      <c r="KGX3" s="628"/>
      <c r="KGY3" s="628"/>
      <c r="KGZ3" s="628"/>
      <c r="KHA3" s="628"/>
      <c r="KHB3" s="628"/>
      <c r="KHC3" s="628"/>
      <c r="KHD3" s="628"/>
      <c r="KHE3" s="628"/>
      <c r="KHF3" s="628"/>
      <c r="KHG3" s="628"/>
      <c r="KHH3" s="628"/>
      <c r="KHI3" s="628"/>
      <c r="KHJ3" s="628"/>
      <c r="KHK3" s="628"/>
      <c r="KHL3" s="628"/>
      <c r="KHM3" s="628"/>
      <c r="KHN3" s="628"/>
      <c r="KHO3" s="628"/>
      <c r="KHP3" s="628"/>
      <c r="KHQ3" s="628"/>
      <c r="KHR3" s="628"/>
      <c r="KHS3" s="628"/>
      <c r="KHT3" s="628"/>
      <c r="KHU3" s="628"/>
      <c r="KHV3" s="628"/>
      <c r="KHW3" s="628"/>
      <c r="KHX3" s="628"/>
      <c r="KHY3" s="628"/>
      <c r="KHZ3" s="628"/>
      <c r="KIA3" s="628"/>
      <c r="KIB3" s="628"/>
      <c r="KIC3" s="628"/>
      <c r="KID3" s="628"/>
      <c r="KIE3" s="628"/>
      <c r="KIF3" s="628"/>
      <c r="KIG3" s="628"/>
      <c r="KIH3" s="628"/>
      <c r="KII3" s="628"/>
      <c r="KIJ3" s="628"/>
      <c r="KIK3" s="628"/>
      <c r="KIL3" s="628"/>
      <c r="KIM3" s="628"/>
      <c r="KIN3" s="628"/>
      <c r="KIO3" s="628"/>
      <c r="KIP3" s="628"/>
      <c r="KIQ3" s="628"/>
      <c r="KIR3" s="628"/>
      <c r="KIS3" s="628"/>
      <c r="KIT3" s="628"/>
      <c r="KIU3" s="628"/>
      <c r="KIV3" s="628"/>
      <c r="KIW3" s="628"/>
      <c r="KIX3" s="628"/>
      <c r="KIY3" s="628"/>
      <c r="KIZ3" s="628"/>
      <c r="KJA3" s="628"/>
      <c r="KJB3" s="628"/>
      <c r="KJC3" s="628"/>
      <c r="KJD3" s="628"/>
      <c r="KJE3" s="628"/>
      <c r="KJF3" s="628"/>
      <c r="KJG3" s="628"/>
      <c r="KJH3" s="628"/>
      <c r="KJI3" s="628"/>
      <c r="KJJ3" s="628"/>
      <c r="KJK3" s="628"/>
      <c r="KJL3" s="628"/>
      <c r="KJM3" s="628"/>
      <c r="KJN3" s="628"/>
      <c r="KJO3" s="628"/>
      <c r="KJP3" s="628"/>
      <c r="KJQ3" s="628"/>
      <c r="KJR3" s="628"/>
      <c r="KJS3" s="628"/>
      <c r="KJT3" s="628"/>
      <c r="KJU3" s="628"/>
      <c r="KJV3" s="628"/>
      <c r="KJW3" s="628"/>
      <c r="KJX3" s="628"/>
      <c r="KJY3" s="628"/>
      <c r="KJZ3" s="628"/>
      <c r="KKA3" s="628"/>
      <c r="KKB3" s="628"/>
      <c r="KKC3" s="628"/>
      <c r="KKD3" s="628"/>
      <c r="KKE3" s="628"/>
      <c r="KKF3" s="628"/>
      <c r="KKG3" s="628"/>
      <c r="KKH3" s="628"/>
      <c r="KKI3" s="628"/>
      <c r="KKJ3" s="628"/>
      <c r="KKK3" s="628"/>
      <c r="KKL3" s="628"/>
      <c r="KKM3" s="628"/>
      <c r="KKN3" s="628"/>
      <c r="KKO3" s="628"/>
      <c r="KKP3" s="628"/>
      <c r="KKQ3" s="628"/>
      <c r="KKR3" s="628"/>
      <c r="KKS3" s="628"/>
      <c r="KKT3" s="628"/>
      <c r="KKU3" s="628"/>
      <c r="KKV3" s="628"/>
      <c r="KKW3" s="628"/>
      <c r="KKX3" s="628"/>
      <c r="KKY3" s="628"/>
      <c r="KKZ3" s="628"/>
      <c r="KLA3" s="628"/>
      <c r="KLB3" s="628"/>
      <c r="KLC3" s="628"/>
      <c r="KLD3" s="628"/>
      <c r="KLE3" s="628"/>
      <c r="KLF3" s="628"/>
      <c r="KLG3" s="628"/>
      <c r="KLH3" s="628"/>
      <c r="KLI3" s="628"/>
      <c r="KLJ3" s="628"/>
      <c r="KLK3" s="628"/>
      <c r="KLL3" s="628"/>
      <c r="KLM3" s="628"/>
      <c r="KLN3" s="628"/>
      <c r="KLO3" s="628"/>
      <c r="KLP3" s="628"/>
      <c r="KLQ3" s="628"/>
      <c r="KLR3" s="628"/>
      <c r="KLS3" s="628"/>
      <c r="KLT3" s="628"/>
      <c r="KLU3" s="628"/>
      <c r="KLV3" s="628"/>
      <c r="KLW3" s="628"/>
      <c r="KLX3" s="628"/>
      <c r="KLY3" s="628"/>
      <c r="KLZ3" s="628"/>
      <c r="KMA3" s="628"/>
      <c r="KMB3" s="628"/>
      <c r="KMC3" s="628"/>
      <c r="KMD3" s="628"/>
      <c r="KME3" s="628"/>
      <c r="KMF3" s="628"/>
      <c r="KMG3" s="628"/>
      <c r="KMH3" s="628"/>
      <c r="KMI3" s="628"/>
      <c r="KMJ3" s="628"/>
      <c r="KMK3" s="628"/>
      <c r="KML3" s="628"/>
      <c r="KMM3" s="628"/>
      <c r="KMN3" s="628"/>
      <c r="KMO3" s="628"/>
      <c r="KMP3" s="628"/>
      <c r="KMQ3" s="628"/>
      <c r="KMR3" s="628"/>
      <c r="KMS3" s="628"/>
      <c r="KMT3" s="628"/>
      <c r="KMU3" s="628"/>
      <c r="KMV3" s="628"/>
      <c r="KMW3" s="628"/>
      <c r="KMX3" s="628"/>
      <c r="KMY3" s="628"/>
      <c r="KMZ3" s="628"/>
      <c r="KNA3" s="628"/>
      <c r="KNB3" s="628"/>
      <c r="KNC3" s="628"/>
      <c r="KND3" s="628"/>
      <c r="KNE3" s="628"/>
      <c r="KNF3" s="628"/>
      <c r="KNG3" s="628"/>
      <c r="KNH3" s="628"/>
      <c r="KNI3" s="628"/>
      <c r="KNJ3" s="628"/>
      <c r="KNK3" s="628"/>
      <c r="KNL3" s="628"/>
      <c r="KNM3" s="628"/>
      <c r="KNN3" s="628"/>
      <c r="KNO3" s="628"/>
      <c r="KNP3" s="628"/>
      <c r="KNQ3" s="628"/>
      <c r="KNR3" s="628"/>
      <c r="KNS3" s="628"/>
      <c r="KNT3" s="628"/>
      <c r="KNU3" s="628"/>
      <c r="KNV3" s="628"/>
      <c r="KNW3" s="628"/>
      <c r="KNX3" s="628"/>
      <c r="KNY3" s="628"/>
      <c r="KNZ3" s="628"/>
      <c r="KOA3" s="628"/>
      <c r="KOB3" s="628"/>
      <c r="KOC3" s="628"/>
      <c r="KOD3" s="628"/>
      <c r="KOE3" s="628"/>
      <c r="KOF3" s="628"/>
      <c r="KOG3" s="628"/>
      <c r="KOH3" s="628"/>
      <c r="KOI3" s="628"/>
      <c r="KOJ3" s="628"/>
      <c r="KOK3" s="628"/>
      <c r="KOL3" s="628"/>
      <c r="KOM3" s="628"/>
      <c r="KON3" s="628"/>
      <c r="KOO3" s="628"/>
      <c r="KOP3" s="628"/>
      <c r="KOQ3" s="628"/>
      <c r="KOR3" s="628"/>
      <c r="KOS3" s="628"/>
      <c r="KOT3" s="628"/>
      <c r="KOU3" s="628"/>
      <c r="KOV3" s="628"/>
      <c r="KOW3" s="628"/>
      <c r="KOX3" s="628"/>
      <c r="KOY3" s="628"/>
      <c r="KOZ3" s="628"/>
      <c r="KPA3" s="628"/>
      <c r="KPB3" s="628"/>
      <c r="KPC3" s="628"/>
      <c r="KPD3" s="628"/>
      <c r="KPE3" s="628"/>
      <c r="KPF3" s="628"/>
      <c r="KPG3" s="628"/>
      <c r="KPH3" s="628"/>
      <c r="KPI3" s="628"/>
      <c r="KPJ3" s="628"/>
      <c r="KPK3" s="628"/>
      <c r="KPL3" s="628"/>
      <c r="KPM3" s="628"/>
      <c r="KPN3" s="628"/>
      <c r="KPO3" s="628"/>
      <c r="KPP3" s="628"/>
      <c r="KPQ3" s="628"/>
      <c r="KPR3" s="628"/>
      <c r="KPS3" s="628"/>
      <c r="KPT3" s="628"/>
      <c r="KPU3" s="628"/>
      <c r="KPV3" s="628"/>
      <c r="KPW3" s="628"/>
      <c r="KPX3" s="628"/>
      <c r="KPY3" s="628"/>
      <c r="KPZ3" s="628"/>
      <c r="KQA3" s="628"/>
      <c r="KQB3" s="628"/>
      <c r="KQC3" s="628"/>
      <c r="KQD3" s="628"/>
      <c r="KQE3" s="628"/>
      <c r="KQF3" s="628"/>
      <c r="KQG3" s="628"/>
      <c r="KQH3" s="628"/>
      <c r="KQI3" s="628"/>
      <c r="KQJ3" s="628"/>
      <c r="KQK3" s="628"/>
      <c r="KQL3" s="628"/>
      <c r="KQM3" s="628"/>
      <c r="KQN3" s="628"/>
      <c r="KQO3" s="628"/>
      <c r="KQP3" s="628"/>
      <c r="KQQ3" s="628"/>
      <c r="KQR3" s="628"/>
      <c r="KQS3" s="628"/>
      <c r="KQT3" s="628"/>
      <c r="KQU3" s="628"/>
      <c r="KQV3" s="628"/>
      <c r="KQW3" s="628"/>
      <c r="KQX3" s="628"/>
      <c r="KQY3" s="628"/>
      <c r="KQZ3" s="628"/>
      <c r="KRA3" s="628"/>
      <c r="KRB3" s="628"/>
      <c r="KRC3" s="628"/>
      <c r="KRD3" s="628"/>
      <c r="KRE3" s="628"/>
      <c r="KRF3" s="628"/>
      <c r="KRG3" s="628"/>
      <c r="KRH3" s="628"/>
      <c r="KRI3" s="628"/>
      <c r="KRJ3" s="628"/>
      <c r="KRK3" s="628"/>
      <c r="KRL3" s="628"/>
      <c r="KRM3" s="628"/>
      <c r="KRN3" s="628"/>
      <c r="KRO3" s="628"/>
      <c r="KRP3" s="628"/>
      <c r="KRQ3" s="628"/>
      <c r="KRR3" s="628"/>
      <c r="KRS3" s="628"/>
      <c r="KRT3" s="628"/>
      <c r="KRU3" s="628"/>
      <c r="KRV3" s="628"/>
      <c r="KRW3" s="628"/>
      <c r="KRX3" s="628"/>
      <c r="KRY3" s="628"/>
      <c r="KRZ3" s="628"/>
      <c r="KSA3" s="628"/>
      <c r="KSB3" s="628"/>
      <c r="KSC3" s="628"/>
      <c r="KSD3" s="628"/>
      <c r="KSE3" s="628"/>
      <c r="KSF3" s="628"/>
      <c r="KSG3" s="628"/>
      <c r="KSH3" s="628"/>
      <c r="KSI3" s="628"/>
      <c r="KSJ3" s="628"/>
      <c r="KSK3" s="628"/>
      <c r="KSL3" s="628"/>
      <c r="KSM3" s="628"/>
      <c r="KSN3" s="628"/>
      <c r="KSO3" s="628"/>
      <c r="KSP3" s="628"/>
      <c r="KSQ3" s="628"/>
      <c r="KSR3" s="628"/>
      <c r="KSS3" s="628"/>
      <c r="KST3" s="628"/>
      <c r="KSU3" s="628"/>
      <c r="KSV3" s="628"/>
      <c r="KSW3" s="628"/>
      <c r="KSX3" s="628"/>
      <c r="KSY3" s="628"/>
      <c r="KSZ3" s="628"/>
      <c r="KTA3" s="628"/>
      <c r="KTB3" s="628"/>
      <c r="KTC3" s="628"/>
      <c r="KTD3" s="628"/>
      <c r="KTE3" s="628"/>
      <c r="KTF3" s="628"/>
      <c r="KTG3" s="628"/>
      <c r="KTH3" s="628"/>
      <c r="KTI3" s="628"/>
      <c r="KTJ3" s="628"/>
      <c r="KTK3" s="628"/>
      <c r="KTL3" s="628"/>
      <c r="KTM3" s="628"/>
      <c r="KTN3" s="628"/>
      <c r="KTO3" s="628"/>
      <c r="KTP3" s="628"/>
      <c r="KTQ3" s="628"/>
      <c r="KTR3" s="628"/>
      <c r="KTS3" s="628"/>
      <c r="KTT3" s="628"/>
      <c r="KTU3" s="628"/>
      <c r="KTV3" s="628"/>
      <c r="KTW3" s="628"/>
      <c r="KTX3" s="628"/>
      <c r="KTY3" s="628"/>
      <c r="KTZ3" s="628"/>
      <c r="KUA3" s="628"/>
      <c r="KUB3" s="628"/>
      <c r="KUC3" s="628"/>
      <c r="KUD3" s="628"/>
      <c r="KUE3" s="628"/>
      <c r="KUF3" s="628"/>
      <c r="KUG3" s="628"/>
      <c r="KUH3" s="628"/>
      <c r="KUI3" s="628"/>
      <c r="KUJ3" s="628"/>
      <c r="KUK3" s="628"/>
      <c r="KUL3" s="628"/>
      <c r="KUM3" s="628"/>
      <c r="KUN3" s="628"/>
      <c r="KUO3" s="628"/>
      <c r="KUP3" s="628"/>
      <c r="KUQ3" s="628"/>
      <c r="KUR3" s="628"/>
      <c r="KUS3" s="628"/>
      <c r="KUT3" s="628"/>
      <c r="KUU3" s="628"/>
      <c r="KUV3" s="628"/>
      <c r="KUW3" s="628"/>
      <c r="KUX3" s="628"/>
      <c r="KUY3" s="628"/>
      <c r="KUZ3" s="628"/>
      <c r="KVA3" s="628"/>
      <c r="KVB3" s="628"/>
      <c r="KVC3" s="628"/>
      <c r="KVD3" s="628"/>
      <c r="KVE3" s="628"/>
      <c r="KVF3" s="628"/>
      <c r="KVG3" s="628"/>
      <c r="KVH3" s="628"/>
      <c r="KVI3" s="628"/>
      <c r="KVJ3" s="628"/>
      <c r="KVK3" s="628"/>
      <c r="KVL3" s="628"/>
      <c r="KVM3" s="628"/>
      <c r="KVN3" s="628"/>
      <c r="KVO3" s="628"/>
      <c r="KVP3" s="628"/>
      <c r="KVQ3" s="628"/>
      <c r="KVR3" s="628"/>
      <c r="KVS3" s="628"/>
      <c r="KVT3" s="628"/>
      <c r="KVU3" s="628"/>
      <c r="KVV3" s="628"/>
      <c r="KVW3" s="628"/>
      <c r="KVX3" s="628"/>
      <c r="KVY3" s="628"/>
      <c r="KVZ3" s="628"/>
      <c r="KWA3" s="628"/>
      <c r="KWB3" s="628"/>
      <c r="KWC3" s="628"/>
      <c r="KWD3" s="628"/>
      <c r="KWE3" s="628"/>
      <c r="KWF3" s="628"/>
      <c r="KWG3" s="628"/>
      <c r="KWH3" s="628"/>
      <c r="KWI3" s="628"/>
      <c r="KWJ3" s="628"/>
      <c r="KWK3" s="628"/>
      <c r="KWL3" s="628"/>
      <c r="KWM3" s="628"/>
      <c r="KWN3" s="628"/>
      <c r="KWO3" s="628"/>
      <c r="KWP3" s="628"/>
      <c r="KWQ3" s="628"/>
      <c r="KWR3" s="628"/>
      <c r="KWS3" s="628"/>
      <c r="KWT3" s="628"/>
      <c r="KWU3" s="628"/>
      <c r="KWV3" s="628"/>
      <c r="KWW3" s="628"/>
      <c r="KWX3" s="628"/>
      <c r="KWY3" s="628"/>
      <c r="KWZ3" s="628"/>
      <c r="KXA3" s="628"/>
      <c r="KXB3" s="628"/>
      <c r="KXC3" s="628"/>
      <c r="KXD3" s="628"/>
      <c r="KXE3" s="628"/>
      <c r="KXF3" s="628"/>
      <c r="KXG3" s="628"/>
      <c r="KXH3" s="628"/>
      <c r="KXI3" s="628"/>
      <c r="KXJ3" s="628"/>
      <c r="KXK3" s="628"/>
      <c r="KXL3" s="628"/>
      <c r="KXM3" s="628"/>
      <c r="KXN3" s="628"/>
      <c r="KXO3" s="628"/>
      <c r="KXP3" s="628"/>
      <c r="KXQ3" s="628"/>
      <c r="KXR3" s="628"/>
      <c r="KXS3" s="628"/>
      <c r="KXT3" s="628"/>
      <c r="KXU3" s="628"/>
      <c r="KXV3" s="628"/>
      <c r="KXW3" s="628"/>
      <c r="KXX3" s="628"/>
      <c r="KXY3" s="628"/>
      <c r="KXZ3" s="628"/>
      <c r="KYA3" s="628"/>
      <c r="KYB3" s="628"/>
      <c r="KYC3" s="628"/>
      <c r="KYD3" s="628"/>
      <c r="KYE3" s="628"/>
      <c r="KYF3" s="628"/>
      <c r="KYG3" s="628"/>
      <c r="KYH3" s="628"/>
      <c r="KYI3" s="628"/>
      <c r="KYJ3" s="628"/>
      <c r="KYK3" s="628"/>
      <c r="KYL3" s="628"/>
      <c r="KYM3" s="628"/>
      <c r="KYN3" s="628"/>
      <c r="KYO3" s="628"/>
      <c r="KYP3" s="628"/>
      <c r="KYQ3" s="628"/>
      <c r="KYR3" s="628"/>
      <c r="KYS3" s="628"/>
      <c r="KYT3" s="628"/>
      <c r="KYU3" s="628"/>
      <c r="KYV3" s="628"/>
      <c r="KYW3" s="628"/>
      <c r="KYX3" s="628"/>
      <c r="KYY3" s="628"/>
      <c r="KYZ3" s="628"/>
      <c r="KZA3" s="628"/>
      <c r="KZB3" s="628"/>
      <c r="KZC3" s="628"/>
      <c r="KZD3" s="628"/>
      <c r="KZE3" s="628"/>
      <c r="KZF3" s="628"/>
      <c r="KZG3" s="628"/>
      <c r="KZH3" s="628"/>
      <c r="KZI3" s="628"/>
      <c r="KZJ3" s="628"/>
      <c r="KZK3" s="628"/>
      <c r="KZL3" s="628"/>
      <c r="KZM3" s="628"/>
      <c r="KZN3" s="628"/>
      <c r="KZO3" s="628"/>
      <c r="KZP3" s="628"/>
      <c r="KZQ3" s="628"/>
      <c r="KZR3" s="628"/>
      <c r="KZS3" s="628"/>
      <c r="KZT3" s="628"/>
      <c r="KZU3" s="628"/>
      <c r="KZV3" s="628"/>
      <c r="KZW3" s="628"/>
      <c r="KZX3" s="628"/>
      <c r="KZY3" s="628"/>
      <c r="KZZ3" s="628"/>
      <c r="LAA3" s="628"/>
      <c r="LAB3" s="628"/>
      <c r="LAC3" s="628"/>
      <c r="LAD3" s="628"/>
      <c r="LAE3" s="628"/>
      <c r="LAF3" s="628"/>
      <c r="LAG3" s="628"/>
      <c r="LAH3" s="628"/>
      <c r="LAI3" s="628"/>
      <c r="LAJ3" s="628"/>
      <c r="LAK3" s="628"/>
      <c r="LAL3" s="628"/>
      <c r="LAM3" s="628"/>
      <c r="LAN3" s="628"/>
      <c r="LAO3" s="628"/>
      <c r="LAP3" s="628"/>
      <c r="LAQ3" s="628"/>
      <c r="LAR3" s="628"/>
      <c r="LAS3" s="628"/>
      <c r="LAT3" s="628"/>
      <c r="LAU3" s="628"/>
      <c r="LAV3" s="628"/>
      <c r="LAW3" s="628"/>
      <c r="LAX3" s="628"/>
      <c r="LAY3" s="628"/>
      <c r="LAZ3" s="628"/>
      <c r="LBA3" s="628"/>
      <c r="LBB3" s="628"/>
      <c r="LBC3" s="628"/>
      <c r="LBD3" s="628"/>
      <c r="LBE3" s="628"/>
      <c r="LBF3" s="628"/>
      <c r="LBG3" s="628"/>
      <c r="LBH3" s="628"/>
      <c r="LBI3" s="628"/>
      <c r="LBJ3" s="628"/>
      <c r="LBK3" s="628"/>
      <c r="LBL3" s="628"/>
      <c r="LBM3" s="628"/>
      <c r="LBN3" s="628"/>
      <c r="LBO3" s="628"/>
      <c r="LBP3" s="628"/>
      <c r="LBQ3" s="628"/>
      <c r="LBR3" s="628"/>
      <c r="LBS3" s="628"/>
      <c r="LBT3" s="628"/>
      <c r="LBU3" s="628"/>
      <c r="LBV3" s="628"/>
      <c r="LBW3" s="628"/>
      <c r="LBX3" s="628"/>
      <c r="LBY3" s="628"/>
      <c r="LBZ3" s="628"/>
      <c r="LCA3" s="628"/>
      <c r="LCB3" s="628"/>
      <c r="LCC3" s="628"/>
      <c r="LCD3" s="628"/>
      <c r="LCE3" s="628"/>
      <c r="LCF3" s="628"/>
      <c r="LCG3" s="628"/>
      <c r="LCH3" s="628"/>
      <c r="LCI3" s="628"/>
      <c r="LCJ3" s="628"/>
      <c r="LCK3" s="628"/>
      <c r="LCL3" s="628"/>
      <c r="LCM3" s="628"/>
      <c r="LCN3" s="628"/>
      <c r="LCO3" s="628"/>
      <c r="LCP3" s="628"/>
      <c r="LCQ3" s="628"/>
      <c r="LCR3" s="628"/>
      <c r="LCS3" s="628"/>
      <c r="LCT3" s="628"/>
      <c r="LCU3" s="628"/>
      <c r="LCV3" s="628"/>
      <c r="LCW3" s="628"/>
      <c r="LCX3" s="628"/>
      <c r="LCY3" s="628"/>
      <c r="LCZ3" s="628"/>
      <c r="LDA3" s="628"/>
      <c r="LDB3" s="628"/>
      <c r="LDC3" s="628"/>
      <c r="LDD3" s="628"/>
      <c r="LDE3" s="628"/>
      <c r="LDF3" s="628"/>
      <c r="LDG3" s="628"/>
      <c r="LDH3" s="628"/>
      <c r="LDI3" s="628"/>
      <c r="LDJ3" s="628"/>
      <c r="LDK3" s="628"/>
      <c r="LDL3" s="628"/>
      <c r="LDM3" s="628"/>
      <c r="LDN3" s="628"/>
      <c r="LDO3" s="628"/>
      <c r="LDP3" s="628"/>
      <c r="LDQ3" s="628"/>
      <c r="LDR3" s="628"/>
      <c r="LDS3" s="628"/>
      <c r="LDT3" s="628"/>
      <c r="LDU3" s="628"/>
      <c r="LDV3" s="628"/>
      <c r="LDW3" s="628"/>
      <c r="LDX3" s="628"/>
      <c r="LDY3" s="628"/>
      <c r="LDZ3" s="628"/>
      <c r="LEA3" s="628"/>
      <c r="LEB3" s="628"/>
      <c r="LEC3" s="628"/>
      <c r="LED3" s="628"/>
      <c r="LEE3" s="628"/>
      <c r="LEF3" s="628"/>
      <c r="LEG3" s="628"/>
      <c r="LEH3" s="628"/>
      <c r="LEI3" s="628"/>
      <c r="LEJ3" s="628"/>
      <c r="LEK3" s="628"/>
      <c r="LEL3" s="628"/>
      <c r="LEM3" s="628"/>
      <c r="LEN3" s="628"/>
      <c r="LEO3" s="628"/>
      <c r="LEP3" s="628"/>
      <c r="LEQ3" s="628"/>
      <c r="LER3" s="628"/>
      <c r="LES3" s="628"/>
      <c r="LET3" s="628"/>
      <c r="LEU3" s="628"/>
      <c r="LEV3" s="628"/>
      <c r="LEW3" s="628"/>
      <c r="LEX3" s="628"/>
      <c r="LEY3" s="628"/>
      <c r="LEZ3" s="628"/>
      <c r="LFA3" s="628"/>
      <c r="LFB3" s="628"/>
      <c r="LFC3" s="628"/>
      <c r="LFD3" s="628"/>
      <c r="LFE3" s="628"/>
      <c r="LFF3" s="628"/>
      <c r="LFG3" s="628"/>
      <c r="LFH3" s="628"/>
      <c r="LFI3" s="628"/>
      <c r="LFJ3" s="628"/>
      <c r="LFK3" s="628"/>
      <c r="LFL3" s="628"/>
      <c r="LFM3" s="628"/>
      <c r="LFN3" s="628"/>
      <c r="LFO3" s="628"/>
      <c r="LFP3" s="628"/>
      <c r="LFQ3" s="628"/>
      <c r="LFR3" s="628"/>
      <c r="LFS3" s="628"/>
      <c r="LFT3" s="628"/>
      <c r="LFU3" s="628"/>
      <c r="LFV3" s="628"/>
      <c r="LFW3" s="628"/>
      <c r="LFX3" s="628"/>
      <c r="LFY3" s="628"/>
      <c r="LFZ3" s="628"/>
      <c r="LGA3" s="628"/>
      <c r="LGB3" s="628"/>
      <c r="LGC3" s="628"/>
      <c r="LGD3" s="628"/>
      <c r="LGE3" s="628"/>
      <c r="LGF3" s="628"/>
      <c r="LGG3" s="628"/>
      <c r="LGH3" s="628"/>
      <c r="LGI3" s="628"/>
      <c r="LGJ3" s="628"/>
      <c r="LGK3" s="628"/>
      <c r="LGL3" s="628"/>
      <c r="LGM3" s="628"/>
      <c r="LGN3" s="628"/>
      <c r="LGO3" s="628"/>
      <c r="LGP3" s="628"/>
      <c r="LGQ3" s="628"/>
      <c r="LGR3" s="628"/>
      <c r="LGS3" s="628"/>
      <c r="LGT3" s="628"/>
      <c r="LGU3" s="628"/>
      <c r="LGV3" s="628"/>
      <c r="LGW3" s="628"/>
      <c r="LGX3" s="628"/>
      <c r="LGY3" s="628"/>
      <c r="LGZ3" s="628"/>
      <c r="LHA3" s="628"/>
      <c r="LHB3" s="628"/>
      <c r="LHC3" s="628"/>
      <c r="LHD3" s="628"/>
      <c r="LHE3" s="628"/>
      <c r="LHF3" s="628"/>
      <c r="LHG3" s="628"/>
      <c r="LHH3" s="628"/>
      <c r="LHI3" s="628"/>
      <c r="LHJ3" s="628"/>
      <c r="LHK3" s="628"/>
      <c r="LHL3" s="628"/>
      <c r="LHM3" s="628"/>
      <c r="LHN3" s="628"/>
      <c r="LHO3" s="628"/>
      <c r="LHP3" s="628"/>
      <c r="LHQ3" s="628"/>
      <c r="LHR3" s="628"/>
      <c r="LHS3" s="628"/>
      <c r="LHT3" s="628"/>
      <c r="LHU3" s="628"/>
      <c r="LHV3" s="628"/>
      <c r="LHW3" s="628"/>
      <c r="LHX3" s="628"/>
      <c r="LHY3" s="628"/>
      <c r="LHZ3" s="628"/>
      <c r="LIA3" s="628"/>
      <c r="LIB3" s="628"/>
      <c r="LIC3" s="628"/>
      <c r="LID3" s="628"/>
      <c r="LIE3" s="628"/>
      <c r="LIF3" s="628"/>
      <c r="LIG3" s="628"/>
      <c r="LIH3" s="628"/>
      <c r="LII3" s="628"/>
      <c r="LIJ3" s="628"/>
      <c r="LIK3" s="628"/>
      <c r="LIL3" s="628"/>
      <c r="LIM3" s="628"/>
      <c r="LIN3" s="628"/>
      <c r="LIO3" s="628"/>
      <c r="LIP3" s="628"/>
      <c r="LIQ3" s="628"/>
      <c r="LIR3" s="628"/>
      <c r="LIS3" s="628"/>
      <c r="LIT3" s="628"/>
      <c r="LIU3" s="628"/>
      <c r="LIV3" s="628"/>
      <c r="LIW3" s="628"/>
      <c r="LIX3" s="628"/>
      <c r="LIY3" s="628"/>
      <c r="LIZ3" s="628"/>
      <c r="LJA3" s="628"/>
      <c r="LJB3" s="628"/>
      <c r="LJC3" s="628"/>
      <c r="LJD3" s="628"/>
      <c r="LJE3" s="628"/>
      <c r="LJF3" s="628"/>
      <c r="LJG3" s="628"/>
      <c r="LJH3" s="628"/>
      <c r="LJI3" s="628"/>
      <c r="LJJ3" s="628"/>
      <c r="LJK3" s="628"/>
      <c r="LJL3" s="628"/>
      <c r="LJM3" s="628"/>
      <c r="LJN3" s="628"/>
      <c r="LJO3" s="628"/>
      <c r="LJP3" s="628"/>
      <c r="LJQ3" s="628"/>
      <c r="LJR3" s="628"/>
      <c r="LJS3" s="628"/>
      <c r="LJT3" s="628"/>
      <c r="LJU3" s="628"/>
      <c r="LJV3" s="628"/>
      <c r="LJW3" s="628"/>
      <c r="LJX3" s="628"/>
      <c r="LJY3" s="628"/>
      <c r="LJZ3" s="628"/>
      <c r="LKA3" s="628"/>
      <c r="LKB3" s="628"/>
      <c r="LKC3" s="628"/>
      <c r="LKD3" s="628"/>
      <c r="LKE3" s="628"/>
      <c r="LKF3" s="628"/>
      <c r="LKG3" s="628"/>
      <c r="LKH3" s="628"/>
      <c r="LKI3" s="628"/>
      <c r="LKJ3" s="628"/>
      <c r="LKK3" s="628"/>
      <c r="LKL3" s="628"/>
      <c r="LKM3" s="628"/>
      <c r="LKN3" s="628"/>
      <c r="LKO3" s="628"/>
      <c r="LKP3" s="628"/>
      <c r="LKQ3" s="628"/>
      <c r="LKR3" s="628"/>
      <c r="LKS3" s="628"/>
      <c r="LKT3" s="628"/>
      <c r="LKU3" s="628"/>
      <c r="LKV3" s="628"/>
      <c r="LKW3" s="628"/>
      <c r="LKX3" s="628"/>
      <c r="LKY3" s="628"/>
      <c r="LKZ3" s="628"/>
      <c r="LLA3" s="628"/>
      <c r="LLB3" s="628"/>
      <c r="LLC3" s="628"/>
      <c r="LLD3" s="628"/>
      <c r="LLE3" s="628"/>
      <c r="LLF3" s="628"/>
      <c r="LLG3" s="628"/>
      <c r="LLH3" s="628"/>
      <c r="LLI3" s="628"/>
      <c r="LLJ3" s="628"/>
      <c r="LLK3" s="628"/>
      <c r="LLL3" s="628"/>
      <c r="LLM3" s="628"/>
      <c r="LLN3" s="628"/>
      <c r="LLO3" s="628"/>
      <c r="LLP3" s="628"/>
      <c r="LLQ3" s="628"/>
      <c r="LLR3" s="628"/>
      <c r="LLS3" s="628"/>
      <c r="LLT3" s="628"/>
      <c r="LLU3" s="628"/>
      <c r="LLV3" s="628"/>
      <c r="LLW3" s="628"/>
      <c r="LLX3" s="628"/>
      <c r="LLY3" s="628"/>
      <c r="LLZ3" s="628"/>
      <c r="LMA3" s="628"/>
      <c r="LMB3" s="628"/>
      <c r="LMC3" s="628"/>
      <c r="LMD3" s="628"/>
      <c r="LME3" s="628"/>
      <c r="LMF3" s="628"/>
      <c r="LMG3" s="628"/>
      <c r="LMH3" s="628"/>
      <c r="LMI3" s="628"/>
      <c r="LMJ3" s="628"/>
      <c r="LMK3" s="628"/>
      <c r="LML3" s="628"/>
      <c r="LMM3" s="628"/>
      <c r="LMN3" s="628"/>
      <c r="LMO3" s="628"/>
      <c r="LMP3" s="628"/>
      <c r="LMQ3" s="628"/>
      <c r="LMR3" s="628"/>
      <c r="LMS3" s="628"/>
      <c r="LMT3" s="628"/>
      <c r="LMU3" s="628"/>
      <c r="LMV3" s="628"/>
      <c r="LMW3" s="628"/>
      <c r="LMX3" s="628"/>
      <c r="LMY3" s="628"/>
      <c r="LMZ3" s="628"/>
      <c r="LNA3" s="628"/>
      <c r="LNB3" s="628"/>
      <c r="LNC3" s="628"/>
      <c r="LND3" s="628"/>
      <c r="LNE3" s="628"/>
      <c r="LNF3" s="628"/>
      <c r="LNG3" s="628"/>
      <c r="LNH3" s="628"/>
      <c r="LNI3" s="628"/>
      <c r="LNJ3" s="628"/>
      <c r="LNK3" s="628"/>
      <c r="LNL3" s="628"/>
      <c r="LNM3" s="628"/>
      <c r="LNN3" s="628"/>
      <c r="LNO3" s="628"/>
      <c r="LNP3" s="628"/>
      <c r="LNQ3" s="628"/>
      <c r="LNR3" s="628"/>
      <c r="LNS3" s="628"/>
      <c r="LNT3" s="628"/>
      <c r="LNU3" s="628"/>
      <c r="LNV3" s="628"/>
      <c r="LNW3" s="628"/>
      <c r="LNX3" s="628"/>
      <c r="LNY3" s="628"/>
      <c r="LNZ3" s="628"/>
      <c r="LOA3" s="628"/>
      <c r="LOB3" s="628"/>
      <c r="LOC3" s="628"/>
      <c r="LOD3" s="628"/>
      <c r="LOE3" s="628"/>
      <c r="LOF3" s="628"/>
      <c r="LOG3" s="628"/>
      <c r="LOH3" s="628"/>
      <c r="LOI3" s="628"/>
      <c r="LOJ3" s="628"/>
      <c r="LOK3" s="628"/>
      <c r="LOL3" s="628"/>
      <c r="LOM3" s="628"/>
      <c r="LON3" s="628"/>
      <c r="LOO3" s="628"/>
      <c r="LOP3" s="628"/>
      <c r="LOQ3" s="628"/>
      <c r="LOR3" s="628"/>
      <c r="LOS3" s="628"/>
      <c r="LOT3" s="628"/>
      <c r="LOU3" s="628"/>
      <c r="LOV3" s="628"/>
      <c r="LOW3" s="628"/>
      <c r="LOX3" s="628"/>
      <c r="LOY3" s="628"/>
      <c r="LOZ3" s="628"/>
      <c r="LPA3" s="628"/>
      <c r="LPB3" s="628"/>
      <c r="LPC3" s="628"/>
      <c r="LPD3" s="628"/>
      <c r="LPE3" s="628"/>
      <c r="LPF3" s="628"/>
      <c r="LPG3" s="628"/>
      <c r="LPH3" s="628"/>
      <c r="LPI3" s="628"/>
      <c r="LPJ3" s="628"/>
      <c r="LPK3" s="628"/>
      <c r="LPL3" s="628"/>
      <c r="LPM3" s="628"/>
      <c r="LPN3" s="628"/>
      <c r="LPO3" s="628"/>
      <c r="LPP3" s="628"/>
      <c r="LPQ3" s="628"/>
      <c r="LPR3" s="628"/>
      <c r="LPS3" s="628"/>
      <c r="LPT3" s="628"/>
      <c r="LPU3" s="628"/>
      <c r="LPV3" s="628"/>
      <c r="LPW3" s="628"/>
      <c r="LPX3" s="628"/>
      <c r="LPY3" s="628"/>
      <c r="LPZ3" s="628"/>
      <c r="LQA3" s="628"/>
      <c r="LQB3" s="628"/>
      <c r="LQC3" s="628"/>
      <c r="LQD3" s="628"/>
      <c r="LQE3" s="628"/>
      <c r="LQF3" s="628"/>
      <c r="LQG3" s="628"/>
      <c r="LQH3" s="628"/>
      <c r="LQI3" s="628"/>
      <c r="LQJ3" s="628"/>
      <c r="LQK3" s="628"/>
      <c r="LQL3" s="628"/>
      <c r="LQM3" s="628"/>
      <c r="LQN3" s="628"/>
      <c r="LQO3" s="628"/>
      <c r="LQP3" s="628"/>
      <c r="LQQ3" s="628"/>
      <c r="LQR3" s="628"/>
      <c r="LQS3" s="628"/>
      <c r="LQT3" s="628"/>
      <c r="LQU3" s="628"/>
      <c r="LQV3" s="628"/>
      <c r="LQW3" s="628"/>
      <c r="LQX3" s="628"/>
      <c r="LQY3" s="628"/>
      <c r="LQZ3" s="628"/>
      <c r="LRA3" s="628"/>
      <c r="LRB3" s="628"/>
      <c r="LRC3" s="628"/>
      <c r="LRD3" s="628"/>
      <c r="LRE3" s="628"/>
      <c r="LRF3" s="628"/>
      <c r="LRG3" s="628"/>
      <c r="LRH3" s="628"/>
      <c r="LRI3" s="628"/>
      <c r="LRJ3" s="628"/>
      <c r="LRK3" s="628"/>
      <c r="LRL3" s="628"/>
      <c r="LRM3" s="628"/>
      <c r="LRN3" s="628"/>
      <c r="LRO3" s="628"/>
      <c r="LRP3" s="628"/>
      <c r="LRQ3" s="628"/>
      <c r="LRR3" s="628"/>
      <c r="LRS3" s="628"/>
      <c r="LRT3" s="628"/>
      <c r="LRU3" s="628"/>
      <c r="LRV3" s="628"/>
      <c r="LRW3" s="628"/>
      <c r="LRX3" s="628"/>
      <c r="LRY3" s="628"/>
      <c r="LRZ3" s="628"/>
      <c r="LSA3" s="628"/>
      <c r="LSB3" s="628"/>
      <c r="LSC3" s="628"/>
      <c r="LSD3" s="628"/>
      <c r="LSE3" s="628"/>
      <c r="LSF3" s="628"/>
      <c r="LSG3" s="628"/>
      <c r="LSH3" s="628"/>
      <c r="LSI3" s="628"/>
      <c r="LSJ3" s="628"/>
      <c r="LSK3" s="628"/>
      <c r="LSL3" s="628"/>
      <c r="LSM3" s="628"/>
      <c r="LSN3" s="628"/>
      <c r="LSO3" s="628"/>
      <c r="LSP3" s="628"/>
      <c r="LSQ3" s="628"/>
      <c r="LSR3" s="628"/>
      <c r="LSS3" s="628"/>
      <c r="LST3" s="628"/>
      <c r="LSU3" s="628"/>
      <c r="LSV3" s="628"/>
      <c r="LSW3" s="628"/>
      <c r="LSX3" s="628"/>
      <c r="LSY3" s="628"/>
      <c r="LSZ3" s="628"/>
      <c r="LTA3" s="628"/>
      <c r="LTB3" s="628"/>
      <c r="LTC3" s="628"/>
      <c r="LTD3" s="628"/>
      <c r="LTE3" s="628"/>
      <c r="LTF3" s="628"/>
      <c r="LTG3" s="628"/>
      <c r="LTH3" s="628"/>
      <c r="LTI3" s="628"/>
      <c r="LTJ3" s="628"/>
      <c r="LTK3" s="628"/>
      <c r="LTL3" s="628"/>
      <c r="LTM3" s="628"/>
      <c r="LTN3" s="628"/>
      <c r="LTO3" s="628"/>
      <c r="LTP3" s="628"/>
      <c r="LTQ3" s="628"/>
      <c r="LTR3" s="628"/>
      <c r="LTS3" s="628"/>
      <c r="LTT3" s="628"/>
      <c r="LTU3" s="628"/>
      <c r="LTV3" s="628"/>
      <c r="LTW3" s="628"/>
      <c r="LTX3" s="628"/>
      <c r="LTY3" s="628"/>
      <c r="LTZ3" s="628"/>
      <c r="LUA3" s="628"/>
      <c r="LUB3" s="628"/>
      <c r="LUC3" s="628"/>
      <c r="LUD3" s="628"/>
      <c r="LUE3" s="628"/>
      <c r="LUF3" s="628"/>
      <c r="LUG3" s="628"/>
      <c r="LUH3" s="628"/>
      <c r="LUI3" s="628"/>
      <c r="LUJ3" s="628"/>
      <c r="LUK3" s="628"/>
      <c r="LUL3" s="628"/>
      <c r="LUM3" s="628"/>
      <c r="LUN3" s="628"/>
      <c r="LUO3" s="628"/>
      <c r="LUP3" s="628"/>
      <c r="LUQ3" s="628"/>
      <c r="LUR3" s="628"/>
      <c r="LUS3" s="628"/>
      <c r="LUT3" s="628"/>
      <c r="LUU3" s="628"/>
      <c r="LUV3" s="628"/>
      <c r="LUW3" s="628"/>
      <c r="LUX3" s="628"/>
      <c r="LUY3" s="628"/>
      <c r="LUZ3" s="628"/>
      <c r="LVA3" s="628"/>
      <c r="LVB3" s="628"/>
      <c r="LVC3" s="628"/>
      <c r="LVD3" s="628"/>
      <c r="LVE3" s="628"/>
      <c r="LVF3" s="628"/>
      <c r="LVG3" s="628"/>
      <c r="LVH3" s="628"/>
      <c r="LVI3" s="628"/>
      <c r="LVJ3" s="628"/>
      <c r="LVK3" s="628"/>
      <c r="LVL3" s="628"/>
      <c r="LVM3" s="628"/>
      <c r="LVN3" s="628"/>
      <c r="LVO3" s="628"/>
      <c r="LVP3" s="628"/>
      <c r="LVQ3" s="628"/>
      <c r="LVR3" s="628"/>
      <c r="LVS3" s="628"/>
      <c r="LVT3" s="628"/>
      <c r="LVU3" s="628"/>
      <c r="LVV3" s="628"/>
      <c r="LVW3" s="628"/>
      <c r="LVX3" s="628"/>
      <c r="LVY3" s="628"/>
      <c r="LVZ3" s="628"/>
      <c r="LWA3" s="628"/>
      <c r="LWB3" s="628"/>
      <c r="LWC3" s="628"/>
      <c r="LWD3" s="628"/>
      <c r="LWE3" s="628"/>
      <c r="LWF3" s="628"/>
      <c r="LWG3" s="628"/>
      <c r="LWH3" s="628"/>
      <c r="LWI3" s="628"/>
      <c r="LWJ3" s="628"/>
      <c r="LWK3" s="628"/>
      <c r="LWL3" s="628"/>
      <c r="LWM3" s="628"/>
      <c r="LWN3" s="628"/>
      <c r="LWO3" s="628"/>
      <c r="LWP3" s="628"/>
      <c r="LWQ3" s="628"/>
      <c r="LWR3" s="628"/>
      <c r="LWS3" s="628"/>
      <c r="LWT3" s="628"/>
      <c r="LWU3" s="628"/>
      <c r="LWV3" s="628"/>
      <c r="LWW3" s="628"/>
      <c r="LWX3" s="628"/>
      <c r="LWY3" s="628"/>
      <c r="LWZ3" s="628"/>
      <c r="LXA3" s="628"/>
      <c r="LXB3" s="628"/>
      <c r="LXC3" s="628"/>
      <c r="LXD3" s="628"/>
      <c r="LXE3" s="628"/>
      <c r="LXF3" s="628"/>
      <c r="LXG3" s="628"/>
      <c r="LXH3" s="628"/>
      <c r="LXI3" s="628"/>
      <c r="LXJ3" s="628"/>
      <c r="LXK3" s="628"/>
      <c r="LXL3" s="628"/>
      <c r="LXM3" s="628"/>
      <c r="LXN3" s="628"/>
      <c r="LXO3" s="628"/>
      <c r="LXP3" s="628"/>
      <c r="LXQ3" s="628"/>
      <c r="LXR3" s="628"/>
      <c r="LXS3" s="628"/>
      <c r="LXT3" s="628"/>
      <c r="LXU3" s="628"/>
      <c r="LXV3" s="628"/>
      <c r="LXW3" s="628"/>
      <c r="LXX3" s="628"/>
      <c r="LXY3" s="628"/>
      <c r="LXZ3" s="628"/>
      <c r="LYA3" s="628"/>
      <c r="LYB3" s="628"/>
      <c r="LYC3" s="628"/>
      <c r="LYD3" s="628"/>
      <c r="LYE3" s="628"/>
      <c r="LYF3" s="628"/>
      <c r="LYG3" s="628"/>
      <c r="LYH3" s="628"/>
      <c r="LYI3" s="628"/>
      <c r="LYJ3" s="628"/>
      <c r="LYK3" s="628"/>
      <c r="LYL3" s="628"/>
      <c r="LYM3" s="628"/>
      <c r="LYN3" s="628"/>
      <c r="LYO3" s="628"/>
      <c r="LYP3" s="628"/>
      <c r="LYQ3" s="628"/>
      <c r="LYR3" s="628"/>
      <c r="LYS3" s="628"/>
      <c r="LYT3" s="628"/>
      <c r="LYU3" s="628"/>
      <c r="LYV3" s="628"/>
      <c r="LYW3" s="628"/>
      <c r="LYX3" s="628"/>
      <c r="LYY3" s="628"/>
      <c r="LYZ3" s="628"/>
      <c r="LZA3" s="628"/>
      <c r="LZB3" s="628"/>
      <c r="LZC3" s="628"/>
      <c r="LZD3" s="628"/>
      <c r="LZE3" s="628"/>
      <c r="LZF3" s="628"/>
      <c r="LZG3" s="628"/>
      <c r="LZH3" s="628"/>
      <c r="LZI3" s="628"/>
      <c r="LZJ3" s="628"/>
      <c r="LZK3" s="628"/>
      <c r="LZL3" s="628"/>
      <c r="LZM3" s="628"/>
      <c r="LZN3" s="628"/>
      <c r="LZO3" s="628"/>
      <c r="LZP3" s="628"/>
      <c r="LZQ3" s="628"/>
      <c r="LZR3" s="628"/>
      <c r="LZS3" s="628"/>
      <c r="LZT3" s="628"/>
      <c r="LZU3" s="628"/>
      <c r="LZV3" s="628"/>
      <c r="LZW3" s="628"/>
      <c r="LZX3" s="628"/>
      <c r="LZY3" s="628"/>
      <c r="LZZ3" s="628"/>
      <c r="MAA3" s="628"/>
      <c r="MAB3" s="628"/>
      <c r="MAC3" s="628"/>
      <c r="MAD3" s="628"/>
      <c r="MAE3" s="628"/>
      <c r="MAF3" s="628"/>
      <c r="MAG3" s="628"/>
      <c r="MAH3" s="628"/>
      <c r="MAI3" s="628"/>
      <c r="MAJ3" s="628"/>
      <c r="MAK3" s="628"/>
      <c r="MAL3" s="628"/>
      <c r="MAM3" s="628"/>
      <c r="MAN3" s="628"/>
      <c r="MAO3" s="628"/>
      <c r="MAP3" s="628"/>
      <c r="MAQ3" s="628"/>
      <c r="MAR3" s="628"/>
      <c r="MAS3" s="628"/>
      <c r="MAT3" s="628"/>
      <c r="MAU3" s="628"/>
      <c r="MAV3" s="628"/>
      <c r="MAW3" s="628"/>
      <c r="MAX3" s="628"/>
      <c r="MAY3" s="628"/>
      <c r="MAZ3" s="628"/>
      <c r="MBA3" s="628"/>
      <c r="MBB3" s="628"/>
      <c r="MBC3" s="628"/>
      <c r="MBD3" s="628"/>
      <c r="MBE3" s="628"/>
      <c r="MBF3" s="628"/>
      <c r="MBG3" s="628"/>
      <c r="MBH3" s="628"/>
      <c r="MBI3" s="628"/>
      <c r="MBJ3" s="628"/>
      <c r="MBK3" s="628"/>
      <c r="MBL3" s="628"/>
      <c r="MBM3" s="628"/>
      <c r="MBN3" s="628"/>
      <c r="MBO3" s="628"/>
      <c r="MBP3" s="628"/>
      <c r="MBQ3" s="628"/>
      <c r="MBR3" s="628"/>
      <c r="MBS3" s="628"/>
      <c r="MBT3" s="628"/>
      <c r="MBU3" s="628"/>
      <c r="MBV3" s="628"/>
      <c r="MBW3" s="628"/>
      <c r="MBX3" s="628"/>
      <c r="MBY3" s="628"/>
      <c r="MBZ3" s="628"/>
      <c r="MCA3" s="628"/>
      <c r="MCB3" s="628"/>
      <c r="MCC3" s="628"/>
      <c r="MCD3" s="628"/>
      <c r="MCE3" s="628"/>
      <c r="MCF3" s="628"/>
      <c r="MCG3" s="628"/>
      <c r="MCH3" s="628"/>
      <c r="MCI3" s="628"/>
      <c r="MCJ3" s="628"/>
      <c r="MCK3" s="628"/>
      <c r="MCL3" s="628"/>
      <c r="MCM3" s="628"/>
      <c r="MCN3" s="628"/>
      <c r="MCO3" s="628"/>
      <c r="MCP3" s="628"/>
      <c r="MCQ3" s="628"/>
      <c r="MCR3" s="628"/>
      <c r="MCS3" s="628"/>
      <c r="MCT3" s="628"/>
      <c r="MCU3" s="628"/>
      <c r="MCV3" s="628"/>
      <c r="MCW3" s="628"/>
      <c r="MCX3" s="628"/>
      <c r="MCY3" s="628"/>
      <c r="MCZ3" s="628"/>
      <c r="MDA3" s="628"/>
      <c r="MDB3" s="628"/>
      <c r="MDC3" s="628"/>
      <c r="MDD3" s="628"/>
      <c r="MDE3" s="628"/>
      <c r="MDF3" s="628"/>
      <c r="MDG3" s="628"/>
      <c r="MDH3" s="628"/>
      <c r="MDI3" s="628"/>
      <c r="MDJ3" s="628"/>
      <c r="MDK3" s="628"/>
      <c r="MDL3" s="628"/>
      <c r="MDM3" s="628"/>
      <c r="MDN3" s="628"/>
      <c r="MDO3" s="628"/>
      <c r="MDP3" s="628"/>
      <c r="MDQ3" s="628"/>
      <c r="MDR3" s="628"/>
      <c r="MDS3" s="628"/>
      <c r="MDT3" s="628"/>
      <c r="MDU3" s="628"/>
      <c r="MDV3" s="628"/>
      <c r="MDW3" s="628"/>
      <c r="MDX3" s="628"/>
      <c r="MDY3" s="628"/>
      <c r="MDZ3" s="628"/>
      <c r="MEA3" s="628"/>
      <c r="MEB3" s="628"/>
      <c r="MEC3" s="628"/>
      <c r="MED3" s="628"/>
      <c r="MEE3" s="628"/>
      <c r="MEF3" s="628"/>
      <c r="MEG3" s="628"/>
      <c r="MEH3" s="628"/>
      <c r="MEI3" s="628"/>
      <c r="MEJ3" s="628"/>
      <c r="MEK3" s="628"/>
      <c r="MEL3" s="628"/>
      <c r="MEM3" s="628"/>
      <c r="MEN3" s="628"/>
      <c r="MEO3" s="628"/>
      <c r="MEP3" s="628"/>
      <c r="MEQ3" s="628"/>
      <c r="MER3" s="628"/>
      <c r="MES3" s="628"/>
      <c r="MET3" s="628"/>
      <c r="MEU3" s="628"/>
      <c r="MEV3" s="628"/>
      <c r="MEW3" s="628"/>
      <c r="MEX3" s="628"/>
      <c r="MEY3" s="628"/>
      <c r="MEZ3" s="628"/>
      <c r="MFA3" s="628"/>
      <c r="MFB3" s="628"/>
      <c r="MFC3" s="628"/>
      <c r="MFD3" s="628"/>
      <c r="MFE3" s="628"/>
      <c r="MFF3" s="628"/>
      <c r="MFG3" s="628"/>
      <c r="MFH3" s="628"/>
      <c r="MFI3" s="628"/>
      <c r="MFJ3" s="628"/>
      <c r="MFK3" s="628"/>
      <c r="MFL3" s="628"/>
      <c r="MFM3" s="628"/>
      <c r="MFN3" s="628"/>
      <c r="MFO3" s="628"/>
      <c r="MFP3" s="628"/>
      <c r="MFQ3" s="628"/>
      <c r="MFR3" s="628"/>
      <c r="MFS3" s="628"/>
      <c r="MFT3" s="628"/>
      <c r="MFU3" s="628"/>
      <c r="MFV3" s="628"/>
      <c r="MFW3" s="628"/>
      <c r="MFX3" s="628"/>
      <c r="MFY3" s="628"/>
      <c r="MFZ3" s="628"/>
      <c r="MGA3" s="628"/>
      <c r="MGB3" s="628"/>
      <c r="MGC3" s="628"/>
      <c r="MGD3" s="628"/>
      <c r="MGE3" s="628"/>
      <c r="MGF3" s="628"/>
      <c r="MGG3" s="628"/>
      <c r="MGH3" s="628"/>
      <c r="MGI3" s="628"/>
      <c r="MGJ3" s="628"/>
      <c r="MGK3" s="628"/>
      <c r="MGL3" s="628"/>
      <c r="MGM3" s="628"/>
      <c r="MGN3" s="628"/>
      <c r="MGO3" s="628"/>
      <c r="MGP3" s="628"/>
      <c r="MGQ3" s="628"/>
      <c r="MGR3" s="628"/>
      <c r="MGS3" s="628"/>
      <c r="MGT3" s="628"/>
      <c r="MGU3" s="628"/>
      <c r="MGV3" s="628"/>
      <c r="MGW3" s="628"/>
      <c r="MGX3" s="628"/>
      <c r="MGY3" s="628"/>
      <c r="MGZ3" s="628"/>
      <c r="MHA3" s="628"/>
      <c r="MHB3" s="628"/>
      <c r="MHC3" s="628"/>
      <c r="MHD3" s="628"/>
      <c r="MHE3" s="628"/>
      <c r="MHF3" s="628"/>
      <c r="MHG3" s="628"/>
      <c r="MHH3" s="628"/>
      <c r="MHI3" s="628"/>
      <c r="MHJ3" s="628"/>
      <c r="MHK3" s="628"/>
      <c r="MHL3" s="628"/>
      <c r="MHM3" s="628"/>
      <c r="MHN3" s="628"/>
      <c r="MHO3" s="628"/>
      <c r="MHP3" s="628"/>
      <c r="MHQ3" s="628"/>
      <c r="MHR3" s="628"/>
      <c r="MHS3" s="628"/>
      <c r="MHT3" s="628"/>
      <c r="MHU3" s="628"/>
      <c r="MHV3" s="628"/>
      <c r="MHW3" s="628"/>
      <c r="MHX3" s="628"/>
      <c r="MHY3" s="628"/>
      <c r="MHZ3" s="628"/>
      <c r="MIA3" s="628"/>
      <c r="MIB3" s="628"/>
      <c r="MIC3" s="628"/>
      <c r="MID3" s="628"/>
      <c r="MIE3" s="628"/>
      <c r="MIF3" s="628"/>
      <c r="MIG3" s="628"/>
      <c r="MIH3" s="628"/>
      <c r="MII3" s="628"/>
      <c r="MIJ3" s="628"/>
      <c r="MIK3" s="628"/>
      <c r="MIL3" s="628"/>
      <c r="MIM3" s="628"/>
      <c r="MIN3" s="628"/>
      <c r="MIO3" s="628"/>
      <c r="MIP3" s="628"/>
      <c r="MIQ3" s="628"/>
      <c r="MIR3" s="628"/>
      <c r="MIS3" s="628"/>
      <c r="MIT3" s="628"/>
      <c r="MIU3" s="628"/>
      <c r="MIV3" s="628"/>
      <c r="MIW3" s="628"/>
      <c r="MIX3" s="628"/>
      <c r="MIY3" s="628"/>
      <c r="MIZ3" s="628"/>
      <c r="MJA3" s="628"/>
      <c r="MJB3" s="628"/>
      <c r="MJC3" s="628"/>
      <c r="MJD3" s="628"/>
      <c r="MJE3" s="628"/>
      <c r="MJF3" s="628"/>
      <c r="MJG3" s="628"/>
      <c r="MJH3" s="628"/>
      <c r="MJI3" s="628"/>
      <c r="MJJ3" s="628"/>
      <c r="MJK3" s="628"/>
      <c r="MJL3" s="628"/>
      <c r="MJM3" s="628"/>
      <c r="MJN3" s="628"/>
      <c r="MJO3" s="628"/>
      <c r="MJP3" s="628"/>
      <c r="MJQ3" s="628"/>
      <c r="MJR3" s="628"/>
      <c r="MJS3" s="628"/>
      <c r="MJT3" s="628"/>
      <c r="MJU3" s="628"/>
      <c r="MJV3" s="628"/>
      <c r="MJW3" s="628"/>
      <c r="MJX3" s="628"/>
      <c r="MJY3" s="628"/>
      <c r="MJZ3" s="628"/>
      <c r="MKA3" s="628"/>
      <c r="MKB3" s="628"/>
      <c r="MKC3" s="628"/>
      <c r="MKD3" s="628"/>
      <c r="MKE3" s="628"/>
      <c r="MKF3" s="628"/>
      <c r="MKG3" s="628"/>
      <c r="MKH3" s="628"/>
      <c r="MKI3" s="628"/>
      <c r="MKJ3" s="628"/>
      <c r="MKK3" s="628"/>
      <c r="MKL3" s="628"/>
      <c r="MKM3" s="628"/>
      <c r="MKN3" s="628"/>
      <c r="MKO3" s="628"/>
      <c r="MKP3" s="628"/>
      <c r="MKQ3" s="628"/>
      <c r="MKR3" s="628"/>
      <c r="MKS3" s="628"/>
      <c r="MKT3" s="628"/>
      <c r="MKU3" s="628"/>
      <c r="MKV3" s="628"/>
      <c r="MKW3" s="628"/>
      <c r="MKX3" s="628"/>
      <c r="MKY3" s="628"/>
      <c r="MKZ3" s="628"/>
      <c r="MLA3" s="628"/>
      <c r="MLB3" s="628"/>
      <c r="MLC3" s="628"/>
      <c r="MLD3" s="628"/>
      <c r="MLE3" s="628"/>
      <c r="MLF3" s="628"/>
      <c r="MLG3" s="628"/>
      <c r="MLH3" s="628"/>
      <c r="MLI3" s="628"/>
      <c r="MLJ3" s="628"/>
      <c r="MLK3" s="628"/>
      <c r="MLL3" s="628"/>
      <c r="MLM3" s="628"/>
      <c r="MLN3" s="628"/>
      <c r="MLO3" s="628"/>
      <c r="MLP3" s="628"/>
      <c r="MLQ3" s="628"/>
      <c r="MLR3" s="628"/>
      <c r="MLS3" s="628"/>
      <c r="MLT3" s="628"/>
      <c r="MLU3" s="628"/>
      <c r="MLV3" s="628"/>
      <c r="MLW3" s="628"/>
      <c r="MLX3" s="628"/>
      <c r="MLY3" s="628"/>
      <c r="MLZ3" s="628"/>
      <c r="MMA3" s="628"/>
      <c r="MMB3" s="628"/>
      <c r="MMC3" s="628"/>
      <c r="MMD3" s="628"/>
      <c r="MME3" s="628"/>
      <c r="MMF3" s="628"/>
      <c r="MMG3" s="628"/>
      <c r="MMH3" s="628"/>
      <c r="MMI3" s="628"/>
      <c r="MMJ3" s="628"/>
      <c r="MMK3" s="628"/>
      <c r="MML3" s="628"/>
      <c r="MMM3" s="628"/>
      <c r="MMN3" s="628"/>
      <c r="MMO3" s="628"/>
      <c r="MMP3" s="628"/>
      <c r="MMQ3" s="628"/>
      <c r="MMR3" s="628"/>
      <c r="MMS3" s="628"/>
      <c r="MMT3" s="628"/>
      <c r="MMU3" s="628"/>
      <c r="MMV3" s="628"/>
      <c r="MMW3" s="628"/>
      <c r="MMX3" s="628"/>
      <c r="MMY3" s="628"/>
      <c r="MMZ3" s="628"/>
      <c r="MNA3" s="628"/>
      <c r="MNB3" s="628"/>
      <c r="MNC3" s="628"/>
      <c r="MND3" s="628"/>
      <c r="MNE3" s="628"/>
      <c r="MNF3" s="628"/>
      <c r="MNG3" s="628"/>
      <c r="MNH3" s="628"/>
      <c r="MNI3" s="628"/>
      <c r="MNJ3" s="628"/>
      <c r="MNK3" s="628"/>
      <c r="MNL3" s="628"/>
      <c r="MNM3" s="628"/>
      <c r="MNN3" s="628"/>
      <c r="MNO3" s="628"/>
      <c r="MNP3" s="628"/>
      <c r="MNQ3" s="628"/>
      <c r="MNR3" s="628"/>
      <c r="MNS3" s="628"/>
      <c r="MNT3" s="628"/>
      <c r="MNU3" s="628"/>
      <c r="MNV3" s="628"/>
      <c r="MNW3" s="628"/>
      <c r="MNX3" s="628"/>
      <c r="MNY3" s="628"/>
      <c r="MNZ3" s="628"/>
      <c r="MOA3" s="628"/>
      <c r="MOB3" s="628"/>
      <c r="MOC3" s="628"/>
      <c r="MOD3" s="628"/>
      <c r="MOE3" s="628"/>
      <c r="MOF3" s="628"/>
      <c r="MOG3" s="628"/>
      <c r="MOH3" s="628"/>
      <c r="MOI3" s="628"/>
      <c r="MOJ3" s="628"/>
      <c r="MOK3" s="628"/>
      <c r="MOL3" s="628"/>
      <c r="MOM3" s="628"/>
      <c r="MON3" s="628"/>
      <c r="MOO3" s="628"/>
      <c r="MOP3" s="628"/>
      <c r="MOQ3" s="628"/>
      <c r="MOR3" s="628"/>
      <c r="MOS3" s="628"/>
      <c r="MOT3" s="628"/>
      <c r="MOU3" s="628"/>
      <c r="MOV3" s="628"/>
      <c r="MOW3" s="628"/>
      <c r="MOX3" s="628"/>
      <c r="MOY3" s="628"/>
      <c r="MOZ3" s="628"/>
      <c r="MPA3" s="628"/>
      <c r="MPB3" s="628"/>
      <c r="MPC3" s="628"/>
      <c r="MPD3" s="628"/>
      <c r="MPE3" s="628"/>
      <c r="MPF3" s="628"/>
      <c r="MPG3" s="628"/>
      <c r="MPH3" s="628"/>
      <c r="MPI3" s="628"/>
      <c r="MPJ3" s="628"/>
      <c r="MPK3" s="628"/>
      <c r="MPL3" s="628"/>
      <c r="MPM3" s="628"/>
      <c r="MPN3" s="628"/>
      <c r="MPO3" s="628"/>
      <c r="MPP3" s="628"/>
      <c r="MPQ3" s="628"/>
      <c r="MPR3" s="628"/>
      <c r="MPS3" s="628"/>
      <c r="MPT3" s="628"/>
      <c r="MPU3" s="628"/>
      <c r="MPV3" s="628"/>
      <c r="MPW3" s="628"/>
      <c r="MPX3" s="628"/>
      <c r="MPY3" s="628"/>
      <c r="MPZ3" s="628"/>
      <c r="MQA3" s="628"/>
      <c r="MQB3" s="628"/>
      <c r="MQC3" s="628"/>
      <c r="MQD3" s="628"/>
      <c r="MQE3" s="628"/>
      <c r="MQF3" s="628"/>
      <c r="MQG3" s="628"/>
      <c r="MQH3" s="628"/>
      <c r="MQI3" s="628"/>
      <c r="MQJ3" s="628"/>
      <c r="MQK3" s="628"/>
      <c r="MQL3" s="628"/>
      <c r="MQM3" s="628"/>
      <c r="MQN3" s="628"/>
      <c r="MQO3" s="628"/>
      <c r="MQP3" s="628"/>
      <c r="MQQ3" s="628"/>
      <c r="MQR3" s="628"/>
      <c r="MQS3" s="628"/>
      <c r="MQT3" s="628"/>
      <c r="MQU3" s="628"/>
      <c r="MQV3" s="628"/>
      <c r="MQW3" s="628"/>
      <c r="MQX3" s="628"/>
      <c r="MQY3" s="628"/>
      <c r="MQZ3" s="628"/>
      <c r="MRA3" s="628"/>
      <c r="MRB3" s="628"/>
      <c r="MRC3" s="628"/>
      <c r="MRD3" s="628"/>
      <c r="MRE3" s="628"/>
      <c r="MRF3" s="628"/>
      <c r="MRG3" s="628"/>
      <c r="MRH3" s="628"/>
      <c r="MRI3" s="628"/>
      <c r="MRJ3" s="628"/>
      <c r="MRK3" s="628"/>
      <c r="MRL3" s="628"/>
      <c r="MRM3" s="628"/>
      <c r="MRN3" s="628"/>
      <c r="MRO3" s="628"/>
      <c r="MRP3" s="628"/>
      <c r="MRQ3" s="628"/>
      <c r="MRR3" s="628"/>
      <c r="MRS3" s="628"/>
      <c r="MRT3" s="628"/>
      <c r="MRU3" s="628"/>
      <c r="MRV3" s="628"/>
      <c r="MRW3" s="628"/>
      <c r="MRX3" s="628"/>
      <c r="MRY3" s="628"/>
      <c r="MRZ3" s="628"/>
      <c r="MSA3" s="628"/>
      <c r="MSB3" s="628"/>
      <c r="MSC3" s="628"/>
      <c r="MSD3" s="628"/>
      <c r="MSE3" s="628"/>
      <c r="MSF3" s="628"/>
      <c r="MSG3" s="628"/>
      <c r="MSH3" s="628"/>
      <c r="MSI3" s="628"/>
      <c r="MSJ3" s="628"/>
      <c r="MSK3" s="628"/>
      <c r="MSL3" s="628"/>
      <c r="MSM3" s="628"/>
      <c r="MSN3" s="628"/>
      <c r="MSO3" s="628"/>
      <c r="MSP3" s="628"/>
      <c r="MSQ3" s="628"/>
      <c r="MSR3" s="628"/>
      <c r="MSS3" s="628"/>
      <c r="MST3" s="628"/>
      <c r="MSU3" s="628"/>
      <c r="MSV3" s="628"/>
      <c r="MSW3" s="628"/>
      <c r="MSX3" s="628"/>
      <c r="MSY3" s="628"/>
      <c r="MSZ3" s="628"/>
      <c r="MTA3" s="628"/>
      <c r="MTB3" s="628"/>
      <c r="MTC3" s="628"/>
      <c r="MTD3" s="628"/>
      <c r="MTE3" s="628"/>
      <c r="MTF3" s="628"/>
      <c r="MTG3" s="628"/>
      <c r="MTH3" s="628"/>
      <c r="MTI3" s="628"/>
      <c r="MTJ3" s="628"/>
      <c r="MTK3" s="628"/>
      <c r="MTL3" s="628"/>
      <c r="MTM3" s="628"/>
      <c r="MTN3" s="628"/>
      <c r="MTO3" s="628"/>
      <c r="MTP3" s="628"/>
      <c r="MTQ3" s="628"/>
      <c r="MTR3" s="628"/>
      <c r="MTS3" s="628"/>
      <c r="MTT3" s="628"/>
      <c r="MTU3" s="628"/>
      <c r="MTV3" s="628"/>
      <c r="MTW3" s="628"/>
      <c r="MTX3" s="628"/>
      <c r="MTY3" s="628"/>
      <c r="MTZ3" s="628"/>
      <c r="MUA3" s="628"/>
      <c r="MUB3" s="628"/>
      <c r="MUC3" s="628"/>
      <c r="MUD3" s="628"/>
      <c r="MUE3" s="628"/>
      <c r="MUF3" s="628"/>
      <c r="MUG3" s="628"/>
      <c r="MUH3" s="628"/>
      <c r="MUI3" s="628"/>
      <c r="MUJ3" s="628"/>
      <c r="MUK3" s="628"/>
      <c r="MUL3" s="628"/>
      <c r="MUM3" s="628"/>
      <c r="MUN3" s="628"/>
      <c r="MUO3" s="628"/>
      <c r="MUP3" s="628"/>
      <c r="MUQ3" s="628"/>
      <c r="MUR3" s="628"/>
      <c r="MUS3" s="628"/>
      <c r="MUT3" s="628"/>
      <c r="MUU3" s="628"/>
      <c r="MUV3" s="628"/>
      <c r="MUW3" s="628"/>
      <c r="MUX3" s="628"/>
      <c r="MUY3" s="628"/>
      <c r="MUZ3" s="628"/>
      <c r="MVA3" s="628"/>
      <c r="MVB3" s="628"/>
      <c r="MVC3" s="628"/>
      <c r="MVD3" s="628"/>
      <c r="MVE3" s="628"/>
      <c r="MVF3" s="628"/>
      <c r="MVG3" s="628"/>
      <c r="MVH3" s="628"/>
      <c r="MVI3" s="628"/>
      <c r="MVJ3" s="628"/>
      <c r="MVK3" s="628"/>
      <c r="MVL3" s="628"/>
      <c r="MVM3" s="628"/>
      <c r="MVN3" s="628"/>
      <c r="MVO3" s="628"/>
      <c r="MVP3" s="628"/>
      <c r="MVQ3" s="628"/>
      <c r="MVR3" s="628"/>
      <c r="MVS3" s="628"/>
      <c r="MVT3" s="628"/>
      <c r="MVU3" s="628"/>
      <c r="MVV3" s="628"/>
      <c r="MVW3" s="628"/>
      <c r="MVX3" s="628"/>
      <c r="MVY3" s="628"/>
      <c r="MVZ3" s="628"/>
      <c r="MWA3" s="628"/>
      <c r="MWB3" s="628"/>
      <c r="MWC3" s="628"/>
      <c r="MWD3" s="628"/>
      <c r="MWE3" s="628"/>
      <c r="MWF3" s="628"/>
      <c r="MWG3" s="628"/>
      <c r="MWH3" s="628"/>
      <c r="MWI3" s="628"/>
      <c r="MWJ3" s="628"/>
      <c r="MWK3" s="628"/>
      <c r="MWL3" s="628"/>
      <c r="MWM3" s="628"/>
      <c r="MWN3" s="628"/>
      <c r="MWO3" s="628"/>
      <c r="MWP3" s="628"/>
      <c r="MWQ3" s="628"/>
      <c r="MWR3" s="628"/>
      <c r="MWS3" s="628"/>
      <c r="MWT3" s="628"/>
      <c r="MWU3" s="628"/>
      <c r="MWV3" s="628"/>
      <c r="MWW3" s="628"/>
      <c r="MWX3" s="628"/>
      <c r="MWY3" s="628"/>
      <c r="MWZ3" s="628"/>
      <c r="MXA3" s="628"/>
      <c r="MXB3" s="628"/>
      <c r="MXC3" s="628"/>
      <c r="MXD3" s="628"/>
      <c r="MXE3" s="628"/>
      <c r="MXF3" s="628"/>
      <c r="MXG3" s="628"/>
      <c r="MXH3" s="628"/>
      <c r="MXI3" s="628"/>
      <c r="MXJ3" s="628"/>
      <c r="MXK3" s="628"/>
      <c r="MXL3" s="628"/>
      <c r="MXM3" s="628"/>
      <c r="MXN3" s="628"/>
      <c r="MXO3" s="628"/>
      <c r="MXP3" s="628"/>
      <c r="MXQ3" s="628"/>
      <c r="MXR3" s="628"/>
      <c r="MXS3" s="628"/>
      <c r="MXT3" s="628"/>
      <c r="MXU3" s="628"/>
      <c r="MXV3" s="628"/>
      <c r="MXW3" s="628"/>
      <c r="MXX3" s="628"/>
      <c r="MXY3" s="628"/>
      <c r="MXZ3" s="628"/>
      <c r="MYA3" s="628"/>
      <c r="MYB3" s="628"/>
      <c r="MYC3" s="628"/>
      <c r="MYD3" s="628"/>
      <c r="MYE3" s="628"/>
      <c r="MYF3" s="628"/>
      <c r="MYG3" s="628"/>
      <c r="MYH3" s="628"/>
      <c r="MYI3" s="628"/>
      <c r="MYJ3" s="628"/>
      <c r="MYK3" s="628"/>
      <c r="MYL3" s="628"/>
      <c r="MYM3" s="628"/>
      <c r="MYN3" s="628"/>
      <c r="MYO3" s="628"/>
      <c r="MYP3" s="628"/>
      <c r="MYQ3" s="628"/>
      <c r="MYR3" s="628"/>
      <c r="MYS3" s="628"/>
      <c r="MYT3" s="628"/>
      <c r="MYU3" s="628"/>
      <c r="MYV3" s="628"/>
      <c r="MYW3" s="628"/>
      <c r="MYX3" s="628"/>
      <c r="MYY3" s="628"/>
      <c r="MYZ3" s="628"/>
      <c r="MZA3" s="628"/>
      <c r="MZB3" s="628"/>
      <c r="MZC3" s="628"/>
      <c r="MZD3" s="628"/>
      <c r="MZE3" s="628"/>
      <c r="MZF3" s="628"/>
      <c r="MZG3" s="628"/>
      <c r="MZH3" s="628"/>
      <c r="MZI3" s="628"/>
      <c r="MZJ3" s="628"/>
      <c r="MZK3" s="628"/>
      <c r="MZL3" s="628"/>
      <c r="MZM3" s="628"/>
      <c r="MZN3" s="628"/>
      <c r="MZO3" s="628"/>
      <c r="MZP3" s="628"/>
      <c r="MZQ3" s="628"/>
      <c r="MZR3" s="628"/>
      <c r="MZS3" s="628"/>
      <c r="MZT3" s="628"/>
      <c r="MZU3" s="628"/>
      <c r="MZV3" s="628"/>
      <c r="MZW3" s="628"/>
      <c r="MZX3" s="628"/>
      <c r="MZY3" s="628"/>
      <c r="MZZ3" s="628"/>
      <c r="NAA3" s="628"/>
      <c r="NAB3" s="628"/>
      <c r="NAC3" s="628"/>
      <c r="NAD3" s="628"/>
      <c r="NAE3" s="628"/>
      <c r="NAF3" s="628"/>
      <c r="NAG3" s="628"/>
      <c r="NAH3" s="628"/>
      <c r="NAI3" s="628"/>
      <c r="NAJ3" s="628"/>
      <c r="NAK3" s="628"/>
      <c r="NAL3" s="628"/>
      <c r="NAM3" s="628"/>
      <c r="NAN3" s="628"/>
      <c r="NAO3" s="628"/>
      <c r="NAP3" s="628"/>
      <c r="NAQ3" s="628"/>
      <c r="NAR3" s="628"/>
      <c r="NAS3" s="628"/>
      <c r="NAT3" s="628"/>
      <c r="NAU3" s="628"/>
      <c r="NAV3" s="628"/>
      <c r="NAW3" s="628"/>
      <c r="NAX3" s="628"/>
      <c r="NAY3" s="628"/>
      <c r="NAZ3" s="628"/>
      <c r="NBA3" s="628"/>
      <c r="NBB3" s="628"/>
      <c r="NBC3" s="628"/>
      <c r="NBD3" s="628"/>
      <c r="NBE3" s="628"/>
      <c r="NBF3" s="628"/>
      <c r="NBG3" s="628"/>
      <c r="NBH3" s="628"/>
      <c r="NBI3" s="628"/>
      <c r="NBJ3" s="628"/>
      <c r="NBK3" s="628"/>
      <c r="NBL3" s="628"/>
      <c r="NBM3" s="628"/>
      <c r="NBN3" s="628"/>
      <c r="NBO3" s="628"/>
      <c r="NBP3" s="628"/>
      <c r="NBQ3" s="628"/>
      <c r="NBR3" s="628"/>
      <c r="NBS3" s="628"/>
      <c r="NBT3" s="628"/>
      <c r="NBU3" s="628"/>
      <c r="NBV3" s="628"/>
      <c r="NBW3" s="628"/>
      <c r="NBX3" s="628"/>
      <c r="NBY3" s="628"/>
      <c r="NBZ3" s="628"/>
      <c r="NCA3" s="628"/>
      <c r="NCB3" s="628"/>
      <c r="NCC3" s="628"/>
      <c r="NCD3" s="628"/>
      <c r="NCE3" s="628"/>
      <c r="NCF3" s="628"/>
      <c r="NCG3" s="628"/>
      <c r="NCH3" s="628"/>
      <c r="NCI3" s="628"/>
      <c r="NCJ3" s="628"/>
      <c r="NCK3" s="628"/>
      <c r="NCL3" s="628"/>
      <c r="NCM3" s="628"/>
      <c r="NCN3" s="628"/>
      <c r="NCO3" s="628"/>
      <c r="NCP3" s="628"/>
      <c r="NCQ3" s="628"/>
      <c r="NCR3" s="628"/>
      <c r="NCS3" s="628"/>
      <c r="NCT3" s="628"/>
      <c r="NCU3" s="628"/>
      <c r="NCV3" s="628"/>
      <c r="NCW3" s="628"/>
      <c r="NCX3" s="628"/>
      <c r="NCY3" s="628"/>
      <c r="NCZ3" s="628"/>
      <c r="NDA3" s="628"/>
      <c r="NDB3" s="628"/>
      <c r="NDC3" s="628"/>
      <c r="NDD3" s="628"/>
      <c r="NDE3" s="628"/>
      <c r="NDF3" s="628"/>
      <c r="NDG3" s="628"/>
      <c r="NDH3" s="628"/>
      <c r="NDI3" s="628"/>
      <c r="NDJ3" s="628"/>
      <c r="NDK3" s="628"/>
      <c r="NDL3" s="628"/>
      <c r="NDM3" s="628"/>
      <c r="NDN3" s="628"/>
      <c r="NDO3" s="628"/>
      <c r="NDP3" s="628"/>
      <c r="NDQ3" s="628"/>
      <c r="NDR3" s="628"/>
      <c r="NDS3" s="628"/>
      <c r="NDT3" s="628"/>
      <c r="NDU3" s="628"/>
      <c r="NDV3" s="628"/>
      <c r="NDW3" s="628"/>
      <c r="NDX3" s="628"/>
      <c r="NDY3" s="628"/>
      <c r="NDZ3" s="628"/>
      <c r="NEA3" s="628"/>
      <c r="NEB3" s="628"/>
      <c r="NEC3" s="628"/>
      <c r="NED3" s="628"/>
      <c r="NEE3" s="628"/>
      <c r="NEF3" s="628"/>
      <c r="NEG3" s="628"/>
      <c r="NEH3" s="628"/>
      <c r="NEI3" s="628"/>
      <c r="NEJ3" s="628"/>
      <c r="NEK3" s="628"/>
      <c r="NEL3" s="628"/>
      <c r="NEM3" s="628"/>
      <c r="NEN3" s="628"/>
      <c r="NEO3" s="628"/>
      <c r="NEP3" s="628"/>
      <c r="NEQ3" s="628"/>
      <c r="NER3" s="628"/>
      <c r="NES3" s="628"/>
      <c r="NET3" s="628"/>
      <c r="NEU3" s="628"/>
      <c r="NEV3" s="628"/>
      <c r="NEW3" s="628"/>
      <c r="NEX3" s="628"/>
      <c r="NEY3" s="628"/>
      <c r="NEZ3" s="628"/>
      <c r="NFA3" s="628"/>
      <c r="NFB3" s="628"/>
      <c r="NFC3" s="628"/>
      <c r="NFD3" s="628"/>
      <c r="NFE3" s="628"/>
      <c r="NFF3" s="628"/>
      <c r="NFG3" s="628"/>
      <c r="NFH3" s="628"/>
      <c r="NFI3" s="628"/>
      <c r="NFJ3" s="628"/>
      <c r="NFK3" s="628"/>
      <c r="NFL3" s="628"/>
      <c r="NFM3" s="628"/>
      <c r="NFN3" s="628"/>
      <c r="NFO3" s="628"/>
      <c r="NFP3" s="628"/>
      <c r="NFQ3" s="628"/>
      <c r="NFR3" s="628"/>
      <c r="NFS3" s="628"/>
      <c r="NFT3" s="628"/>
      <c r="NFU3" s="628"/>
      <c r="NFV3" s="628"/>
      <c r="NFW3" s="628"/>
      <c r="NFX3" s="628"/>
      <c r="NFY3" s="628"/>
      <c r="NFZ3" s="628"/>
      <c r="NGA3" s="628"/>
      <c r="NGB3" s="628"/>
      <c r="NGC3" s="628"/>
      <c r="NGD3" s="628"/>
      <c r="NGE3" s="628"/>
      <c r="NGF3" s="628"/>
      <c r="NGG3" s="628"/>
      <c r="NGH3" s="628"/>
      <c r="NGI3" s="628"/>
      <c r="NGJ3" s="628"/>
      <c r="NGK3" s="628"/>
      <c r="NGL3" s="628"/>
      <c r="NGM3" s="628"/>
      <c r="NGN3" s="628"/>
      <c r="NGO3" s="628"/>
      <c r="NGP3" s="628"/>
      <c r="NGQ3" s="628"/>
      <c r="NGR3" s="628"/>
      <c r="NGS3" s="628"/>
      <c r="NGT3" s="628"/>
      <c r="NGU3" s="628"/>
      <c r="NGV3" s="628"/>
      <c r="NGW3" s="628"/>
      <c r="NGX3" s="628"/>
      <c r="NGY3" s="628"/>
      <c r="NGZ3" s="628"/>
      <c r="NHA3" s="628"/>
      <c r="NHB3" s="628"/>
      <c r="NHC3" s="628"/>
      <c r="NHD3" s="628"/>
      <c r="NHE3" s="628"/>
      <c r="NHF3" s="628"/>
      <c r="NHG3" s="628"/>
      <c r="NHH3" s="628"/>
      <c r="NHI3" s="628"/>
      <c r="NHJ3" s="628"/>
      <c r="NHK3" s="628"/>
      <c r="NHL3" s="628"/>
      <c r="NHM3" s="628"/>
      <c r="NHN3" s="628"/>
      <c r="NHO3" s="628"/>
      <c r="NHP3" s="628"/>
      <c r="NHQ3" s="628"/>
      <c r="NHR3" s="628"/>
      <c r="NHS3" s="628"/>
      <c r="NHT3" s="628"/>
      <c r="NHU3" s="628"/>
      <c r="NHV3" s="628"/>
      <c r="NHW3" s="628"/>
      <c r="NHX3" s="628"/>
      <c r="NHY3" s="628"/>
      <c r="NHZ3" s="628"/>
      <c r="NIA3" s="628"/>
      <c r="NIB3" s="628"/>
      <c r="NIC3" s="628"/>
      <c r="NID3" s="628"/>
      <c r="NIE3" s="628"/>
      <c r="NIF3" s="628"/>
      <c r="NIG3" s="628"/>
      <c r="NIH3" s="628"/>
      <c r="NII3" s="628"/>
      <c r="NIJ3" s="628"/>
      <c r="NIK3" s="628"/>
      <c r="NIL3" s="628"/>
      <c r="NIM3" s="628"/>
      <c r="NIN3" s="628"/>
      <c r="NIO3" s="628"/>
      <c r="NIP3" s="628"/>
      <c r="NIQ3" s="628"/>
      <c r="NIR3" s="628"/>
      <c r="NIS3" s="628"/>
      <c r="NIT3" s="628"/>
      <c r="NIU3" s="628"/>
      <c r="NIV3" s="628"/>
      <c r="NIW3" s="628"/>
      <c r="NIX3" s="628"/>
      <c r="NIY3" s="628"/>
      <c r="NIZ3" s="628"/>
      <c r="NJA3" s="628"/>
      <c r="NJB3" s="628"/>
      <c r="NJC3" s="628"/>
      <c r="NJD3" s="628"/>
      <c r="NJE3" s="628"/>
      <c r="NJF3" s="628"/>
      <c r="NJG3" s="628"/>
      <c r="NJH3" s="628"/>
      <c r="NJI3" s="628"/>
      <c r="NJJ3" s="628"/>
      <c r="NJK3" s="628"/>
      <c r="NJL3" s="628"/>
      <c r="NJM3" s="628"/>
      <c r="NJN3" s="628"/>
      <c r="NJO3" s="628"/>
      <c r="NJP3" s="628"/>
      <c r="NJQ3" s="628"/>
      <c r="NJR3" s="628"/>
      <c r="NJS3" s="628"/>
      <c r="NJT3" s="628"/>
      <c r="NJU3" s="628"/>
      <c r="NJV3" s="628"/>
      <c r="NJW3" s="628"/>
      <c r="NJX3" s="628"/>
      <c r="NJY3" s="628"/>
      <c r="NJZ3" s="628"/>
      <c r="NKA3" s="628"/>
      <c r="NKB3" s="628"/>
      <c r="NKC3" s="628"/>
      <c r="NKD3" s="628"/>
      <c r="NKE3" s="628"/>
      <c r="NKF3" s="628"/>
      <c r="NKG3" s="628"/>
      <c r="NKH3" s="628"/>
      <c r="NKI3" s="628"/>
      <c r="NKJ3" s="628"/>
      <c r="NKK3" s="628"/>
      <c r="NKL3" s="628"/>
      <c r="NKM3" s="628"/>
      <c r="NKN3" s="628"/>
      <c r="NKO3" s="628"/>
      <c r="NKP3" s="628"/>
      <c r="NKQ3" s="628"/>
      <c r="NKR3" s="628"/>
      <c r="NKS3" s="628"/>
      <c r="NKT3" s="628"/>
      <c r="NKU3" s="628"/>
      <c r="NKV3" s="628"/>
      <c r="NKW3" s="628"/>
      <c r="NKX3" s="628"/>
      <c r="NKY3" s="628"/>
      <c r="NKZ3" s="628"/>
      <c r="NLA3" s="628"/>
      <c r="NLB3" s="628"/>
      <c r="NLC3" s="628"/>
      <c r="NLD3" s="628"/>
      <c r="NLE3" s="628"/>
      <c r="NLF3" s="628"/>
      <c r="NLG3" s="628"/>
      <c r="NLH3" s="628"/>
      <c r="NLI3" s="628"/>
      <c r="NLJ3" s="628"/>
      <c r="NLK3" s="628"/>
      <c r="NLL3" s="628"/>
      <c r="NLM3" s="628"/>
      <c r="NLN3" s="628"/>
      <c r="NLO3" s="628"/>
      <c r="NLP3" s="628"/>
      <c r="NLQ3" s="628"/>
      <c r="NLR3" s="628"/>
      <c r="NLS3" s="628"/>
      <c r="NLT3" s="628"/>
      <c r="NLU3" s="628"/>
      <c r="NLV3" s="628"/>
      <c r="NLW3" s="628"/>
      <c r="NLX3" s="628"/>
      <c r="NLY3" s="628"/>
      <c r="NLZ3" s="628"/>
      <c r="NMA3" s="628"/>
      <c r="NMB3" s="628"/>
      <c r="NMC3" s="628"/>
      <c r="NMD3" s="628"/>
      <c r="NME3" s="628"/>
      <c r="NMF3" s="628"/>
      <c r="NMG3" s="628"/>
      <c r="NMH3" s="628"/>
      <c r="NMI3" s="628"/>
      <c r="NMJ3" s="628"/>
      <c r="NMK3" s="628"/>
      <c r="NML3" s="628"/>
      <c r="NMM3" s="628"/>
      <c r="NMN3" s="628"/>
      <c r="NMO3" s="628"/>
      <c r="NMP3" s="628"/>
      <c r="NMQ3" s="628"/>
      <c r="NMR3" s="628"/>
      <c r="NMS3" s="628"/>
      <c r="NMT3" s="628"/>
      <c r="NMU3" s="628"/>
      <c r="NMV3" s="628"/>
      <c r="NMW3" s="628"/>
      <c r="NMX3" s="628"/>
      <c r="NMY3" s="628"/>
      <c r="NMZ3" s="628"/>
      <c r="NNA3" s="628"/>
      <c r="NNB3" s="628"/>
      <c r="NNC3" s="628"/>
      <c r="NND3" s="628"/>
      <c r="NNE3" s="628"/>
      <c r="NNF3" s="628"/>
      <c r="NNG3" s="628"/>
      <c r="NNH3" s="628"/>
      <c r="NNI3" s="628"/>
      <c r="NNJ3" s="628"/>
      <c r="NNK3" s="628"/>
      <c r="NNL3" s="628"/>
      <c r="NNM3" s="628"/>
      <c r="NNN3" s="628"/>
      <c r="NNO3" s="628"/>
      <c r="NNP3" s="628"/>
      <c r="NNQ3" s="628"/>
      <c r="NNR3" s="628"/>
      <c r="NNS3" s="628"/>
      <c r="NNT3" s="628"/>
      <c r="NNU3" s="628"/>
      <c r="NNV3" s="628"/>
      <c r="NNW3" s="628"/>
      <c r="NNX3" s="628"/>
      <c r="NNY3" s="628"/>
      <c r="NNZ3" s="628"/>
      <c r="NOA3" s="628"/>
      <c r="NOB3" s="628"/>
      <c r="NOC3" s="628"/>
      <c r="NOD3" s="628"/>
      <c r="NOE3" s="628"/>
      <c r="NOF3" s="628"/>
      <c r="NOG3" s="628"/>
      <c r="NOH3" s="628"/>
      <c r="NOI3" s="628"/>
      <c r="NOJ3" s="628"/>
      <c r="NOK3" s="628"/>
      <c r="NOL3" s="628"/>
      <c r="NOM3" s="628"/>
      <c r="NON3" s="628"/>
      <c r="NOO3" s="628"/>
      <c r="NOP3" s="628"/>
      <c r="NOQ3" s="628"/>
      <c r="NOR3" s="628"/>
      <c r="NOS3" s="628"/>
      <c r="NOT3" s="628"/>
      <c r="NOU3" s="628"/>
      <c r="NOV3" s="628"/>
      <c r="NOW3" s="628"/>
      <c r="NOX3" s="628"/>
      <c r="NOY3" s="628"/>
      <c r="NOZ3" s="628"/>
      <c r="NPA3" s="628"/>
      <c r="NPB3" s="628"/>
      <c r="NPC3" s="628"/>
      <c r="NPD3" s="628"/>
      <c r="NPE3" s="628"/>
      <c r="NPF3" s="628"/>
      <c r="NPG3" s="628"/>
      <c r="NPH3" s="628"/>
      <c r="NPI3" s="628"/>
      <c r="NPJ3" s="628"/>
      <c r="NPK3" s="628"/>
      <c r="NPL3" s="628"/>
      <c r="NPM3" s="628"/>
      <c r="NPN3" s="628"/>
      <c r="NPO3" s="628"/>
      <c r="NPP3" s="628"/>
      <c r="NPQ3" s="628"/>
      <c r="NPR3" s="628"/>
      <c r="NPS3" s="628"/>
      <c r="NPT3" s="628"/>
      <c r="NPU3" s="628"/>
      <c r="NPV3" s="628"/>
      <c r="NPW3" s="628"/>
      <c r="NPX3" s="628"/>
      <c r="NPY3" s="628"/>
      <c r="NPZ3" s="628"/>
      <c r="NQA3" s="628"/>
      <c r="NQB3" s="628"/>
      <c r="NQC3" s="628"/>
      <c r="NQD3" s="628"/>
      <c r="NQE3" s="628"/>
      <c r="NQF3" s="628"/>
      <c r="NQG3" s="628"/>
      <c r="NQH3" s="628"/>
      <c r="NQI3" s="628"/>
      <c r="NQJ3" s="628"/>
      <c r="NQK3" s="628"/>
      <c r="NQL3" s="628"/>
      <c r="NQM3" s="628"/>
      <c r="NQN3" s="628"/>
      <c r="NQO3" s="628"/>
      <c r="NQP3" s="628"/>
      <c r="NQQ3" s="628"/>
      <c r="NQR3" s="628"/>
      <c r="NQS3" s="628"/>
      <c r="NQT3" s="628"/>
      <c r="NQU3" s="628"/>
      <c r="NQV3" s="628"/>
      <c r="NQW3" s="628"/>
      <c r="NQX3" s="628"/>
      <c r="NQY3" s="628"/>
      <c r="NQZ3" s="628"/>
      <c r="NRA3" s="628"/>
      <c r="NRB3" s="628"/>
      <c r="NRC3" s="628"/>
      <c r="NRD3" s="628"/>
      <c r="NRE3" s="628"/>
      <c r="NRF3" s="628"/>
      <c r="NRG3" s="628"/>
      <c r="NRH3" s="628"/>
      <c r="NRI3" s="628"/>
      <c r="NRJ3" s="628"/>
      <c r="NRK3" s="628"/>
      <c r="NRL3" s="628"/>
      <c r="NRM3" s="628"/>
      <c r="NRN3" s="628"/>
      <c r="NRO3" s="628"/>
      <c r="NRP3" s="628"/>
      <c r="NRQ3" s="628"/>
      <c r="NRR3" s="628"/>
      <c r="NRS3" s="628"/>
      <c r="NRT3" s="628"/>
      <c r="NRU3" s="628"/>
      <c r="NRV3" s="628"/>
      <c r="NRW3" s="628"/>
      <c r="NRX3" s="628"/>
      <c r="NRY3" s="628"/>
      <c r="NRZ3" s="628"/>
      <c r="NSA3" s="628"/>
      <c r="NSB3" s="628"/>
      <c r="NSC3" s="628"/>
      <c r="NSD3" s="628"/>
      <c r="NSE3" s="628"/>
      <c r="NSF3" s="628"/>
      <c r="NSG3" s="628"/>
      <c r="NSH3" s="628"/>
      <c r="NSI3" s="628"/>
      <c r="NSJ3" s="628"/>
      <c r="NSK3" s="628"/>
      <c r="NSL3" s="628"/>
      <c r="NSM3" s="628"/>
      <c r="NSN3" s="628"/>
      <c r="NSO3" s="628"/>
      <c r="NSP3" s="628"/>
      <c r="NSQ3" s="628"/>
      <c r="NSR3" s="628"/>
      <c r="NSS3" s="628"/>
      <c r="NST3" s="628"/>
      <c r="NSU3" s="628"/>
      <c r="NSV3" s="628"/>
      <c r="NSW3" s="628"/>
      <c r="NSX3" s="628"/>
      <c r="NSY3" s="628"/>
      <c r="NSZ3" s="628"/>
      <c r="NTA3" s="628"/>
      <c r="NTB3" s="628"/>
      <c r="NTC3" s="628"/>
      <c r="NTD3" s="628"/>
      <c r="NTE3" s="628"/>
      <c r="NTF3" s="628"/>
      <c r="NTG3" s="628"/>
      <c r="NTH3" s="628"/>
      <c r="NTI3" s="628"/>
      <c r="NTJ3" s="628"/>
      <c r="NTK3" s="628"/>
      <c r="NTL3" s="628"/>
      <c r="NTM3" s="628"/>
      <c r="NTN3" s="628"/>
      <c r="NTO3" s="628"/>
      <c r="NTP3" s="628"/>
      <c r="NTQ3" s="628"/>
      <c r="NTR3" s="628"/>
      <c r="NTS3" s="628"/>
      <c r="NTT3" s="628"/>
      <c r="NTU3" s="628"/>
      <c r="NTV3" s="628"/>
      <c r="NTW3" s="628"/>
      <c r="NTX3" s="628"/>
      <c r="NTY3" s="628"/>
      <c r="NTZ3" s="628"/>
      <c r="NUA3" s="628"/>
      <c r="NUB3" s="628"/>
      <c r="NUC3" s="628"/>
      <c r="NUD3" s="628"/>
      <c r="NUE3" s="628"/>
      <c r="NUF3" s="628"/>
      <c r="NUG3" s="628"/>
      <c r="NUH3" s="628"/>
      <c r="NUI3" s="628"/>
      <c r="NUJ3" s="628"/>
      <c r="NUK3" s="628"/>
      <c r="NUL3" s="628"/>
      <c r="NUM3" s="628"/>
      <c r="NUN3" s="628"/>
      <c r="NUO3" s="628"/>
      <c r="NUP3" s="628"/>
      <c r="NUQ3" s="628"/>
      <c r="NUR3" s="628"/>
      <c r="NUS3" s="628"/>
      <c r="NUT3" s="628"/>
      <c r="NUU3" s="628"/>
      <c r="NUV3" s="628"/>
      <c r="NUW3" s="628"/>
      <c r="NUX3" s="628"/>
      <c r="NUY3" s="628"/>
      <c r="NUZ3" s="628"/>
      <c r="NVA3" s="628"/>
      <c r="NVB3" s="628"/>
      <c r="NVC3" s="628"/>
      <c r="NVD3" s="628"/>
      <c r="NVE3" s="628"/>
      <c r="NVF3" s="628"/>
      <c r="NVG3" s="628"/>
      <c r="NVH3" s="628"/>
      <c r="NVI3" s="628"/>
      <c r="NVJ3" s="628"/>
      <c r="NVK3" s="628"/>
      <c r="NVL3" s="628"/>
      <c r="NVM3" s="628"/>
      <c r="NVN3" s="628"/>
      <c r="NVO3" s="628"/>
      <c r="NVP3" s="628"/>
      <c r="NVQ3" s="628"/>
      <c r="NVR3" s="628"/>
      <c r="NVS3" s="628"/>
      <c r="NVT3" s="628"/>
      <c r="NVU3" s="628"/>
      <c r="NVV3" s="628"/>
      <c r="NVW3" s="628"/>
      <c r="NVX3" s="628"/>
      <c r="NVY3" s="628"/>
      <c r="NVZ3" s="628"/>
      <c r="NWA3" s="628"/>
      <c r="NWB3" s="628"/>
      <c r="NWC3" s="628"/>
      <c r="NWD3" s="628"/>
      <c r="NWE3" s="628"/>
      <c r="NWF3" s="628"/>
      <c r="NWG3" s="628"/>
      <c r="NWH3" s="628"/>
      <c r="NWI3" s="628"/>
      <c r="NWJ3" s="628"/>
      <c r="NWK3" s="628"/>
      <c r="NWL3" s="628"/>
      <c r="NWM3" s="628"/>
      <c r="NWN3" s="628"/>
      <c r="NWO3" s="628"/>
      <c r="NWP3" s="628"/>
      <c r="NWQ3" s="628"/>
      <c r="NWR3" s="628"/>
      <c r="NWS3" s="628"/>
      <c r="NWT3" s="628"/>
      <c r="NWU3" s="628"/>
      <c r="NWV3" s="628"/>
      <c r="NWW3" s="628"/>
      <c r="NWX3" s="628"/>
      <c r="NWY3" s="628"/>
      <c r="NWZ3" s="628"/>
      <c r="NXA3" s="628"/>
      <c r="NXB3" s="628"/>
      <c r="NXC3" s="628"/>
      <c r="NXD3" s="628"/>
      <c r="NXE3" s="628"/>
      <c r="NXF3" s="628"/>
      <c r="NXG3" s="628"/>
      <c r="NXH3" s="628"/>
      <c r="NXI3" s="628"/>
      <c r="NXJ3" s="628"/>
      <c r="NXK3" s="628"/>
      <c r="NXL3" s="628"/>
      <c r="NXM3" s="628"/>
      <c r="NXN3" s="628"/>
      <c r="NXO3" s="628"/>
      <c r="NXP3" s="628"/>
      <c r="NXQ3" s="628"/>
      <c r="NXR3" s="628"/>
      <c r="NXS3" s="628"/>
      <c r="NXT3" s="628"/>
      <c r="NXU3" s="628"/>
      <c r="NXV3" s="628"/>
      <c r="NXW3" s="628"/>
      <c r="NXX3" s="628"/>
      <c r="NXY3" s="628"/>
      <c r="NXZ3" s="628"/>
      <c r="NYA3" s="628"/>
      <c r="NYB3" s="628"/>
      <c r="NYC3" s="628"/>
      <c r="NYD3" s="628"/>
      <c r="NYE3" s="628"/>
      <c r="NYF3" s="628"/>
      <c r="NYG3" s="628"/>
      <c r="NYH3" s="628"/>
      <c r="NYI3" s="628"/>
      <c r="NYJ3" s="628"/>
      <c r="NYK3" s="628"/>
      <c r="NYL3" s="628"/>
      <c r="NYM3" s="628"/>
      <c r="NYN3" s="628"/>
      <c r="NYO3" s="628"/>
      <c r="NYP3" s="628"/>
      <c r="NYQ3" s="628"/>
      <c r="NYR3" s="628"/>
      <c r="NYS3" s="628"/>
      <c r="NYT3" s="628"/>
      <c r="NYU3" s="628"/>
      <c r="NYV3" s="628"/>
      <c r="NYW3" s="628"/>
      <c r="NYX3" s="628"/>
      <c r="NYY3" s="628"/>
      <c r="NYZ3" s="628"/>
      <c r="NZA3" s="628"/>
      <c r="NZB3" s="628"/>
      <c r="NZC3" s="628"/>
      <c r="NZD3" s="628"/>
      <c r="NZE3" s="628"/>
      <c r="NZF3" s="628"/>
      <c r="NZG3" s="628"/>
      <c r="NZH3" s="628"/>
      <c r="NZI3" s="628"/>
      <c r="NZJ3" s="628"/>
      <c r="NZK3" s="628"/>
      <c r="NZL3" s="628"/>
      <c r="NZM3" s="628"/>
      <c r="NZN3" s="628"/>
      <c r="NZO3" s="628"/>
      <c r="NZP3" s="628"/>
      <c r="NZQ3" s="628"/>
      <c r="NZR3" s="628"/>
      <c r="NZS3" s="628"/>
      <c r="NZT3" s="628"/>
      <c r="NZU3" s="628"/>
      <c r="NZV3" s="628"/>
      <c r="NZW3" s="628"/>
      <c r="NZX3" s="628"/>
      <c r="NZY3" s="628"/>
      <c r="NZZ3" s="628"/>
      <c r="OAA3" s="628"/>
      <c r="OAB3" s="628"/>
      <c r="OAC3" s="628"/>
      <c r="OAD3" s="628"/>
      <c r="OAE3" s="628"/>
      <c r="OAF3" s="628"/>
      <c r="OAG3" s="628"/>
      <c r="OAH3" s="628"/>
      <c r="OAI3" s="628"/>
      <c r="OAJ3" s="628"/>
      <c r="OAK3" s="628"/>
      <c r="OAL3" s="628"/>
      <c r="OAM3" s="628"/>
      <c r="OAN3" s="628"/>
      <c r="OAO3" s="628"/>
      <c r="OAP3" s="628"/>
      <c r="OAQ3" s="628"/>
      <c r="OAR3" s="628"/>
      <c r="OAS3" s="628"/>
      <c r="OAT3" s="628"/>
      <c r="OAU3" s="628"/>
      <c r="OAV3" s="628"/>
      <c r="OAW3" s="628"/>
      <c r="OAX3" s="628"/>
      <c r="OAY3" s="628"/>
      <c r="OAZ3" s="628"/>
      <c r="OBA3" s="628"/>
      <c r="OBB3" s="628"/>
      <c r="OBC3" s="628"/>
      <c r="OBD3" s="628"/>
      <c r="OBE3" s="628"/>
      <c r="OBF3" s="628"/>
      <c r="OBG3" s="628"/>
      <c r="OBH3" s="628"/>
      <c r="OBI3" s="628"/>
      <c r="OBJ3" s="628"/>
      <c r="OBK3" s="628"/>
      <c r="OBL3" s="628"/>
      <c r="OBM3" s="628"/>
      <c r="OBN3" s="628"/>
      <c r="OBO3" s="628"/>
      <c r="OBP3" s="628"/>
      <c r="OBQ3" s="628"/>
      <c r="OBR3" s="628"/>
      <c r="OBS3" s="628"/>
      <c r="OBT3" s="628"/>
      <c r="OBU3" s="628"/>
      <c r="OBV3" s="628"/>
      <c r="OBW3" s="628"/>
      <c r="OBX3" s="628"/>
      <c r="OBY3" s="628"/>
      <c r="OBZ3" s="628"/>
      <c r="OCA3" s="628"/>
      <c r="OCB3" s="628"/>
      <c r="OCC3" s="628"/>
      <c r="OCD3" s="628"/>
      <c r="OCE3" s="628"/>
      <c r="OCF3" s="628"/>
      <c r="OCG3" s="628"/>
      <c r="OCH3" s="628"/>
      <c r="OCI3" s="628"/>
      <c r="OCJ3" s="628"/>
      <c r="OCK3" s="628"/>
      <c r="OCL3" s="628"/>
      <c r="OCM3" s="628"/>
      <c r="OCN3" s="628"/>
      <c r="OCO3" s="628"/>
      <c r="OCP3" s="628"/>
      <c r="OCQ3" s="628"/>
      <c r="OCR3" s="628"/>
      <c r="OCS3" s="628"/>
      <c r="OCT3" s="628"/>
      <c r="OCU3" s="628"/>
      <c r="OCV3" s="628"/>
      <c r="OCW3" s="628"/>
      <c r="OCX3" s="628"/>
      <c r="OCY3" s="628"/>
      <c r="OCZ3" s="628"/>
      <c r="ODA3" s="628"/>
      <c r="ODB3" s="628"/>
      <c r="ODC3" s="628"/>
      <c r="ODD3" s="628"/>
      <c r="ODE3" s="628"/>
      <c r="ODF3" s="628"/>
      <c r="ODG3" s="628"/>
      <c r="ODH3" s="628"/>
      <c r="ODI3" s="628"/>
      <c r="ODJ3" s="628"/>
      <c r="ODK3" s="628"/>
      <c r="ODL3" s="628"/>
      <c r="ODM3" s="628"/>
      <c r="ODN3" s="628"/>
      <c r="ODO3" s="628"/>
      <c r="ODP3" s="628"/>
      <c r="ODQ3" s="628"/>
      <c r="ODR3" s="628"/>
      <c r="ODS3" s="628"/>
      <c r="ODT3" s="628"/>
      <c r="ODU3" s="628"/>
      <c r="ODV3" s="628"/>
      <c r="ODW3" s="628"/>
      <c r="ODX3" s="628"/>
      <c r="ODY3" s="628"/>
      <c r="ODZ3" s="628"/>
      <c r="OEA3" s="628"/>
      <c r="OEB3" s="628"/>
      <c r="OEC3" s="628"/>
      <c r="OED3" s="628"/>
      <c r="OEE3" s="628"/>
      <c r="OEF3" s="628"/>
      <c r="OEG3" s="628"/>
      <c r="OEH3" s="628"/>
      <c r="OEI3" s="628"/>
      <c r="OEJ3" s="628"/>
      <c r="OEK3" s="628"/>
      <c r="OEL3" s="628"/>
      <c r="OEM3" s="628"/>
      <c r="OEN3" s="628"/>
      <c r="OEO3" s="628"/>
      <c r="OEP3" s="628"/>
      <c r="OEQ3" s="628"/>
      <c r="OER3" s="628"/>
      <c r="OES3" s="628"/>
      <c r="OET3" s="628"/>
      <c r="OEU3" s="628"/>
      <c r="OEV3" s="628"/>
      <c r="OEW3" s="628"/>
      <c r="OEX3" s="628"/>
      <c r="OEY3" s="628"/>
      <c r="OEZ3" s="628"/>
      <c r="OFA3" s="628"/>
      <c r="OFB3" s="628"/>
      <c r="OFC3" s="628"/>
      <c r="OFD3" s="628"/>
      <c r="OFE3" s="628"/>
      <c r="OFF3" s="628"/>
      <c r="OFG3" s="628"/>
      <c r="OFH3" s="628"/>
      <c r="OFI3" s="628"/>
      <c r="OFJ3" s="628"/>
      <c r="OFK3" s="628"/>
      <c r="OFL3" s="628"/>
      <c r="OFM3" s="628"/>
      <c r="OFN3" s="628"/>
      <c r="OFO3" s="628"/>
      <c r="OFP3" s="628"/>
      <c r="OFQ3" s="628"/>
      <c r="OFR3" s="628"/>
      <c r="OFS3" s="628"/>
      <c r="OFT3" s="628"/>
      <c r="OFU3" s="628"/>
      <c r="OFV3" s="628"/>
      <c r="OFW3" s="628"/>
      <c r="OFX3" s="628"/>
      <c r="OFY3" s="628"/>
      <c r="OFZ3" s="628"/>
      <c r="OGA3" s="628"/>
      <c r="OGB3" s="628"/>
      <c r="OGC3" s="628"/>
      <c r="OGD3" s="628"/>
      <c r="OGE3" s="628"/>
      <c r="OGF3" s="628"/>
      <c r="OGG3" s="628"/>
      <c r="OGH3" s="628"/>
      <c r="OGI3" s="628"/>
      <c r="OGJ3" s="628"/>
      <c r="OGK3" s="628"/>
      <c r="OGL3" s="628"/>
      <c r="OGM3" s="628"/>
      <c r="OGN3" s="628"/>
      <c r="OGO3" s="628"/>
      <c r="OGP3" s="628"/>
      <c r="OGQ3" s="628"/>
      <c r="OGR3" s="628"/>
      <c r="OGS3" s="628"/>
      <c r="OGT3" s="628"/>
      <c r="OGU3" s="628"/>
      <c r="OGV3" s="628"/>
      <c r="OGW3" s="628"/>
      <c r="OGX3" s="628"/>
      <c r="OGY3" s="628"/>
      <c r="OGZ3" s="628"/>
      <c r="OHA3" s="628"/>
      <c r="OHB3" s="628"/>
      <c r="OHC3" s="628"/>
      <c r="OHD3" s="628"/>
      <c r="OHE3" s="628"/>
      <c r="OHF3" s="628"/>
      <c r="OHG3" s="628"/>
      <c r="OHH3" s="628"/>
      <c r="OHI3" s="628"/>
      <c r="OHJ3" s="628"/>
      <c r="OHK3" s="628"/>
      <c r="OHL3" s="628"/>
      <c r="OHM3" s="628"/>
      <c r="OHN3" s="628"/>
      <c r="OHO3" s="628"/>
      <c r="OHP3" s="628"/>
      <c r="OHQ3" s="628"/>
      <c r="OHR3" s="628"/>
      <c r="OHS3" s="628"/>
      <c r="OHT3" s="628"/>
      <c r="OHU3" s="628"/>
      <c r="OHV3" s="628"/>
      <c r="OHW3" s="628"/>
      <c r="OHX3" s="628"/>
      <c r="OHY3" s="628"/>
      <c r="OHZ3" s="628"/>
      <c r="OIA3" s="628"/>
      <c r="OIB3" s="628"/>
      <c r="OIC3" s="628"/>
      <c r="OID3" s="628"/>
      <c r="OIE3" s="628"/>
      <c r="OIF3" s="628"/>
      <c r="OIG3" s="628"/>
      <c r="OIH3" s="628"/>
      <c r="OII3" s="628"/>
      <c r="OIJ3" s="628"/>
      <c r="OIK3" s="628"/>
      <c r="OIL3" s="628"/>
      <c r="OIM3" s="628"/>
      <c r="OIN3" s="628"/>
      <c r="OIO3" s="628"/>
      <c r="OIP3" s="628"/>
      <c r="OIQ3" s="628"/>
      <c r="OIR3" s="628"/>
      <c r="OIS3" s="628"/>
      <c r="OIT3" s="628"/>
      <c r="OIU3" s="628"/>
      <c r="OIV3" s="628"/>
      <c r="OIW3" s="628"/>
      <c r="OIX3" s="628"/>
      <c r="OIY3" s="628"/>
      <c r="OIZ3" s="628"/>
      <c r="OJA3" s="628"/>
      <c r="OJB3" s="628"/>
      <c r="OJC3" s="628"/>
      <c r="OJD3" s="628"/>
      <c r="OJE3" s="628"/>
      <c r="OJF3" s="628"/>
      <c r="OJG3" s="628"/>
      <c r="OJH3" s="628"/>
      <c r="OJI3" s="628"/>
      <c r="OJJ3" s="628"/>
      <c r="OJK3" s="628"/>
      <c r="OJL3" s="628"/>
      <c r="OJM3" s="628"/>
      <c r="OJN3" s="628"/>
      <c r="OJO3" s="628"/>
      <c r="OJP3" s="628"/>
      <c r="OJQ3" s="628"/>
      <c r="OJR3" s="628"/>
      <c r="OJS3" s="628"/>
      <c r="OJT3" s="628"/>
      <c r="OJU3" s="628"/>
      <c r="OJV3" s="628"/>
      <c r="OJW3" s="628"/>
      <c r="OJX3" s="628"/>
      <c r="OJY3" s="628"/>
      <c r="OJZ3" s="628"/>
      <c r="OKA3" s="628"/>
      <c r="OKB3" s="628"/>
      <c r="OKC3" s="628"/>
      <c r="OKD3" s="628"/>
      <c r="OKE3" s="628"/>
      <c r="OKF3" s="628"/>
      <c r="OKG3" s="628"/>
      <c r="OKH3" s="628"/>
      <c r="OKI3" s="628"/>
      <c r="OKJ3" s="628"/>
      <c r="OKK3" s="628"/>
      <c r="OKL3" s="628"/>
      <c r="OKM3" s="628"/>
      <c r="OKN3" s="628"/>
      <c r="OKO3" s="628"/>
      <c r="OKP3" s="628"/>
      <c r="OKQ3" s="628"/>
      <c r="OKR3" s="628"/>
      <c r="OKS3" s="628"/>
      <c r="OKT3" s="628"/>
      <c r="OKU3" s="628"/>
      <c r="OKV3" s="628"/>
      <c r="OKW3" s="628"/>
      <c r="OKX3" s="628"/>
      <c r="OKY3" s="628"/>
      <c r="OKZ3" s="628"/>
      <c r="OLA3" s="628"/>
      <c r="OLB3" s="628"/>
      <c r="OLC3" s="628"/>
      <c r="OLD3" s="628"/>
      <c r="OLE3" s="628"/>
      <c r="OLF3" s="628"/>
      <c r="OLG3" s="628"/>
      <c r="OLH3" s="628"/>
      <c r="OLI3" s="628"/>
      <c r="OLJ3" s="628"/>
      <c r="OLK3" s="628"/>
      <c r="OLL3" s="628"/>
      <c r="OLM3" s="628"/>
      <c r="OLN3" s="628"/>
      <c r="OLO3" s="628"/>
      <c r="OLP3" s="628"/>
      <c r="OLQ3" s="628"/>
      <c r="OLR3" s="628"/>
      <c r="OLS3" s="628"/>
      <c r="OLT3" s="628"/>
      <c r="OLU3" s="628"/>
      <c r="OLV3" s="628"/>
      <c r="OLW3" s="628"/>
      <c r="OLX3" s="628"/>
      <c r="OLY3" s="628"/>
      <c r="OLZ3" s="628"/>
      <c r="OMA3" s="628"/>
      <c r="OMB3" s="628"/>
      <c r="OMC3" s="628"/>
      <c r="OMD3" s="628"/>
      <c r="OME3" s="628"/>
      <c r="OMF3" s="628"/>
      <c r="OMG3" s="628"/>
      <c r="OMH3" s="628"/>
      <c r="OMI3" s="628"/>
      <c r="OMJ3" s="628"/>
      <c r="OMK3" s="628"/>
      <c r="OML3" s="628"/>
      <c r="OMM3" s="628"/>
      <c r="OMN3" s="628"/>
      <c r="OMO3" s="628"/>
      <c r="OMP3" s="628"/>
      <c r="OMQ3" s="628"/>
      <c r="OMR3" s="628"/>
      <c r="OMS3" s="628"/>
      <c r="OMT3" s="628"/>
      <c r="OMU3" s="628"/>
      <c r="OMV3" s="628"/>
      <c r="OMW3" s="628"/>
      <c r="OMX3" s="628"/>
      <c r="OMY3" s="628"/>
      <c r="OMZ3" s="628"/>
      <c r="ONA3" s="628"/>
      <c r="ONB3" s="628"/>
      <c r="ONC3" s="628"/>
      <c r="OND3" s="628"/>
      <c r="ONE3" s="628"/>
      <c r="ONF3" s="628"/>
      <c r="ONG3" s="628"/>
      <c r="ONH3" s="628"/>
      <c r="ONI3" s="628"/>
      <c r="ONJ3" s="628"/>
      <c r="ONK3" s="628"/>
      <c r="ONL3" s="628"/>
      <c r="ONM3" s="628"/>
      <c r="ONN3" s="628"/>
      <c r="ONO3" s="628"/>
      <c r="ONP3" s="628"/>
      <c r="ONQ3" s="628"/>
      <c r="ONR3" s="628"/>
      <c r="ONS3" s="628"/>
      <c r="ONT3" s="628"/>
      <c r="ONU3" s="628"/>
      <c r="ONV3" s="628"/>
      <c r="ONW3" s="628"/>
      <c r="ONX3" s="628"/>
      <c r="ONY3" s="628"/>
      <c r="ONZ3" s="628"/>
      <c r="OOA3" s="628"/>
      <c r="OOB3" s="628"/>
      <c r="OOC3" s="628"/>
      <c r="OOD3" s="628"/>
      <c r="OOE3" s="628"/>
      <c r="OOF3" s="628"/>
      <c r="OOG3" s="628"/>
      <c r="OOH3" s="628"/>
      <c r="OOI3" s="628"/>
      <c r="OOJ3" s="628"/>
      <c r="OOK3" s="628"/>
      <c r="OOL3" s="628"/>
      <c r="OOM3" s="628"/>
      <c r="OON3" s="628"/>
      <c r="OOO3" s="628"/>
      <c r="OOP3" s="628"/>
      <c r="OOQ3" s="628"/>
      <c r="OOR3" s="628"/>
      <c r="OOS3" s="628"/>
      <c r="OOT3" s="628"/>
      <c r="OOU3" s="628"/>
      <c r="OOV3" s="628"/>
      <c r="OOW3" s="628"/>
      <c r="OOX3" s="628"/>
      <c r="OOY3" s="628"/>
      <c r="OOZ3" s="628"/>
      <c r="OPA3" s="628"/>
      <c r="OPB3" s="628"/>
      <c r="OPC3" s="628"/>
      <c r="OPD3" s="628"/>
      <c r="OPE3" s="628"/>
      <c r="OPF3" s="628"/>
      <c r="OPG3" s="628"/>
      <c r="OPH3" s="628"/>
      <c r="OPI3" s="628"/>
      <c r="OPJ3" s="628"/>
      <c r="OPK3" s="628"/>
      <c r="OPL3" s="628"/>
      <c r="OPM3" s="628"/>
      <c r="OPN3" s="628"/>
      <c r="OPO3" s="628"/>
      <c r="OPP3" s="628"/>
      <c r="OPQ3" s="628"/>
      <c r="OPR3" s="628"/>
      <c r="OPS3" s="628"/>
      <c r="OPT3" s="628"/>
      <c r="OPU3" s="628"/>
      <c r="OPV3" s="628"/>
      <c r="OPW3" s="628"/>
      <c r="OPX3" s="628"/>
      <c r="OPY3" s="628"/>
      <c r="OPZ3" s="628"/>
      <c r="OQA3" s="628"/>
      <c r="OQB3" s="628"/>
      <c r="OQC3" s="628"/>
      <c r="OQD3" s="628"/>
      <c r="OQE3" s="628"/>
      <c r="OQF3" s="628"/>
      <c r="OQG3" s="628"/>
      <c r="OQH3" s="628"/>
      <c r="OQI3" s="628"/>
      <c r="OQJ3" s="628"/>
      <c r="OQK3" s="628"/>
      <c r="OQL3" s="628"/>
      <c r="OQM3" s="628"/>
      <c r="OQN3" s="628"/>
      <c r="OQO3" s="628"/>
      <c r="OQP3" s="628"/>
      <c r="OQQ3" s="628"/>
      <c r="OQR3" s="628"/>
      <c r="OQS3" s="628"/>
      <c r="OQT3" s="628"/>
      <c r="OQU3" s="628"/>
      <c r="OQV3" s="628"/>
      <c r="OQW3" s="628"/>
      <c r="OQX3" s="628"/>
      <c r="OQY3" s="628"/>
      <c r="OQZ3" s="628"/>
      <c r="ORA3" s="628"/>
      <c r="ORB3" s="628"/>
      <c r="ORC3" s="628"/>
      <c r="ORD3" s="628"/>
      <c r="ORE3" s="628"/>
      <c r="ORF3" s="628"/>
      <c r="ORG3" s="628"/>
      <c r="ORH3" s="628"/>
      <c r="ORI3" s="628"/>
      <c r="ORJ3" s="628"/>
      <c r="ORK3" s="628"/>
      <c r="ORL3" s="628"/>
      <c r="ORM3" s="628"/>
      <c r="ORN3" s="628"/>
      <c r="ORO3" s="628"/>
      <c r="ORP3" s="628"/>
      <c r="ORQ3" s="628"/>
      <c r="ORR3" s="628"/>
      <c r="ORS3" s="628"/>
      <c r="ORT3" s="628"/>
      <c r="ORU3" s="628"/>
      <c r="ORV3" s="628"/>
      <c r="ORW3" s="628"/>
      <c r="ORX3" s="628"/>
      <c r="ORY3" s="628"/>
      <c r="ORZ3" s="628"/>
      <c r="OSA3" s="628"/>
      <c r="OSB3" s="628"/>
      <c r="OSC3" s="628"/>
      <c r="OSD3" s="628"/>
      <c r="OSE3" s="628"/>
      <c r="OSF3" s="628"/>
      <c r="OSG3" s="628"/>
      <c r="OSH3" s="628"/>
      <c r="OSI3" s="628"/>
      <c r="OSJ3" s="628"/>
      <c r="OSK3" s="628"/>
      <c r="OSL3" s="628"/>
      <c r="OSM3" s="628"/>
      <c r="OSN3" s="628"/>
      <c r="OSO3" s="628"/>
      <c r="OSP3" s="628"/>
      <c r="OSQ3" s="628"/>
      <c r="OSR3" s="628"/>
      <c r="OSS3" s="628"/>
      <c r="OST3" s="628"/>
      <c r="OSU3" s="628"/>
      <c r="OSV3" s="628"/>
      <c r="OSW3" s="628"/>
      <c r="OSX3" s="628"/>
      <c r="OSY3" s="628"/>
      <c r="OSZ3" s="628"/>
      <c r="OTA3" s="628"/>
      <c r="OTB3" s="628"/>
      <c r="OTC3" s="628"/>
      <c r="OTD3" s="628"/>
      <c r="OTE3" s="628"/>
      <c r="OTF3" s="628"/>
      <c r="OTG3" s="628"/>
      <c r="OTH3" s="628"/>
      <c r="OTI3" s="628"/>
      <c r="OTJ3" s="628"/>
      <c r="OTK3" s="628"/>
      <c r="OTL3" s="628"/>
      <c r="OTM3" s="628"/>
      <c r="OTN3" s="628"/>
      <c r="OTO3" s="628"/>
      <c r="OTP3" s="628"/>
      <c r="OTQ3" s="628"/>
      <c r="OTR3" s="628"/>
      <c r="OTS3" s="628"/>
      <c r="OTT3" s="628"/>
      <c r="OTU3" s="628"/>
      <c r="OTV3" s="628"/>
      <c r="OTW3" s="628"/>
      <c r="OTX3" s="628"/>
      <c r="OTY3" s="628"/>
      <c r="OTZ3" s="628"/>
      <c r="OUA3" s="628"/>
      <c r="OUB3" s="628"/>
      <c r="OUC3" s="628"/>
      <c r="OUD3" s="628"/>
      <c r="OUE3" s="628"/>
      <c r="OUF3" s="628"/>
      <c r="OUG3" s="628"/>
      <c r="OUH3" s="628"/>
      <c r="OUI3" s="628"/>
      <c r="OUJ3" s="628"/>
      <c r="OUK3" s="628"/>
      <c r="OUL3" s="628"/>
      <c r="OUM3" s="628"/>
      <c r="OUN3" s="628"/>
      <c r="OUO3" s="628"/>
      <c r="OUP3" s="628"/>
      <c r="OUQ3" s="628"/>
      <c r="OUR3" s="628"/>
      <c r="OUS3" s="628"/>
      <c r="OUT3" s="628"/>
      <c r="OUU3" s="628"/>
      <c r="OUV3" s="628"/>
      <c r="OUW3" s="628"/>
      <c r="OUX3" s="628"/>
      <c r="OUY3" s="628"/>
      <c r="OUZ3" s="628"/>
      <c r="OVA3" s="628"/>
      <c r="OVB3" s="628"/>
      <c r="OVC3" s="628"/>
      <c r="OVD3" s="628"/>
      <c r="OVE3" s="628"/>
      <c r="OVF3" s="628"/>
      <c r="OVG3" s="628"/>
      <c r="OVH3" s="628"/>
      <c r="OVI3" s="628"/>
      <c r="OVJ3" s="628"/>
      <c r="OVK3" s="628"/>
      <c r="OVL3" s="628"/>
      <c r="OVM3" s="628"/>
      <c r="OVN3" s="628"/>
      <c r="OVO3" s="628"/>
      <c r="OVP3" s="628"/>
      <c r="OVQ3" s="628"/>
      <c r="OVR3" s="628"/>
      <c r="OVS3" s="628"/>
      <c r="OVT3" s="628"/>
      <c r="OVU3" s="628"/>
      <c r="OVV3" s="628"/>
      <c r="OVW3" s="628"/>
      <c r="OVX3" s="628"/>
      <c r="OVY3" s="628"/>
      <c r="OVZ3" s="628"/>
      <c r="OWA3" s="628"/>
      <c r="OWB3" s="628"/>
      <c r="OWC3" s="628"/>
      <c r="OWD3" s="628"/>
      <c r="OWE3" s="628"/>
      <c r="OWF3" s="628"/>
      <c r="OWG3" s="628"/>
      <c r="OWH3" s="628"/>
      <c r="OWI3" s="628"/>
      <c r="OWJ3" s="628"/>
      <c r="OWK3" s="628"/>
      <c r="OWL3" s="628"/>
      <c r="OWM3" s="628"/>
      <c r="OWN3" s="628"/>
      <c r="OWO3" s="628"/>
      <c r="OWP3" s="628"/>
      <c r="OWQ3" s="628"/>
      <c r="OWR3" s="628"/>
      <c r="OWS3" s="628"/>
      <c r="OWT3" s="628"/>
      <c r="OWU3" s="628"/>
      <c r="OWV3" s="628"/>
      <c r="OWW3" s="628"/>
      <c r="OWX3" s="628"/>
      <c r="OWY3" s="628"/>
      <c r="OWZ3" s="628"/>
      <c r="OXA3" s="628"/>
      <c r="OXB3" s="628"/>
      <c r="OXC3" s="628"/>
      <c r="OXD3" s="628"/>
      <c r="OXE3" s="628"/>
      <c r="OXF3" s="628"/>
      <c r="OXG3" s="628"/>
      <c r="OXH3" s="628"/>
      <c r="OXI3" s="628"/>
      <c r="OXJ3" s="628"/>
      <c r="OXK3" s="628"/>
      <c r="OXL3" s="628"/>
      <c r="OXM3" s="628"/>
      <c r="OXN3" s="628"/>
      <c r="OXO3" s="628"/>
      <c r="OXP3" s="628"/>
      <c r="OXQ3" s="628"/>
      <c r="OXR3" s="628"/>
      <c r="OXS3" s="628"/>
      <c r="OXT3" s="628"/>
      <c r="OXU3" s="628"/>
      <c r="OXV3" s="628"/>
      <c r="OXW3" s="628"/>
      <c r="OXX3" s="628"/>
      <c r="OXY3" s="628"/>
      <c r="OXZ3" s="628"/>
      <c r="OYA3" s="628"/>
      <c r="OYB3" s="628"/>
      <c r="OYC3" s="628"/>
      <c r="OYD3" s="628"/>
      <c r="OYE3" s="628"/>
      <c r="OYF3" s="628"/>
      <c r="OYG3" s="628"/>
      <c r="OYH3" s="628"/>
      <c r="OYI3" s="628"/>
      <c r="OYJ3" s="628"/>
      <c r="OYK3" s="628"/>
      <c r="OYL3" s="628"/>
      <c r="OYM3" s="628"/>
      <c r="OYN3" s="628"/>
      <c r="OYO3" s="628"/>
      <c r="OYP3" s="628"/>
      <c r="OYQ3" s="628"/>
      <c r="OYR3" s="628"/>
      <c r="OYS3" s="628"/>
      <c r="OYT3" s="628"/>
      <c r="OYU3" s="628"/>
      <c r="OYV3" s="628"/>
      <c r="OYW3" s="628"/>
      <c r="OYX3" s="628"/>
      <c r="OYY3" s="628"/>
      <c r="OYZ3" s="628"/>
      <c r="OZA3" s="628"/>
      <c r="OZB3" s="628"/>
      <c r="OZC3" s="628"/>
      <c r="OZD3" s="628"/>
      <c r="OZE3" s="628"/>
      <c r="OZF3" s="628"/>
      <c r="OZG3" s="628"/>
      <c r="OZH3" s="628"/>
      <c r="OZI3" s="628"/>
      <c r="OZJ3" s="628"/>
      <c r="OZK3" s="628"/>
      <c r="OZL3" s="628"/>
      <c r="OZM3" s="628"/>
      <c r="OZN3" s="628"/>
      <c r="OZO3" s="628"/>
      <c r="OZP3" s="628"/>
      <c r="OZQ3" s="628"/>
      <c r="OZR3" s="628"/>
      <c r="OZS3" s="628"/>
      <c r="OZT3" s="628"/>
      <c r="OZU3" s="628"/>
      <c r="OZV3" s="628"/>
      <c r="OZW3" s="628"/>
      <c r="OZX3" s="628"/>
      <c r="OZY3" s="628"/>
      <c r="OZZ3" s="628"/>
      <c r="PAA3" s="628"/>
      <c r="PAB3" s="628"/>
      <c r="PAC3" s="628"/>
      <c r="PAD3" s="628"/>
      <c r="PAE3" s="628"/>
      <c r="PAF3" s="628"/>
      <c r="PAG3" s="628"/>
      <c r="PAH3" s="628"/>
      <c r="PAI3" s="628"/>
      <c r="PAJ3" s="628"/>
      <c r="PAK3" s="628"/>
      <c r="PAL3" s="628"/>
      <c r="PAM3" s="628"/>
      <c r="PAN3" s="628"/>
      <c r="PAO3" s="628"/>
      <c r="PAP3" s="628"/>
      <c r="PAQ3" s="628"/>
      <c r="PAR3" s="628"/>
      <c r="PAS3" s="628"/>
      <c r="PAT3" s="628"/>
      <c r="PAU3" s="628"/>
      <c r="PAV3" s="628"/>
      <c r="PAW3" s="628"/>
      <c r="PAX3" s="628"/>
      <c r="PAY3" s="628"/>
      <c r="PAZ3" s="628"/>
      <c r="PBA3" s="628"/>
      <c r="PBB3" s="628"/>
      <c r="PBC3" s="628"/>
      <c r="PBD3" s="628"/>
      <c r="PBE3" s="628"/>
      <c r="PBF3" s="628"/>
      <c r="PBG3" s="628"/>
      <c r="PBH3" s="628"/>
      <c r="PBI3" s="628"/>
      <c r="PBJ3" s="628"/>
      <c r="PBK3" s="628"/>
      <c r="PBL3" s="628"/>
      <c r="PBM3" s="628"/>
      <c r="PBN3" s="628"/>
      <c r="PBO3" s="628"/>
      <c r="PBP3" s="628"/>
      <c r="PBQ3" s="628"/>
      <c r="PBR3" s="628"/>
      <c r="PBS3" s="628"/>
      <c r="PBT3" s="628"/>
      <c r="PBU3" s="628"/>
      <c r="PBV3" s="628"/>
      <c r="PBW3" s="628"/>
      <c r="PBX3" s="628"/>
      <c r="PBY3" s="628"/>
      <c r="PBZ3" s="628"/>
      <c r="PCA3" s="628"/>
      <c r="PCB3" s="628"/>
      <c r="PCC3" s="628"/>
      <c r="PCD3" s="628"/>
      <c r="PCE3" s="628"/>
      <c r="PCF3" s="628"/>
      <c r="PCG3" s="628"/>
      <c r="PCH3" s="628"/>
      <c r="PCI3" s="628"/>
      <c r="PCJ3" s="628"/>
      <c r="PCK3" s="628"/>
      <c r="PCL3" s="628"/>
      <c r="PCM3" s="628"/>
      <c r="PCN3" s="628"/>
      <c r="PCO3" s="628"/>
      <c r="PCP3" s="628"/>
      <c r="PCQ3" s="628"/>
      <c r="PCR3" s="628"/>
      <c r="PCS3" s="628"/>
      <c r="PCT3" s="628"/>
      <c r="PCU3" s="628"/>
      <c r="PCV3" s="628"/>
      <c r="PCW3" s="628"/>
      <c r="PCX3" s="628"/>
      <c r="PCY3" s="628"/>
      <c r="PCZ3" s="628"/>
      <c r="PDA3" s="628"/>
      <c r="PDB3" s="628"/>
      <c r="PDC3" s="628"/>
      <c r="PDD3" s="628"/>
      <c r="PDE3" s="628"/>
      <c r="PDF3" s="628"/>
      <c r="PDG3" s="628"/>
      <c r="PDH3" s="628"/>
      <c r="PDI3" s="628"/>
      <c r="PDJ3" s="628"/>
      <c r="PDK3" s="628"/>
      <c r="PDL3" s="628"/>
      <c r="PDM3" s="628"/>
      <c r="PDN3" s="628"/>
      <c r="PDO3" s="628"/>
      <c r="PDP3" s="628"/>
      <c r="PDQ3" s="628"/>
      <c r="PDR3" s="628"/>
      <c r="PDS3" s="628"/>
      <c r="PDT3" s="628"/>
      <c r="PDU3" s="628"/>
      <c r="PDV3" s="628"/>
      <c r="PDW3" s="628"/>
      <c r="PDX3" s="628"/>
      <c r="PDY3" s="628"/>
      <c r="PDZ3" s="628"/>
      <c r="PEA3" s="628"/>
      <c r="PEB3" s="628"/>
      <c r="PEC3" s="628"/>
      <c r="PED3" s="628"/>
      <c r="PEE3" s="628"/>
      <c r="PEF3" s="628"/>
      <c r="PEG3" s="628"/>
      <c r="PEH3" s="628"/>
      <c r="PEI3" s="628"/>
      <c r="PEJ3" s="628"/>
      <c r="PEK3" s="628"/>
      <c r="PEL3" s="628"/>
      <c r="PEM3" s="628"/>
      <c r="PEN3" s="628"/>
      <c r="PEO3" s="628"/>
      <c r="PEP3" s="628"/>
      <c r="PEQ3" s="628"/>
      <c r="PER3" s="628"/>
      <c r="PES3" s="628"/>
      <c r="PET3" s="628"/>
      <c r="PEU3" s="628"/>
      <c r="PEV3" s="628"/>
      <c r="PEW3" s="628"/>
      <c r="PEX3" s="628"/>
      <c r="PEY3" s="628"/>
      <c r="PEZ3" s="628"/>
      <c r="PFA3" s="628"/>
      <c r="PFB3" s="628"/>
      <c r="PFC3" s="628"/>
      <c r="PFD3" s="628"/>
      <c r="PFE3" s="628"/>
      <c r="PFF3" s="628"/>
      <c r="PFG3" s="628"/>
      <c r="PFH3" s="628"/>
      <c r="PFI3" s="628"/>
      <c r="PFJ3" s="628"/>
      <c r="PFK3" s="628"/>
      <c r="PFL3" s="628"/>
      <c r="PFM3" s="628"/>
      <c r="PFN3" s="628"/>
      <c r="PFO3" s="628"/>
      <c r="PFP3" s="628"/>
      <c r="PFQ3" s="628"/>
      <c r="PFR3" s="628"/>
      <c r="PFS3" s="628"/>
      <c r="PFT3" s="628"/>
      <c r="PFU3" s="628"/>
      <c r="PFV3" s="628"/>
      <c r="PFW3" s="628"/>
      <c r="PFX3" s="628"/>
      <c r="PFY3" s="628"/>
      <c r="PFZ3" s="628"/>
      <c r="PGA3" s="628"/>
      <c r="PGB3" s="628"/>
      <c r="PGC3" s="628"/>
      <c r="PGD3" s="628"/>
      <c r="PGE3" s="628"/>
      <c r="PGF3" s="628"/>
      <c r="PGG3" s="628"/>
      <c r="PGH3" s="628"/>
      <c r="PGI3" s="628"/>
      <c r="PGJ3" s="628"/>
      <c r="PGK3" s="628"/>
      <c r="PGL3" s="628"/>
      <c r="PGM3" s="628"/>
      <c r="PGN3" s="628"/>
      <c r="PGO3" s="628"/>
      <c r="PGP3" s="628"/>
      <c r="PGQ3" s="628"/>
      <c r="PGR3" s="628"/>
      <c r="PGS3" s="628"/>
      <c r="PGT3" s="628"/>
      <c r="PGU3" s="628"/>
      <c r="PGV3" s="628"/>
      <c r="PGW3" s="628"/>
      <c r="PGX3" s="628"/>
      <c r="PGY3" s="628"/>
      <c r="PGZ3" s="628"/>
      <c r="PHA3" s="628"/>
      <c r="PHB3" s="628"/>
      <c r="PHC3" s="628"/>
      <c r="PHD3" s="628"/>
      <c r="PHE3" s="628"/>
      <c r="PHF3" s="628"/>
      <c r="PHG3" s="628"/>
      <c r="PHH3" s="628"/>
      <c r="PHI3" s="628"/>
      <c r="PHJ3" s="628"/>
      <c r="PHK3" s="628"/>
      <c r="PHL3" s="628"/>
      <c r="PHM3" s="628"/>
      <c r="PHN3" s="628"/>
      <c r="PHO3" s="628"/>
      <c r="PHP3" s="628"/>
      <c r="PHQ3" s="628"/>
      <c r="PHR3" s="628"/>
      <c r="PHS3" s="628"/>
      <c r="PHT3" s="628"/>
      <c r="PHU3" s="628"/>
      <c r="PHV3" s="628"/>
      <c r="PHW3" s="628"/>
      <c r="PHX3" s="628"/>
      <c r="PHY3" s="628"/>
      <c r="PHZ3" s="628"/>
      <c r="PIA3" s="628"/>
      <c r="PIB3" s="628"/>
      <c r="PIC3" s="628"/>
      <c r="PID3" s="628"/>
      <c r="PIE3" s="628"/>
      <c r="PIF3" s="628"/>
      <c r="PIG3" s="628"/>
      <c r="PIH3" s="628"/>
      <c r="PII3" s="628"/>
      <c r="PIJ3" s="628"/>
      <c r="PIK3" s="628"/>
      <c r="PIL3" s="628"/>
      <c r="PIM3" s="628"/>
      <c r="PIN3" s="628"/>
      <c r="PIO3" s="628"/>
      <c r="PIP3" s="628"/>
      <c r="PIQ3" s="628"/>
      <c r="PIR3" s="628"/>
      <c r="PIS3" s="628"/>
      <c r="PIT3" s="628"/>
      <c r="PIU3" s="628"/>
      <c r="PIV3" s="628"/>
      <c r="PIW3" s="628"/>
      <c r="PIX3" s="628"/>
      <c r="PIY3" s="628"/>
      <c r="PIZ3" s="628"/>
      <c r="PJA3" s="628"/>
      <c r="PJB3" s="628"/>
      <c r="PJC3" s="628"/>
      <c r="PJD3" s="628"/>
      <c r="PJE3" s="628"/>
      <c r="PJF3" s="628"/>
      <c r="PJG3" s="628"/>
      <c r="PJH3" s="628"/>
      <c r="PJI3" s="628"/>
      <c r="PJJ3" s="628"/>
      <c r="PJK3" s="628"/>
      <c r="PJL3" s="628"/>
      <c r="PJM3" s="628"/>
      <c r="PJN3" s="628"/>
      <c r="PJO3" s="628"/>
      <c r="PJP3" s="628"/>
      <c r="PJQ3" s="628"/>
      <c r="PJR3" s="628"/>
      <c r="PJS3" s="628"/>
      <c r="PJT3" s="628"/>
      <c r="PJU3" s="628"/>
      <c r="PJV3" s="628"/>
      <c r="PJW3" s="628"/>
      <c r="PJX3" s="628"/>
      <c r="PJY3" s="628"/>
      <c r="PJZ3" s="628"/>
      <c r="PKA3" s="628"/>
      <c r="PKB3" s="628"/>
      <c r="PKC3" s="628"/>
      <c r="PKD3" s="628"/>
      <c r="PKE3" s="628"/>
      <c r="PKF3" s="628"/>
      <c r="PKG3" s="628"/>
      <c r="PKH3" s="628"/>
      <c r="PKI3" s="628"/>
      <c r="PKJ3" s="628"/>
      <c r="PKK3" s="628"/>
      <c r="PKL3" s="628"/>
      <c r="PKM3" s="628"/>
      <c r="PKN3" s="628"/>
      <c r="PKO3" s="628"/>
      <c r="PKP3" s="628"/>
      <c r="PKQ3" s="628"/>
      <c r="PKR3" s="628"/>
      <c r="PKS3" s="628"/>
      <c r="PKT3" s="628"/>
      <c r="PKU3" s="628"/>
      <c r="PKV3" s="628"/>
      <c r="PKW3" s="628"/>
      <c r="PKX3" s="628"/>
      <c r="PKY3" s="628"/>
      <c r="PKZ3" s="628"/>
      <c r="PLA3" s="628"/>
      <c r="PLB3" s="628"/>
      <c r="PLC3" s="628"/>
      <c r="PLD3" s="628"/>
      <c r="PLE3" s="628"/>
      <c r="PLF3" s="628"/>
      <c r="PLG3" s="628"/>
      <c r="PLH3" s="628"/>
      <c r="PLI3" s="628"/>
      <c r="PLJ3" s="628"/>
      <c r="PLK3" s="628"/>
      <c r="PLL3" s="628"/>
      <c r="PLM3" s="628"/>
      <c r="PLN3" s="628"/>
      <c r="PLO3" s="628"/>
      <c r="PLP3" s="628"/>
      <c r="PLQ3" s="628"/>
      <c r="PLR3" s="628"/>
      <c r="PLS3" s="628"/>
      <c r="PLT3" s="628"/>
      <c r="PLU3" s="628"/>
      <c r="PLV3" s="628"/>
      <c r="PLW3" s="628"/>
      <c r="PLX3" s="628"/>
      <c r="PLY3" s="628"/>
      <c r="PLZ3" s="628"/>
      <c r="PMA3" s="628"/>
      <c r="PMB3" s="628"/>
      <c r="PMC3" s="628"/>
      <c r="PMD3" s="628"/>
      <c r="PME3" s="628"/>
      <c r="PMF3" s="628"/>
      <c r="PMG3" s="628"/>
      <c r="PMH3" s="628"/>
      <c r="PMI3" s="628"/>
      <c r="PMJ3" s="628"/>
      <c r="PMK3" s="628"/>
      <c r="PML3" s="628"/>
      <c r="PMM3" s="628"/>
      <c r="PMN3" s="628"/>
      <c r="PMO3" s="628"/>
      <c r="PMP3" s="628"/>
      <c r="PMQ3" s="628"/>
      <c r="PMR3" s="628"/>
      <c r="PMS3" s="628"/>
      <c r="PMT3" s="628"/>
      <c r="PMU3" s="628"/>
      <c r="PMV3" s="628"/>
      <c r="PMW3" s="628"/>
      <c r="PMX3" s="628"/>
      <c r="PMY3" s="628"/>
      <c r="PMZ3" s="628"/>
      <c r="PNA3" s="628"/>
      <c r="PNB3" s="628"/>
      <c r="PNC3" s="628"/>
      <c r="PND3" s="628"/>
      <c r="PNE3" s="628"/>
      <c r="PNF3" s="628"/>
      <c r="PNG3" s="628"/>
      <c r="PNH3" s="628"/>
      <c r="PNI3" s="628"/>
      <c r="PNJ3" s="628"/>
      <c r="PNK3" s="628"/>
      <c r="PNL3" s="628"/>
      <c r="PNM3" s="628"/>
      <c r="PNN3" s="628"/>
      <c r="PNO3" s="628"/>
      <c r="PNP3" s="628"/>
      <c r="PNQ3" s="628"/>
      <c r="PNR3" s="628"/>
      <c r="PNS3" s="628"/>
      <c r="PNT3" s="628"/>
      <c r="PNU3" s="628"/>
      <c r="PNV3" s="628"/>
      <c r="PNW3" s="628"/>
      <c r="PNX3" s="628"/>
      <c r="PNY3" s="628"/>
      <c r="PNZ3" s="628"/>
      <c r="POA3" s="628"/>
      <c r="POB3" s="628"/>
      <c r="POC3" s="628"/>
      <c r="POD3" s="628"/>
      <c r="POE3" s="628"/>
      <c r="POF3" s="628"/>
      <c r="POG3" s="628"/>
      <c r="POH3" s="628"/>
      <c r="POI3" s="628"/>
      <c r="POJ3" s="628"/>
      <c r="POK3" s="628"/>
      <c r="POL3" s="628"/>
      <c r="POM3" s="628"/>
      <c r="PON3" s="628"/>
      <c r="POO3" s="628"/>
      <c r="POP3" s="628"/>
      <c r="POQ3" s="628"/>
      <c r="POR3" s="628"/>
      <c r="POS3" s="628"/>
      <c r="POT3" s="628"/>
      <c r="POU3" s="628"/>
      <c r="POV3" s="628"/>
      <c r="POW3" s="628"/>
      <c r="POX3" s="628"/>
      <c r="POY3" s="628"/>
      <c r="POZ3" s="628"/>
      <c r="PPA3" s="628"/>
      <c r="PPB3" s="628"/>
      <c r="PPC3" s="628"/>
      <c r="PPD3" s="628"/>
      <c r="PPE3" s="628"/>
      <c r="PPF3" s="628"/>
      <c r="PPG3" s="628"/>
      <c r="PPH3" s="628"/>
      <c r="PPI3" s="628"/>
      <c r="PPJ3" s="628"/>
      <c r="PPK3" s="628"/>
      <c r="PPL3" s="628"/>
      <c r="PPM3" s="628"/>
      <c r="PPN3" s="628"/>
      <c r="PPO3" s="628"/>
      <c r="PPP3" s="628"/>
      <c r="PPQ3" s="628"/>
      <c r="PPR3" s="628"/>
      <c r="PPS3" s="628"/>
      <c r="PPT3" s="628"/>
      <c r="PPU3" s="628"/>
      <c r="PPV3" s="628"/>
      <c r="PPW3" s="628"/>
      <c r="PPX3" s="628"/>
      <c r="PPY3" s="628"/>
      <c r="PPZ3" s="628"/>
      <c r="PQA3" s="628"/>
      <c r="PQB3" s="628"/>
      <c r="PQC3" s="628"/>
      <c r="PQD3" s="628"/>
      <c r="PQE3" s="628"/>
      <c r="PQF3" s="628"/>
      <c r="PQG3" s="628"/>
      <c r="PQH3" s="628"/>
      <c r="PQI3" s="628"/>
      <c r="PQJ3" s="628"/>
      <c r="PQK3" s="628"/>
      <c r="PQL3" s="628"/>
      <c r="PQM3" s="628"/>
      <c r="PQN3" s="628"/>
      <c r="PQO3" s="628"/>
      <c r="PQP3" s="628"/>
      <c r="PQQ3" s="628"/>
      <c r="PQR3" s="628"/>
      <c r="PQS3" s="628"/>
      <c r="PQT3" s="628"/>
      <c r="PQU3" s="628"/>
      <c r="PQV3" s="628"/>
      <c r="PQW3" s="628"/>
      <c r="PQX3" s="628"/>
      <c r="PQY3" s="628"/>
      <c r="PQZ3" s="628"/>
      <c r="PRA3" s="628"/>
      <c r="PRB3" s="628"/>
      <c r="PRC3" s="628"/>
      <c r="PRD3" s="628"/>
      <c r="PRE3" s="628"/>
      <c r="PRF3" s="628"/>
      <c r="PRG3" s="628"/>
      <c r="PRH3" s="628"/>
      <c r="PRI3" s="628"/>
      <c r="PRJ3" s="628"/>
      <c r="PRK3" s="628"/>
      <c r="PRL3" s="628"/>
      <c r="PRM3" s="628"/>
      <c r="PRN3" s="628"/>
      <c r="PRO3" s="628"/>
      <c r="PRP3" s="628"/>
      <c r="PRQ3" s="628"/>
      <c r="PRR3" s="628"/>
      <c r="PRS3" s="628"/>
      <c r="PRT3" s="628"/>
      <c r="PRU3" s="628"/>
      <c r="PRV3" s="628"/>
      <c r="PRW3" s="628"/>
      <c r="PRX3" s="628"/>
      <c r="PRY3" s="628"/>
      <c r="PRZ3" s="628"/>
      <c r="PSA3" s="628"/>
      <c r="PSB3" s="628"/>
      <c r="PSC3" s="628"/>
      <c r="PSD3" s="628"/>
      <c r="PSE3" s="628"/>
      <c r="PSF3" s="628"/>
      <c r="PSG3" s="628"/>
      <c r="PSH3" s="628"/>
      <c r="PSI3" s="628"/>
      <c r="PSJ3" s="628"/>
      <c r="PSK3" s="628"/>
      <c r="PSL3" s="628"/>
      <c r="PSM3" s="628"/>
      <c r="PSN3" s="628"/>
      <c r="PSO3" s="628"/>
      <c r="PSP3" s="628"/>
      <c r="PSQ3" s="628"/>
      <c r="PSR3" s="628"/>
      <c r="PSS3" s="628"/>
      <c r="PST3" s="628"/>
      <c r="PSU3" s="628"/>
      <c r="PSV3" s="628"/>
      <c r="PSW3" s="628"/>
      <c r="PSX3" s="628"/>
      <c r="PSY3" s="628"/>
      <c r="PSZ3" s="628"/>
      <c r="PTA3" s="628"/>
      <c r="PTB3" s="628"/>
      <c r="PTC3" s="628"/>
      <c r="PTD3" s="628"/>
      <c r="PTE3" s="628"/>
      <c r="PTF3" s="628"/>
      <c r="PTG3" s="628"/>
      <c r="PTH3" s="628"/>
      <c r="PTI3" s="628"/>
      <c r="PTJ3" s="628"/>
      <c r="PTK3" s="628"/>
      <c r="PTL3" s="628"/>
      <c r="PTM3" s="628"/>
      <c r="PTN3" s="628"/>
      <c r="PTO3" s="628"/>
      <c r="PTP3" s="628"/>
      <c r="PTQ3" s="628"/>
      <c r="PTR3" s="628"/>
      <c r="PTS3" s="628"/>
      <c r="PTT3" s="628"/>
      <c r="PTU3" s="628"/>
      <c r="PTV3" s="628"/>
      <c r="PTW3" s="628"/>
      <c r="PTX3" s="628"/>
      <c r="PTY3" s="628"/>
      <c r="PTZ3" s="628"/>
      <c r="PUA3" s="628"/>
      <c r="PUB3" s="628"/>
      <c r="PUC3" s="628"/>
      <c r="PUD3" s="628"/>
      <c r="PUE3" s="628"/>
      <c r="PUF3" s="628"/>
      <c r="PUG3" s="628"/>
      <c r="PUH3" s="628"/>
      <c r="PUI3" s="628"/>
      <c r="PUJ3" s="628"/>
      <c r="PUK3" s="628"/>
      <c r="PUL3" s="628"/>
      <c r="PUM3" s="628"/>
      <c r="PUN3" s="628"/>
      <c r="PUO3" s="628"/>
      <c r="PUP3" s="628"/>
      <c r="PUQ3" s="628"/>
      <c r="PUR3" s="628"/>
      <c r="PUS3" s="628"/>
      <c r="PUT3" s="628"/>
      <c r="PUU3" s="628"/>
      <c r="PUV3" s="628"/>
      <c r="PUW3" s="628"/>
      <c r="PUX3" s="628"/>
      <c r="PUY3" s="628"/>
      <c r="PUZ3" s="628"/>
      <c r="PVA3" s="628"/>
      <c r="PVB3" s="628"/>
      <c r="PVC3" s="628"/>
      <c r="PVD3" s="628"/>
      <c r="PVE3" s="628"/>
      <c r="PVF3" s="628"/>
      <c r="PVG3" s="628"/>
      <c r="PVH3" s="628"/>
      <c r="PVI3" s="628"/>
      <c r="PVJ3" s="628"/>
      <c r="PVK3" s="628"/>
      <c r="PVL3" s="628"/>
      <c r="PVM3" s="628"/>
      <c r="PVN3" s="628"/>
      <c r="PVO3" s="628"/>
      <c r="PVP3" s="628"/>
      <c r="PVQ3" s="628"/>
      <c r="PVR3" s="628"/>
      <c r="PVS3" s="628"/>
      <c r="PVT3" s="628"/>
      <c r="PVU3" s="628"/>
      <c r="PVV3" s="628"/>
      <c r="PVW3" s="628"/>
      <c r="PVX3" s="628"/>
      <c r="PVY3" s="628"/>
      <c r="PVZ3" s="628"/>
      <c r="PWA3" s="628"/>
      <c r="PWB3" s="628"/>
      <c r="PWC3" s="628"/>
      <c r="PWD3" s="628"/>
      <c r="PWE3" s="628"/>
      <c r="PWF3" s="628"/>
      <c r="PWG3" s="628"/>
      <c r="PWH3" s="628"/>
      <c r="PWI3" s="628"/>
      <c r="PWJ3" s="628"/>
      <c r="PWK3" s="628"/>
      <c r="PWL3" s="628"/>
      <c r="PWM3" s="628"/>
      <c r="PWN3" s="628"/>
      <c r="PWO3" s="628"/>
      <c r="PWP3" s="628"/>
      <c r="PWQ3" s="628"/>
      <c r="PWR3" s="628"/>
      <c r="PWS3" s="628"/>
      <c r="PWT3" s="628"/>
      <c r="PWU3" s="628"/>
      <c r="PWV3" s="628"/>
      <c r="PWW3" s="628"/>
      <c r="PWX3" s="628"/>
      <c r="PWY3" s="628"/>
      <c r="PWZ3" s="628"/>
      <c r="PXA3" s="628"/>
      <c r="PXB3" s="628"/>
      <c r="PXC3" s="628"/>
      <c r="PXD3" s="628"/>
      <c r="PXE3" s="628"/>
      <c r="PXF3" s="628"/>
      <c r="PXG3" s="628"/>
      <c r="PXH3" s="628"/>
      <c r="PXI3" s="628"/>
      <c r="PXJ3" s="628"/>
      <c r="PXK3" s="628"/>
      <c r="PXL3" s="628"/>
      <c r="PXM3" s="628"/>
      <c r="PXN3" s="628"/>
      <c r="PXO3" s="628"/>
      <c r="PXP3" s="628"/>
      <c r="PXQ3" s="628"/>
      <c r="PXR3" s="628"/>
      <c r="PXS3" s="628"/>
      <c r="PXT3" s="628"/>
      <c r="PXU3" s="628"/>
      <c r="PXV3" s="628"/>
      <c r="PXW3" s="628"/>
      <c r="PXX3" s="628"/>
      <c r="PXY3" s="628"/>
      <c r="PXZ3" s="628"/>
      <c r="PYA3" s="628"/>
      <c r="PYB3" s="628"/>
      <c r="PYC3" s="628"/>
      <c r="PYD3" s="628"/>
      <c r="PYE3" s="628"/>
      <c r="PYF3" s="628"/>
      <c r="PYG3" s="628"/>
      <c r="PYH3" s="628"/>
      <c r="PYI3" s="628"/>
      <c r="PYJ3" s="628"/>
      <c r="PYK3" s="628"/>
      <c r="PYL3" s="628"/>
      <c r="PYM3" s="628"/>
      <c r="PYN3" s="628"/>
      <c r="PYO3" s="628"/>
      <c r="PYP3" s="628"/>
      <c r="PYQ3" s="628"/>
      <c r="PYR3" s="628"/>
      <c r="PYS3" s="628"/>
      <c r="PYT3" s="628"/>
      <c r="PYU3" s="628"/>
      <c r="PYV3" s="628"/>
      <c r="PYW3" s="628"/>
      <c r="PYX3" s="628"/>
      <c r="PYY3" s="628"/>
      <c r="PYZ3" s="628"/>
      <c r="PZA3" s="628"/>
      <c r="PZB3" s="628"/>
      <c r="PZC3" s="628"/>
      <c r="PZD3" s="628"/>
      <c r="PZE3" s="628"/>
      <c r="PZF3" s="628"/>
      <c r="PZG3" s="628"/>
      <c r="PZH3" s="628"/>
      <c r="PZI3" s="628"/>
      <c r="PZJ3" s="628"/>
      <c r="PZK3" s="628"/>
      <c r="PZL3" s="628"/>
      <c r="PZM3" s="628"/>
      <c r="PZN3" s="628"/>
      <c r="PZO3" s="628"/>
      <c r="PZP3" s="628"/>
      <c r="PZQ3" s="628"/>
      <c r="PZR3" s="628"/>
      <c r="PZS3" s="628"/>
      <c r="PZT3" s="628"/>
      <c r="PZU3" s="628"/>
      <c r="PZV3" s="628"/>
      <c r="PZW3" s="628"/>
      <c r="PZX3" s="628"/>
      <c r="PZY3" s="628"/>
      <c r="PZZ3" s="628"/>
      <c r="QAA3" s="628"/>
      <c r="QAB3" s="628"/>
      <c r="QAC3" s="628"/>
      <c r="QAD3" s="628"/>
      <c r="QAE3" s="628"/>
      <c r="QAF3" s="628"/>
      <c r="QAG3" s="628"/>
      <c r="QAH3" s="628"/>
      <c r="QAI3" s="628"/>
      <c r="QAJ3" s="628"/>
      <c r="QAK3" s="628"/>
      <c r="QAL3" s="628"/>
      <c r="QAM3" s="628"/>
      <c r="QAN3" s="628"/>
      <c r="QAO3" s="628"/>
      <c r="QAP3" s="628"/>
      <c r="QAQ3" s="628"/>
      <c r="QAR3" s="628"/>
      <c r="QAS3" s="628"/>
      <c r="QAT3" s="628"/>
      <c r="QAU3" s="628"/>
      <c r="QAV3" s="628"/>
      <c r="QAW3" s="628"/>
      <c r="QAX3" s="628"/>
      <c r="QAY3" s="628"/>
      <c r="QAZ3" s="628"/>
      <c r="QBA3" s="628"/>
      <c r="QBB3" s="628"/>
      <c r="QBC3" s="628"/>
      <c r="QBD3" s="628"/>
      <c r="QBE3" s="628"/>
      <c r="QBF3" s="628"/>
      <c r="QBG3" s="628"/>
      <c r="QBH3" s="628"/>
      <c r="QBI3" s="628"/>
      <c r="QBJ3" s="628"/>
      <c r="QBK3" s="628"/>
      <c r="QBL3" s="628"/>
      <c r="QBM3" s="628"/>
      <c r="QBN3" s="628"/>
      <c r="QBO3" s="628"/>
      <c r="QBP3" s="628"/>
      <c r="QBQ3" s="628"/>
      <c r="QBR3" s="628"/>
      <c r="QBS3" s="628"/>
      <c r="QBT3" s="628"/>
      <c r="QBU3" s="628"/>
      <c r="QBV3" s="628"/>
      <c r="QBW3" s="628"/>
      <c r="QBX3" s="628"/>
      <c r="QBY3" s="628"/>
      <c r="QBZ3" s="628"/>
      <c r="QCA3" s="628"/>
      <c r="QCB3" s="628"/>
      <c r="QCC3" s="628"/>
      <c r="QCD3" s="628"/>
      <c r="QCE3" s="628"/>
      <c r="QCF3" s="628"/>
      <c r="QCG3" s="628"/>
      <c r="QCH3" s="628"/>
      <c r="QCI3" s="628"/>
      <c r="QCJ3" s="628"/>
      <c r="QCK3" s="628"/>
      <c r="QCL3" s="628"/>
      <c r="QCM3" s="628"/>
      <c r="QCN3" s="628"/>
      <c r="QCO3" s="628"/>
      <c r="QCP3" s="628"/>
      <c r="QCQ3" s="628"/>
      <c r="QCR3" s="628"/>
      <c r="QCS3" s="628"/>
      <c r="QCT3" s="628"/>
      <c r="QCU3" s="628"/>
      <c r="QCV3" s="628"/>
      <c r="QCW3" s="628"/>
      <c r="QCX3" s="628"/>
      <c r="QCY3" s="628"/>
      <c r="QCZ3" s="628"/>
      <c r="QDA3" s="628"/>
      <c r="QDB3" s="628"/>
      <c r="QDC3" s="628"/>
      <c r="QDD3" s="628"/>
      <c r="QDE3" s="628"/>
      <c r="QDF3" s="628"/>
      <c r="QDG3" s="628"/>
      <c r="QDH3" s="628"/>
      <c r="QDI3" s="628"/>
      <c r="QDJ3" s="628"/>
      <c r="QDK3" s="628"/>
      <c r="QDL3" s="628"/>
      <c r="QDM3" s="628"/>
      <c r="QDN3" s="628"/>
      <c r="QDO3" s="628"/>
      <c r="QDP3" s="628"/>
      <c r="QDQ3" s="628"/>
      <c r="QDR3" s="628"/>
      <c r="QDS3" s="628"/>
      <c r="QDT3" s="628"/>
      <c r="QDU3" s="628"/>
      <c r="QDV3" s="628"/>
      <c r="QDW3" s="628"/>
      <c r="QDX3" s="628"/>
      <c r="QDY3" s="628"/>
      <c r="QDZ3" s="628"/>
      <c r="QEA3" s="628"/>
      <c r="QEB3" s="628"/>
      <c r="QEC3" s="628"/>
      <c r="QED3" s="628"/>
      <c r="QEE3" s="628"/>
      <c r="QEF3" s="628"/>
      <c r="QEG3" s="628"/>
      <c r="QEH3" s="628"/>
      <c r="QEI3" s="628"/>
      <c r="QEJ3" s="628"/>
      <c r="QEK3" s="628"/>
      <c r="QEL3" s="628"/>
      <c r="QEM3" s="628"/>
      <c r="QEN3" s="628"/>
      <c r="QEO3" s="628"/>
      <c r="QEP3" s="628"/>
      <c r="QEQ3" s="628"/>
      <c r="QER3" s="628"/>
      <c r="QES3" s="628"/>
      <c r="QET3" s="628"/>
      <c r="QEU3" s="628"/>
      <c r="QEV3" s="628"/>
      <c r="QEW3" s="628"/>
      <c r="QEX3" s="628"/>
      <c r="QEY3" s="628"/>
      <c r="QEZ3" s="628"/>
      <c r="QFA3" s="628"/>
      <c r="QFB3" s="628"/>
      <c r="QFC3" s="628"/>
      <c r="QFD3" s="628"/>
      <c r="QFE3" s="628"/>
      <c r="QFF3" s="628"/>
      <c r="QFG3" s="628"/>
      <c r="QFH3" s="628"/>
      <c r="QFI3" s="628"/>
      <c r="QFJ3" s="628"/>
      <c r="QFK3" s="628"/>
      <c r="QFL3" s="628"/>
      <c r="QFM3" s="628"/>
      <c r="QFN3" s="628"/>
      <c r="QFO3" s="628"/>
      <c r="QFP3" s="628"/>
      <c r="QFQ3" s="628"/>
      <c r="QFR3" s="628"/>
      <c r="QFS3" s="628"/>
      <c r="QFT3" s="628"/>
      <c r="QFU3" s="628"/>
      <c r="QFV3" s="628"/>
      <c r="QFW3" s="628"/>
      <c r="QFX3" s="628"/>
      <c r="QFY3" s="628"/>
      <c r="QFZ3" s="628"/>
      <c r="QGA3" s="628"/>
      <c r="QGB3" s="628"/>
      <c r="QGC3" s="628"/>
      <c r="QGD3" s="628"/>
      <c r="QGE3" s="628"/>
      <c r="QGF3" s="628"/>
      <c r="QGG3" s="628"/>
      <c r="QGH3" s="628"/>
      <c r="QGI3" s="628"/>
      <c r="QGJ3" s="628"/>
      <c r="QGK3" s="628"/>
      <c r="QGL3" s="628"/>
      <c r="QGM3" s="628"/>
      <c r="QGN3" s="628"/>
      <c r="QGO3" s="628"/>
      <c r="QGP3" s="628"/>
      <c r="QGQ3" s="628"/>
      <c r="QGR3" s="628"/>
      <c r="QGS3" s="628"/>
      <c r="QGT3" s="628"/>
      <c r="QGU3" s="628"/>
      <c r="QGV3" s="628"/>
      <c r="QGW3" s="628"/>
      <c r="QGX3" s="628"/>
      <c r="QGY3" s="628"/>
      <c r="QGZ3" s="628"/>
      <c r="QHA3" s="628"/>
      <c r="QHB3" s="628"/>
      <c r="QHC3" s="628"/>
      <c r="QHD3" s="628"/>
      <c r="QHE3" s="628"/>
      <c r="QHF3" s="628"/>
      <c r="QHG3" s="628"/>
      <c r="QHH3" s="628"/>
      <c r="QHI3" s="628"/>
      <c r="QHJ3" s="628"/>
      <c r="QHK3" s="628"/>
      <c r="QHL3" s="628"/>
      <c r="QHM3" s="628"/>
      <c r="QHN3" s="628"/>
      <c r="QHO3" s="628"/>
      <c r="QHP3" s="628"/>
      <c r="QHQ3" s="628"/>
      <c r="QHR3" s="628"/>
      <c r="QHS3" s="628"/>
      <c r="QHT3" s="628"/>
      <c r="QHU3" s="628"/>
      <c r="QHV3" s="628"/>
      <c r="QHW3" s="628"/>
      <c r="QHX3" s="628"/>
      <c r="QHY3" s="628"/>
      <c r="QHZ3" s="628"/>
      <c r="QIA3" s="628"/>
      <c r="QIB3" s="628"/>
      <c r="QIC3" s="628"/>
      <c r="QID3" s="628"/>
      <c r="QIE3" s="628"/>
      <c r="QIF3" s="628"/>
      <c r="QIG3" s="628"/>
      <c r="QIH3" s="628"/>
      <c r="QII3" s="628"/>
      <c r="QIJ3" s="628"/>
      <c r="QIK3" s="628"/>
      <c r="QIL3" s="628"/>
      <c r="QIM3" s="628"/>
      <c r="QIN3" s="628"/>
      <c r="QIO3" s="628"/>
      <c r="QIP3" s="628"/>
      <c r="QIQ3" s="628"/>
      <c r="QIR3" s="628"/>
      <c r="QIS3" s="628"/>
      <c r="QIT3" s="628"/>
      <c r="QIU3" s="628"/>
      <c r="QIV3" s="628"/>
      <c r="QIW3" s="628"/>
      <c r="QIX3" s="628"/>
      <c r="QIY3" s="628"/>
      <c r="QIZ3" s="628"/>
      <c r="QJA3" s="628"/>
      <c r="QJB3" s="628"/>
      <c r="QJC3" s="628"/>
      <c r="QJD3" s="628"/>
      <c r="QJE3" s="628"/>
      <c r="QJF3" s="628"/>
      <c r="QJG3" s="628"/>
      <c r="QJH3" s="628"/>
      <c r="QJI3" s="628"/>
      <c r="QJJ3" s="628"/>
      <c r="QJK3" s="628"/>
      <c r="QJL3" s="628"/>
      <c r="QJM3" s="628"/>
      <c r="QJN3" s="628"/>
      <c r="QJO3" s="628"/>
      <c r="QJP3" s="628"/>
      <c r="QJQ3" s="628"/>
      <c r="QJR3" s="628"/>
      <c r="QJS3" s="628"/>
      <c r="QJT3" s="628"/>
      <c r="QJU3" s="628"/>
      <c r="QJV3" s="628"/>
      <c r="QJW3" s="628"/>
      <c r="QJX3" s="628"/>
      <c r="QJY3" s="628"/>
      <c r="QJZ3" s="628"/>
      <c r="QKA3" s="628"/>
      <c r="QKB3" s="628"/>
      <c r="QKC3" s="628"/>
      <c r="QKD3" s="628"/>
      <c r="QKE3" s="628"/>
      <c r="QKF3" s="628"/>
      <c r="QKG3" s="628"/>
      <c r="QKH3" s="628"/>
      <c r="QKI3" s="628"/>
      <c r="QKJ3" s="628"/>
      <c r="QKK3" s="628"/>
      <c r="QKL3" s="628"/>
      <c r="QKM3" s="628"/>
      <c r="QKN3" s="628"/>
      <c r="QKO3" s="628"/>
      <c r="QKP3" s="628"/>
      <c r="QKQ3" s="628"/>
      <c r="QKR3" s="628"/>
      <c r="QKS3" s="628"/>
      <c r="QKT3" s="628"/>
      <c r="QKU3" s="628"/>
      <c r="QKV3" s="628"/>
      <c r="QKW3" s="628"/>
      <c r="QKX3" s="628"/>
      <c r="QKY3" s="628"/>
      <c r="QKZ3" s="628"/>
      <c r="QLA3" s="628"/>
      <c r="QLB3" s="628"/>
      <c r="QLC3" s="628"/>
      <c r="QLD3" s="628"/>
      <c r="QLE3" s="628"/>
      <c r="QLF3" s="628"/>
      <c r="QLG3" s="628"/>
      <c r="QLH3" s="628"/>
      <c r="QLI3" s="628"/>
      <c r="QLJ3" s="628"/>
      <c r="QLK3" s="628"/>
      <c r="QLL3" s="628"/>
      <c r="QLM3" s="628"/>
      <c r="QLN3" s="628"/>
      <c r="QLO3" s="628"/>
      <c r="QLP3" s="628"/>
      <c r="QLQ3" s="628"/>
      <c r="QLR3" s="628"/>
      <c r="QLS3" s="628"/>
      <c r="QLT3" s="628"/>
      <c r="QLU3" s="628"/>
      <c r="QLV3" s="628"/>
      <c r="QLW3" s="628"/>
      <c r="QLX3" s="628"/>
      <c r="QLY3" s="628"/>
      <c r="QLZ3" s="628"/>
      <c r="QMA3" s="628"/>
      <c r="QMB3" s="628"/>
      <c r="QMC3" s="628"/>
      <c r="QMD3" s="628"/>
      <c r="QME3" s="628"/>
      <c r="QMF3" s="628"/>
      <c r="QMG3" s="628"/>
      <c r="QMH3" s="628"/>
      <c r="QMI3" s="628"/>
      <c r="QMJ3" s="628"/>
      <c r="QMK3" s="628"/>
      <c r="QML3" s="628"/>
      <c r="QMM3" s="628"/>
      <c r="QMN3" s="628"/>
      <c r="QMO3" s="628"/>
      <c r="QMP3" s="628"/>
      <c r="QMQ3" s="628"/>
      <c r="QMR3" s="628"/>
      <c r="QMS3" s="628"/>
      <c r="QMT3" s="628"/>
      <c r="QMU3" s="628"/>
      <c r="QMV3" s="628"/>
      <c r="QMW3" s="628"/>
      <c r="QMX3" s="628"/>
      <c r="QMY3" s="628"/>
      <c r="QMZ3" s="628"/>
      <c r="QNA3" s="628"/>
      <c r="QNB3" s="628"/>
      <c r="QNC3" s="628"/>
      <c r="QND3" s="628"/>
      <c r="QNE3" s="628"/>
      <c r="QNF3" s="628"/>
      <c r="QNG3" s="628"/>
      <c r="QNH3" s="628"/>
      <c r="QNI3" s="628"/>
      <c r="QNJ3" s="628"/>
      <c r="QNK3" s="628"/>
      <c r="QNL3" s="628"/>
      <c r="QNM3" s="628"/>
      <c r="QNN3" s="628"/>
      <c r="QNO3" s="628"/>
      <c r="QNP3" s="628"/>
      <c r="QNQ3" s="628"/>
      <c r="QNR3" s="628"/>
      <c r="QNS3" s="628"/>
      <c r="QNT3" s="628"/>
      <c r="QNU3" s="628"/>
      <c r="QNV3" s="628"/>
      <c r="QNW3" s="628"/>
      <c r="QNX3" s="628"/>
      <c r="QNY3" s="628"/>
      <c r="QNZ3" s="628"/>
      <c r="QOA3" s="628"/>
      <c r="QOB3" s="628"/>
      <c r="QOC3" s="628"/>
      <c r="QOD3" s="628"/>
      <c r="QOE3" s="628"/>
      <c r="QOF3" s="628"/>
      <c r="QOG3" s="628"/>
      <c r="QOH3" s="628"/>
      <c r="QOI3" s="628"/>
      <c r="QOJ3" s="628"/>
      <c r="QOK3" s="628"/>
      <c r="QOL3" s="628"/>
      <c r="QOM3" s="628"/>
      <c r="QON3" s="628"/>
      <c r="QOO3" s="628"/>
      <c r="QOP3" s="628"/>
      <c r="QOQ3" s="628"/>
      <c r="QOR3" s="628"/>
      <c r="QOS3" s="628"/>
      <c r="QOT3" s="628"/>
      <c r="QOU3" s="628"/>
      <c r="QOV3" s="628"/>
      <c r="QOW3" s="628"/>
      <c r="QOX3" s="628"/>
      <c r="QOY3" s="628"/>
      <c r="QOZ3" s="628"/>
      <c r="QPA3" s="628"/>
      <c r="QPB3" s="628"/>
      <c r="QPC3" s="628"/>
      <c r="QPD3" s="628"/>
      <c r="QPE3" s="628"/>
      <c r="QPF3" s="628"/>
      <c r="QPG3" s="628"/>
      <c r="QPH3" s="628"/>
      <c r="QPI3" s="628"/>
      <c r="QPJ3" s="628"/>
      <c r="QPK3" s="628"/>
      <c r="QPL3" s="628"/>
      <c r="QPM3" s="628"/>
      <c r="QPN3" s="628"/>
      <c r="QPO3" s="628"/>
      <c r="QPP3" s="628"/>
      <c r="QPQ3" s="628"/>
      <c r="QPR3" s="628"/>
      <c r="QPS3" s="628"/>
      <c r="QPT3" s="628"/>
      <c r="QPU3" s="628"/>
      <c r="QPV3" s="628"/>
      <c r="QPW3" s="628"/>
      <c r="QPX3" s="628"/>
      <c r="QPY3" s="628"/>
      <c r="QPZ3" s="628"/>
      <c r="QQA3" s="628"/>
      <c r="QQB3" s="628"/>
      <c r="QQC3" s="628"/>
      <c r="QQD3" s="628"/>
      <c r="QQE3" s="628"/>
      <c r="QQF3" s="628"/>
      <c r="QQG3" s="628"/>
      <c r="QQH3" s="628"/>
      <c r="QQI3" s="628"/>
      <c r="QQJ3" s="628"/>
      <c r="QQK3" s="628"/>
      <c r="QQL3" s="628"/>
      <c r="QQM3" s="628"/>
      <c r="QQN3" s="628"/>
      <c r="QQO3" s="628"/>
      <c r="QQP3" s="628"/>
      <c r="QQQ3" s="628"/>
      <c r="QQR3" s="628"/>
      <c r="QQS3" s="628"/>
      <c r="QQT3" s="628"/>
      <c r="QQU3" s="628"/>
      <c r="QQV3" s="628"/>
      <c r="QQW3" s="628"/>
      <c r="QQX3" s="628"/>
      <c r="QQY3" s="628"/>
      <c r="QQZ3" s="628"/>
      <c r="QRA3" s="628"/>
      <c r="QRB3" s="628"/>
      <c r="QRC3" s="628"/>
      <c r="QRD3" s="628"/>
      <c r="QRE3" s="628"/>
      <c r="QRF3" s="628"/>
      <c r="QRG3" s="628"/>
      <c r="QRH3" s="628"/>
      <c r="QRI3" s="628"/>
      <c r="QRJ3" s="628"/>
      <c r="QRK3" s="628"/>
      <c r="QRL3" s="628"/>
      <c r="QRM3" s="628"/>
      <c r="QRN3" s="628"/>
      <c r="QRO3" s="628"/>
      <c r="QRP3" s="628"/>
      <c r="QRQ3" s="628"/>
      <c r="QRR3" s="628"/>
      <c r="QRS3" s="628"/>
      <c r="QRT3" s="628"/>
      <c r="QRU3" s="628"/>
      <c r="QRV3" s="628"/>
      <c r="QRW3" s="628"/>
      <c r="QRX3" s="628"/>
      <c r="QRY3" s="628"/>
      <c r="QRZ3" s="628"/>
      <c r="QSA3" s="628"/>
      <c r="QSB3" s="628"/>
      <c r="QSC3" s="628"/>
      <c r="QSD3" s="628"/>
      <c r="QSE3" s="628"/>
      <c r="QSF3" s="628"/>
      <c r="QSG3" s="628"/>
      <c r="QSH3" s="628"/>
      <c r="QSI3" s="628"/>
      <c r="QSJ3" s="628"/>
      <c r="QSK3" s="628"/>
      <c r="QSL3" s="628"/>
      <c r="QSM3" s="628"/>
      <c r="QSN3" s="628"/>
      <c r="QSO3" s="628"/>
      <c r="QSP3" s="628"/>
      <c r="QSQ3" s="628"/>
      <c r="QSR3" s="628"/>
      <c r="QSS3" s="628"/>
      <c r="QST3" s="628"/>
      <c r="QSU3" s="628"/>
      <c r="QSV3" s="628"/>
      <c r="QSW3" s="628"/>
      <c r="QSX3" s="628"/>
      <c r="QSY3" s="628"/>
      <c r="QSZ3" s="628"/>
      <c r="QTA3" s="628"/>
      <c r="QTB3" s="628"/>
      <c r="QTC3" s="628"/>
      <c r="QTD3" s="628"/>
      <c r="QTE3" s="628"/>
      <c r="QTF3" s="628"/>
      <c r="QTG3" s="628"/>
      <c r="QTH3" s="628"/>
      <c r="QTI3" s="628"/>
      <c r="QTJ3" s="628"/>
      <c r="QTK3" s="628"/>
      <c r="QTL3" s="628"/>
      <c r="QTM3" s="628"/>
      <c r="QTN3" s="628"/>
      <c r="QTO3" s="628"/>
      <c r="QTP3" s="628"/>
      <c r="QTQ3" s="628"/>
      <c r="QTR3" s="628"/>
      <c r="QTS3" s="628"/>
      <c r="QTT3" s="628"/>
      <c r="QTU3" s="628"/>
      <c r="QTV3" s="628"/>
      <c r="QTW3" s="628"/>
      <c r="QTX3" s="628"/>
      <c r="QTY3" s="628"/>
      <c r="QTZ3" s="628"/>
      <c r="QUA3" s="628"/>
      <c r="QUB3" s="628"/>
      <c r="QUC3" s="628"/>
      <c r="QUD3" s="628"/>
      <c r="QUE3" s="628"/>
      <c r="QUF3" s="628"/>
      <c r="QUG3" s="628"/>
      <c r="QUH3" s="628"/>
      <c r="QUI3" s="628"/>
      <c r="QUJ3" s="628"/>
      <c r="QUK3" s="628"/>
      <c r="QUL3" s="628"/>
      <c r="QUM3" s="628"/>
      <c r="QUN3" s="628"/>
      <c r="QUO3" s="628"/>
      <c r="QUP3" s="628"/>
      <c r="QUQ3" s="628"/>
      <c r="QUR3" s="628"/>
      <c r="QUS3" s="628"/>
      <c r="QUT3" s="628"/>
      <c r="QUU3" s="628"/>
      <c r="QUV3" s="628"/>
      <c r="QUW3" s="628"/>
      <c r="QUX3" s="628"/>
      <c r="QUY3" s="628"/>
      <c r="QUZ3" s="628"/>
      <c r="QVA3" s="628"/>
      <c r="QVB3" s="628"/>
      <c r="QVC3" s="628"/>
      <c r="QVD3" s="628"/>
      <c r="QVE3" s="628"/>
      <c r="QVF3" s="628"/>
      <c r="QVG3" s="628"/>
      <c r="QVH3" s="628"/>
      <c r="QVI3" s="628"/>
      <c r="QVJ3" s="628"/>
      <c r="QVK3" s="628"/>
      <c r="QVL3" s="628"/>
      <c r="QVM3" s="628"/>
      <c r="QVN3" s="628"/>
      <c r="QVO3" s="628"/>
      <c r="QVP3" s="628"/>
      <c r="QVQ3" s="628"/>
      <c r="QVR3" s="628"/>
      <c r="QVS3" s="628"/>
      <c r="QVT3" s="628"/>
      <c r="QVU3" s="628"/>
      <c r="QVV3" s="628"/>
      <c r="QVW3" s="628"/>
      <c r="QVX3" s="628"/>
      <c r="QVY3" s="628"/>
      <c r="QVZ3" s="628"/>
      <c r="QWA3" s="628"/>
      <c r="QWB3" s="628"/>
      <c r="QWC3" s="628"/>
      <c r="QWD3" s="628"/>
      <c r="QWE3" s="628"/>
      <c r="QWF3" s="628"/>
      <c r="QWG3" s="628"/>
      <c r="QWH3" s="628"/>
      <c r="QWI3" s="628"/>
      <c r="QWJ3" s="628"/>
      <c r="QWK3" s="628"/>
      <c r="QWL3" s="628"/>
      <c r="QWM3" s="628"/>
      <c r="QWN3" s="628"/>
      <c r="QWO3" s="628"/>
      <c r="QWP3" s="628"/>
      <c r="QWQ3" s="628"/>
      <c r="QWR3" s="628"/>
      <c r="QWS3" s="628"/>
      <c r="QWT3" s="628"/>
      <c r="QWU3" s="628"/>
      <c r="QWV3" s="628"/>
      <c r="QWW3" s="628"/>
      <c r="QWX3" s="628"/>
      <c r="QWY3" s="628"/>
      <c r="QWZ3" s="628"/>
      <c r="QXA3" s="628"/>
      <c r="QXB3" s="628"/>
      <c r="QXC3" s="628"/>
      <c r="QXD3" s="628"/>
      <c r="QXE3" s="628"/>
      <c r="QXF3" s="628"/>
      <c r="QXG3" s="628"/>
      <c r="QXH3" s="628"/>
      <c r="QXI3" s="628"/>
      <c r="QXJ3" s="628"/>
      <c r="QXK3" s="628"/>
      <c r="QXL3" s="628"/>
      <c r="QXM3" s="628"/>
      <c r="QXN3" s="628"/>
      <c r="QXO3" s="628"/>
      <c r="QXP3" s="628"/>
      <c r="QXQ3" s="628"/>
      <c r="QXR3" s="628"/>
      <c r="QXS3" s="628"/>
      <c r="QXT3" s="628"/>
      <c r="QXU3" s="628"/>
      <c r="QXV3" s="628"/>
      <c r="QXW3" s="628"/>
      <c r="QXX3" s="628"/>
      <c r="QXY3" s="628"/>
      <c r="QXZ3" s="628"/>
      <c r="QYA3" s="628"/>
      <c r="QYB3" s="628"/>
      <c r="QYC3" s="628"/>
      <c r="QYD3" s="628"/>
      <c r="QYE3" s="628"/>
      <c r="QYF3" s="628"/>
      <c r="QYG3" s="628"/>
      <c r="QYH3" s="628"/>
      <c r="QYI3" s="628"/>
      <c r="QYJ3" s="628"/>
      <c r="QYK3" s="628"/>
      <c r="QYL3" s="628"/>
      <c r="QYM3" s="628"/>
      <c r="QYN3" s="628"/>
      <c r="QYO3" s="628"/>
      <c r="QYP3" s="628"/>
      <c r="QYQ3" s="628"/>
      <c r="QYR3" s="628"/>
      <c r="QYS3" s="628"/>
      <c r="QYT3" s="628"/>
      <c r="QYU3" s="628"/>
      <c r="QYV3" s="628"/>
      <c r="QYW3" s="628"/>
      <c r="QYX3" s="628"/>
      <c r="QYY3" s="628"/>
      <c r="QYZ3" s="628"/>
      <c r="QZA3" s="628"/>
      <c r="QZB3" s="628"/>
      <c r="QZC3" s="628"/>
      <c r="QZD3" s="628"/>
      <c r="QZE3" s="628"/>
      <c r="QZF3" s="628"/>
      <c r="QZG3" s="628"/>
      <c r="QZH3" s="628"/>
      <c r="QZI3" s="628"/>
      <c r="QZJ3" s="628"/>
      <c r="QZK3" s="628"/>
      <c r="QZL3" s="628"/>
      <c r="QZM3" s="628"/>
      <c r="QZN3" s="628"/>
      <c r="QZO3" s="628"/>
      <c r="QZP3" s="628"/>
      <c r="QZQ3" s="628"/>
      <c r="QZR3" s="628"/>
      <c r="QZS3" s="628"/>
      <c r="QZT3" s="628"/>
      <c r="QZU3" s="628"/>
      <c r="QZV3" s="628"/>
      <c r="QZW3" s="628"/>
      <c r="QZX3" s="628"/>
      <c r="QZY3" s="628"/>
      <c r="QZZ3" s="628"/>
      <c r="RAA3" s="628"/>
      <c r="RAB3" s="628"/>
      <c r="RAC3" s="628"/>
      <c r="RAD3" s="628"/>
      <c r="RAE3" s="628"/>
      <c r="RAF3" s="628"/>
      <c r="RAG3" s="628"/>
      <c r="RAH3" s="628"/>
      <c r="RAI3" s="628"/>
      <c r="RAJ3" s="628"/>
      <c r="RAK3" s="628"/>
      <c r="RAL3" s="628"/>
      <c r="RAM3" s="628"/>
      <c r="RAN3" s="628"/>
      <c r="RAO3" s="628"/>
      <c r="RAP3" s="628"/>
      <c r="RAQ3" s="628"/>
      <c r="RAR3" s="628"/>
      <c r="RAS3" s="628"/>
      <c r="RAT3" s="628"/>
      <c r="RAU3" s="628"/>
      <c r="RAV3" s="628"/>
      <c r="RAW3" s="628"/>
      <c r="RAX3" s="628"/>
      <c r="RAY3" s="628"/>
      <c r="RAZ3" s="628"/>
      <c r="RBA3" s="628"/>
      <c r="RBB3" s="628"/>
      <c r="RBC3" s="628"/>
      <c r="RBD3" s="628"/>
      <c r="RBE3" s="628"/>
      <c r="RBF3" s="628"/>
      <c r="RBG3" s="628"/>
      <c r="RBH3" s="628"/>
      <c r="RBI3" s="628"/>
      <c r="RBJ3" s="628"/>
      <c r="RBK3" s="628"/>
      <c r="RBL3" s="628"/>
      <c r="RBM3" s="628"/>
      <c r="RBN3" s="628"/>
      <c r="RBO3" s="628"/>
      <c r="RBP3" s="628"/>
      <c r="RBQ3" s="628"/>
      <c r="RBR3" s="628"/>
      <c r="RBS3" s="628"/>
      <c r="RBT3" s="628"/>
      <c r="RBU3" s="628"/>
      <c r="RBV3" s="628"/>
      <c r="RBW3" s="628"/>
      <c r="RBX3" s="628"/>
      <c r="RBY3" s="628"/>
      <c r="RBZ3" s="628"/>
      <c r="RCA3" s="628"/>
      <c r="RCB3" s="628"/>
      <c r="RCC3" s="628"/>
      <c r="RCD3" s="628"/>
      <c r="RCE3" s="628"/>
      <c r="RCF3" s="628"/>
      <c r="RCG3" s="628"/>
      <c r="RCH3" s="628"/>
      <c r="RCI3" s="628"/>
      <c r="RCJ3" s="628"/>
      <c r="RCK3" s="628"/>
      <c r="RCL3" s="628"/>
      <c r="RCM3" s="628"/>
      <c r="RCN3" s="628"/>
      <c r="RCO3" s="628"/>
      <c r="RCP3" s="628"/>
      <c r="RCQ3" s="628"/>
      <c r="RCR3" s="628"/>
      <c r="RCS3" s="628"/>
      <c r="RCT3" s="628"/>
      <c r="RCU3" s="628"/>
      <c r="RCV3" s="628"/>
      <c r="RCW3" s="628"/>
      <c r="RCX3" s="628"/>
      <c r="RCY3" s="628"/>
      <c r="RCZ3" s="628"/>
      <c r="RDA3" s="628"/>
      <c r="RDB3" s="628"/>
      <c r="RDC3" s="628"/>
      <c r="RDD3" s="628"/>
      <c r="RDE3" s="628"/>
      <c r="RDF3" s="628"/>
      <c r="RDG3" s="628"/>
      <c r="RDH3" s="628"/>
      <c r="RDI3" s="628"/>
      <c r="RDJ3" s="628"/>
      <c r="RDK3" s="628"/>
      <c r="RDL3" s="628"/>
      <c r="RDM3" s="628"/>
      <c r="RDN3" s="628"/>
      <c r="RDO3" s="628"/>
      <c r="RDP3" s="628"/>
      <c r="RDQ3" s="628"/>
      <c r="RDR3" s="628"/>
      <c r="RDS3" s="628"/>
      <c r="RDT3" s="628"/>
      <c r="RDU3" s="628"/>
      <c r="RDV3" s="628"/>
      <c r="RDW3" s="628"/>
      <c r="RDX3" s="628"/>
      <c r="RDY3" s="628"/>
      <c r="RDZ3" s="628"/>
      <c r="REA3" s="628"/>
      <c r="REB3" s="628"/>
      <c r="REC3" s="628"/>
      <c r="RED3" s="628"/>
      <c r="REE3" s="628"/>
      <c r="REF3" s="628"/>
      <c r="REG3" s="628"/>
      <c r="REH3" s="628"/>
      <c r="REI3" s="628"/>
      <c r="REJ3" s="628"/>
      <c r="REK3" s="628"/>
      <c r="REL3" s="628"/>
      <c r="REM3" s="628"/>
      <c r="REN3" s="628"/>
      <c r="REO3" s="628"/>
      <c r="REP3" s="628"/>
      <c r="REQ3" s="628"/>
      <c r="RER3" s="628"/>
      <c r="RES3" s="628"/>
      <c r="RET3" s="628"/>
      <c r="REU3" s="628"/>
      <c r="REV3" s="628"/>
      <c r="REW3" s="628"/>
      <c r="REX3" s="628"/>
      <c r="REY3" s="628"/>
      <c r="REZ3" s="628"/>
      <c r="RFA3" s="628"/>
      <c r="RFB3" s="628"/>
      <c r="RFC3" s="628"/>
      <c r="RFD3" s="628"/>
      <c r="RFE3" s="628"/>
      <c r="RFF3" s="628"/>
      <c r="RFG3" s="628"/>
      <c r="RFH3" s="628"/>
      <c r="RFI3" s="628"/>
      <c r="RFJ3" s="628"/>
      <c r="RFK3" s="628"/>
      <c r="RFL3" s="628"/>
      <c r="RFM3" s="628"/>
      <c r="RFN3" s="628"/>
      <c r="RFO3" s="628"/>
      <c r="RFP3" s="628"/>
      <c r="RFQ3" s="628"/>
      <c r="RFR3" s="628"/>
      <c r="RFS3" s="628"/>
      <c r="RFT3" s="628"/>
      <c r="RFU3" s="628"/>
      <c r="RFV3" s="628"/>
      <c r="RFW3" s="628"/>
      <c r="RFX3" s="628"/>
      <c r="RFY3" s="628"/>
      <c r="RFZ3" s="628"/>
      <c r="RGA3" s="628"/>
      <c r="RGB3" s="628"/>
      <c r="RGC3" s="628"/>
      <c r="RGD3" s="628"/>
      <c r="RGE3" s="628"/>
      <c r="RGF3" s="628"/>
      <c r="RGG3" s="628"/>
      <c r="RGH3" s="628"/>
      <c r="RGI3" s="628"/>
      <c r="RGJ3" s="628"/>
      <c r="RGK3" s="628"/>
      <c r="RGL3" s="628"/>
      <c r="RGM3" s="628"/>
      <c r="RGN3" s="628"/>
      <c r="RGO3" s="628"/>
      <c r="RGP3" s="628"/>
      <c r="RGQ3" s="628"/>
      <c r="RGR3" s="628"/>
      <c r="RGS3" s="628"/>
      <c r="RGT3" s="628"/>
      <c r="RGU3" s="628"/>
      <c r="RGV3" s="628"/>
      <c r="RGW3" s="628"/>
      <c r="RGX3" s="628"/>
      <c r="RGY3" s="628"/>
      <c r="RGZ3" s="628"/>
      <c r="RHA3" s="628"/>
      <c r="RHB3" s="628"/>
      <c r="RHC3" s="628"/>
      <c r="RHD3" s="628"/>
      <c r="RHE3" s="628"/>
      <c r="RHF3" s="628"/>
      <c r="RHG3" s="628"/>
      <c r="RHH3" s="628"/>
      <c r="RHI3" s="628"/>
      <c r="RHJ3" s="628"/>
      <c r="RHK3" s="628"/>
      <c r="RHL3" s="628"/>
      <c r="RHM3" s="628"/>
      <c r="RHN3" s="628"/>
      <c r="RHO3" s="628"/>
      <c r="RHP3" s="628"/>
      <c r="RHQ3" s="628"/>
      <c r="RHR3" s="628"/>
      <c r="RHS3" s="628"/>
      <c r="RHT3" s="628"/>
      <c r="RHU3" s="628"/>
      <c r="RHV3" s="628"/>
      <c r="RHW3" s="628"/>
      <c r="RHX3" s="628"/>
      <c r="RHY3" s="628"/>
      <c r="RHZ3" s="628"/>
      <c r="RIA3" s="628"/>
      <c r="RIB3" s="628"/>
      <c r="RIC3" s="628"/>
      <c r="RID3" s="628"/>
      <c r="RIE3" s="628"/>
      <c r="RIF3" s="628"/>
      <c r="RIG3" s="628"/>
      <c r="RIH3" s="628"/>
      <c r="RII3" s="628"/>
      <c r="RIJ3" s="628"/>
      <c r="RIK3" s="628"/>
      <c r="RIL3" s="628"/>
      <c r="RIM3" s="628"/>
      <c r="RIN3" s="628"/>
      <c r="RIO3" s="628"/>
      <c r="RIP3" s="628"/>
      <c r="RIQ3" s="628"/>
      <c r="RIR3" s="628"/>
      <c r="RIS3" s="628"/>
      <c r="RIT3" s="628"/>
      <c r="RIU3" s="628"/>
      <c r="RIV3" s="628"/>
      <c r="RIW3" s="628"/>
      <c r="RIX3" s="628"/>
      <c r="RIY3" s="628"/>
      <c r="RIZ3" s="628"/>
      <c r="RJA3" s="628"/>
      <c r="RJB3" s="628"/>
      <c r="RJC3" s="628"/>
      <c r="RJD3" s="628"/>
      <c r="RJE3" s="628"/>
      <c r="RJF3" s="628"/>
      <c r="RJG3" s="628"/>
      <c r="RJH3" s="628"/>
      <c r="RJI3" s="628"/>
      <c r="RJJ3" s="628"/>
      <c r="RJK3" s="628"/>
      <c r="RJL3" s="628"/>
      <c r="RJM3" s="628"/>
      <c r="RJN3" s="628"/>
      <c r="RJO3" s="628"/>
      <c r="RJP3" s="628"/>
      <c r="RJQ3" s="628"/>
      <c r="RJR3" s="628"/>
      <c r="RJS3" s="628"/>
      <c r="RJT3" s="628"/>
      <c r="RJU3" s="628"/>
      <c r="RJV3" s="628"/>
      <c r="RJW3" s="628"/>
      <c r="RJX3" s="628"/>
      <c r="RJY3" s="628"/>
      <c r="RJZ3" s="628"/>
      <c r="RKA3" s="628"/>
      <c r="RKB3" s="628"/>
      <c r="RKC3" s="628"/>
      <c r="RKD3" s="628"/>
      <c r="RKE3" s="628"/>
      <c r="RKF3" s="628"/>
      <c r="RKG3" s="628"/>
      <c r="RKH3" s="628"/>
      <c r="RKI3" s="628"/>
      <c r="RKJ3" s="628"/>
      <c r="RKK3" s="628"/>
      <c r="RKL3" s="628"/>
      <c r="RKM3" s="628"/>
      <c r="RKN3" s="628"/>
      <c r="RKO3" s="628"/>
      <c r="RKP3" s="628"/>
      <c r="RKQ3" s="628"/>
      <c r="RKR3" s="628"/>
      <c r="RKS3" s="628"/>
      <c r="RKT3" s="628"/>
      <c r="RKU3" s="628"/>
      <c r="RKV3" s="628"/>
      <c r="RKW3" s="628"/>
      <c r="RKX3" s="628"/>
      <c r="RKY3" s="628"/>
      <c r="RKZ3" s="628"/>
      <c r="RLA3" s="628"/>
      <c r="RLB3" s="628"/>
      <c r="RLC3" s="628"/>
      <c r="RLD3" s="628"/>
      <c r="RLE3" s="628"/>
      <c r="RLF3" s="628"/>
      <c r="RLG3" s="628"/>
      <c r="RLH3" s="628"/>
      <c r="RLI3" s="628"/>
      <c r="RLJ3" s="628"/>
      <c r="RLK3" s="628"/>
      <c r="RLL3" s="628"/>
      <c r="RLM3" s="628"/>
      <c r="RLN3" s="628"/>
      <c r="RLO3" s="628"/>
      <c r="RLP3" s="628"/>
      <c r="RLQ3" s="628"/>
      <c r="RLR3" s="628"/>
      <c r="RLS3" s="628"/>
      <c r="RLT3" s="628"/>
      <c r="RLU3" s="628"/>
      <c r="RLV3" s="628"/>
      <c r="RLW3" s="628"/>
      <c r="RLX3" s="628"/>
      <c r="RLY3" s="628"/>
      <c r="RLZ3" s="628"/>
      <c r="RMA3" s="628"/>
      <c r="RMB3" s="628"/>
      <c r="RMC3" s="628"/>
      <c r="RMD3" s="628"/>
      <c r="RME3" s="628"/>
      <c r="RMF3" s="628"/>
      <c r="RMG3" s="628"/>
      <c r="RMH3" s="628"/>
      <c r="RMI3" s="628"/>
      <c r="RMJ3" s="628"/>
      <c r="RMK3" s="628"/>
      <c r="RML3" s="628"/>
      <c r="RMM3" s="628"/>
      <c r="RMN3" s="628"/>
      <c r="RMO3" s="628"/>
      <c r="RMP3" s="628"/>
      <c r="RMQ3" s="628"/>
      <c r="RMR3" s="628"/>
      <c r="RMS3" s="628"/>
      <c r="RMT3" s="628"/>
      <c r="RMU3" s="628"/>
      <c r="RMV3" s="628"/>
      <c r="RMW3" s="628"/>
      <c r="RMX3" s="628"/>
      <c r="RMY3" s="628"/>
      <c r="RMZ3" s="628"/>
      <c r="RNA3" s="628"/>
      <c r="RNB3" s="628"/>
      <c r="RNC3" s="628"/>
      <c r="RND3" s="628"/>
      <c r="RNE3" s="628"/>
      <c r="RNF3" s="628"/>
      <c r="RNG3" s="628"/>
      <c r="RNH3" s="628"/>
      <c r="RNI3" s="628"/>
      <c r="RNJ3" s="628"/>
      <c r="RNK3" s="628"/>
      <c r="RNL3" s="628"/>
      <c r="RNM3" s="628"/>
      <c r="RNN3" s="628"/>
      <c r="RNO3" s="628"/>
      <c r="RNP3" s="628"/>
      <c r="RNQ3" s="628"/>
      <c r="RNR3" s="628"/>
      <c r="RNS3" s="628"/>
      <c r="RNT3" s="628"/>
      <c r="RNU3" s="628"/>
      <c r="RNV3" s="628"/>
      <c r="RNW3" s="628"/>
      <c r="RNX3" s="628"/>
      <c r="RNY3" s="628"/>
      <c r="RNZ3" s="628"/>
      <c r="ROA3" s="628"/>
      <c r="ROB3" s="628"/>
      <c r="ROC3" s="628"/>
      <c r="ROD3" s="628"/>
      <c r="ROE3" s="628"/>
      <c r="ROF3" s="628"/>
      <c r="ROG3" s="628"/>
      <c r="ROH3" s="628"/>
      <c r="ROI3" s="628"/>
      <c r="ROJ3" s="628"/>
      <c r="ROK3" s="628"/>
      <c r="ROL3" s="628"/>
      <c r="ROM3" s="628"/>
      <c r="RON3" s="628"/>
      <c r="ROO3" s="628"/>
      <c r="ROP3" s="628"/>
      <c r="ROQ3" s="628"/>
      <c r="ROR3" s="628"/>
      <c r="ROS3" s="628"/>
      <c r="ROT3" s="628"/>
      <c r="ROU3" s="628"/>
      <c r="ROV3" s="628"/>
      <c r="ROW3" s="628"/>
      <c r="ROX3" s="628"/>
      <c r="ROY3" s="628"/>
      <c r="ROZ3" s="628"/>
      <c r="RPA3" s="628"/>
      <c r="RPB3" s="628"/>
      <c r="RPC3" s="628"/>
      <c r="RPD3" s="628"/>
      <c r="RPE3" s="628"/>
      <c r="RPF3" s="628"/>
      <c r="RPG3" s="628"/>
      <c r="RPH3" s="628"/>
      <c r="RPI3" s="628"/>
      <c r="RPJ3" s="628"/>
      <c r="RPK3" s="628"/>
      <c r="RPL3" s="628"/>
      <c r="RPM3" s="628"/>
      <c r="RPN3" s="628"/>
      <c r="RPO3" s="628"/>
      <c r="RPP3" s="628"/>
      <c r="RPQ3" s="628"/>
      <c r="RPR3" s="628"/>
      <c r="RPS3" s="628"/>
      <c r="RPT3" s="628"/>
      <c r="RPU3" s="628"/>
      <c r="RPV3" s="628"/>
      <c r="RPW3" s="628"/>
      <c r="RPX3" s="628"/>
      <c r="RPY3" s="628"/>
      <c r="RPZ3" s="628"/>
      <c r="RQA3" s="628"/>
      <c r="RQB3" s="628"/>
      <c r="RQC3" s="628"/>
      <c r="RQD3" s="628"/>
      <c r="RQE3" s="628"/>
      <c r="RQF3" s="628"/>
      <c r="RQG3" s="628"/>
      <c r="RQH3" s="628"/>
      <c r="RQI3" s="628"/>
      <c r="RQJ3" s="628"/>
      <c r="RQK3" s="628"/>
      <c r="RQL3" s="628"/>
      <c r="RQM3" s="628"/>
      <c r="RQN3" s="628"/>
      <c r="RQO3" s="628"/>
      <c r="RQP3" s="628"/>
      <c r="RQQ3" s="628"/>
      <c r="RQR3" s="628"/>
      <c r="RQS3" s="628"/>
      <c r="RQT3" s="628"/>
      <c r="RQU3" s="628"/>
      <c r="RQV3" s="628"/>
      <c r="RQW3" s="628"/>
      <c r="RQX3" s="628"/>
      <c r="RQY3" s="628"/>
      <c r="RQZ3" s="628"/>
      <c r="RRA3" s="628"/>
      <c r="RRB3" s="628"/>
      <c r="RRC3" s="628"/>
      <c r="RRD3" s="628"/>
      <c r="RRE3" s="628"/>
      <c r="RRF3" s="628"/>
      <c r="RRG3" s="628"/>
      <c r="RRH3" s="628"/>
      <c r="RRI3" s="628"/>
      <c r="RRJ3" s="628"/>
      <c r="RRK3" s="628"/>
      <c r="RRL3" s="628"/>
      <c r="RRM3" s="628"/>
      <c r="RRN3" s="628"/>
      <c r="RRO3" s="628"/>
      <c r="RRP3" s="628"/>
      <c r="RRQ3" s="628"/>
      <c r="RRR3" s="628"/>
      <c r="RRS3" s="628"/>
      <c r="RRT3" s="628"/>
      <c r="RRU3" s="628"/>
      <c r="RRV3" s="628"/>
      <c r="RRW3" s="628"/>
      <c r="RRX3" s="628"/>
      <c r="RRY3" s="628"/>
      <c r="RRZ3" s="628"/>
      <c r="RSA3" s="628"/>
      <c r="RSB3" s="628"/>
      <c r="RSC3" s="628"/>
      <c r="RSD3" s="628"/>
      <c r="RSE3" s="628"/>
      <c r="RSF3" s="628"/>
      <c r="RSG3" s="628"/>
      <c r="RSH3" s="628"/>
      <c r="RSI3" s="628"/>
      <c r="RSJ3" s="628"/>
      <c r="RSK3" s="628"/>
      <c r="RSL3" s="628"/>
      <c r="RSM3" s="628"/>
      <c r="RSN3" s="628"/>
      <c r="RSO3" s="628"/>
      <c r="RSP3" s="628"/>
      <c r="RSQ3" s="628"/>
      <c r="RSR3" s="628"/>
      <c r="RSS3" s="628"/>
      <c r="RST3" s="628"/>
      <c r="RSU3" s="628"/>
      <c r="RSV3" s="628"/>
      <c r="RSW3" s="628"/>
      <c r="RSX3" s="628"/>
      <c r="RSY3" s="628"/>
      <c r="RSZ3" s="628"/>
      <c r="RTA3" s="628"/>
      <c r="RTB3" s="628"/>
      <c r="RTC3" s="628"/>
      <c r="RTD3" s="628"/>
      <c r="RTE3" s="628"/>
      <c r="RTF3" s="628"/>
      <c r="RTG3" s="628"/>
      <c r="RTH3" s="628"/>
      <c r="RTI3" s="628"/>
      <c r="RTJ3" s="628"/>
      <c r="RTK3" s="628"/>
      <c r="RTL3" s="628"/>
      <c r="RTM3" s="628"/>
      <c r="RTN3" s="628"/>
      <c r="RTO3" s="628"/>
      <c r="RTP3" s="628"/>
      <c r="RTQ3" s="628"/>
      <c r="RTR3" s="628"/>
      <c r="RTS3" s="628"/>
      <c r="RTT3" s="628"/>
      <c r="RTU3" s="628"/>
      <c r="RTV3" s="628"/>
      <c r="RTW3" s="628"/>
      <c r="RTX3" s="628"/>
      <c r="RTY3" s="628"/>
      <c r="RTZ3" s="628"/>
      <c r="RUA3" s="628"/>
      <c r="RUB3" s="628"/>
      <c r="RUC3" s="628"/>
      <c r="RUD3" s="628"/>
      <c r="RUE3" s="628"/>
      <c r="RUF3" s="628"/>
      <c r="RUG3" s="628"/>
      <c r="RUH3" s="628"/>
      <c r="RUI3" s="628"/>
      <c r="RUJ3" s="628"/>
      <c r="RUK3" s="628"/>
      <c r="RUL3" s="628"/>
      <c r="RUM3" s="628"/>
      <c r="RUN3" s="628"/>
      <c r="RUO3" s="628"/>
      <c r="RUP3" s="628"/>
      <c r="RUQ3" s="628"/>
      <c r="RUR3" s="628"/>
      <c r="RUS3" s="628"/>
      <c r="RUT3" s="628"/>
      <c r="RUU3" s="628"/>
      <c r="RUV3" s="628"/>
      <c r="RUW3" s="628"/>
      <c r="RUX3" s="628"/>
      <c r="RUY3" s="628"/>
      <c r="RUZ3" s="628"/>
      <c r="RVA3" s="628"/>
      <c r="RVB3" s="628"/>
      <c r="RVC3" s="628"/>
      <c r="RVD3" s="628"/>
      <c r="RVE3" s="628"/>
      <c r="RVF3" s="628"/>
      <c r="RVG3" s="628"/>
      <c r="RVH3" s="628"/>
      <c r="RVI3" s="628"/>
      <c r="RVJ3" s="628"/>
      <c r="RVK3" s="628"/>
      <c r="RVL3" s="628"/>
      <c r="RVM3" s="628"/>
      <c r="RVN3" s="628"/>
      <c r="RVO3" s="628"/>
      <c r="RVP3" s="628"/>
      <c r="RVQ3" s="628"/>
      <c r="RVR3" s="628"/>
      <c r="RVS3" s="628"/>
      <c r="RVT3" s="628"/>
      <c r="RVU3" s="628"/>
      <c r="RVV3" s="628"/>
      <c r="RVW3" s="628"/>
      <c r="RVX3" s="628"/>
      <c r="RVY3" s="628"/>
      <c r="RVZ3" s="628"/>
      <c r="RWA3" s="628"/>
      <c r="RWB3" s="628"/>
      <c r="RWC3" s="628"/>
      <c r="RWD3" s="628"/>
      <c r="RWE3" s="628"/>
      <c r="RWF3" s="628"/>
      <c r="RWG3" s="628"/>
      <c r="RWH3" s="628"/>
      <c r="RWI3" s="628"/>
      <c r="RWJ3" s="628"/>
      <c r="RWK3" s="628"/>
      <c r="RWL3" s="628"/>
      <c r="RWM3" s="628"/>
      <c r="RWN3" s="628"/>
      <c r="RWO3" s="628"/>
      <c r="RWP3" s="628"/>
      <c r="RWQ3" s="628"/>
      <c r="RWR3" s="628"/>
      <c r="RWS3" s="628"/>
      <c r="RWT3" s="628"/>
      <c r="RWU3" s="628"/>
      <c r="RWV3" s="628"/>
      <c r="RWW3" s="628"/>
      <c r="RWX3" s="628"/>
      <c r="RWY3" s="628"/>
      <c r="RWZ3" s="628"/>
      <c r="RXA3" s="628"/>
      <c r="RXB3" s="628"/>
      <c r="RXC3" s="628"/>
      <c r="RXD3" s="628"/>
      <c r="RXE3" s="628"/>
      <c r="RXF3" s="628"/>
      <c r="RXG3" s="628"/>
      <c r="RXH3" s="628"/>
      <c r="RXI3" s="628"/>
      <c r="RXJ3" s="628"/>
      <c r="RXK3" s="628"/>
      <c r="RXL3" s="628"/>
      <c r="RXM3" s="628"/>
      <c r="RXN3" s="628"/>
      <c r="RXO3" s="628"/>
      <c r="RXP3" s="628"/>
      <c r="RXQ3" s="628"/>
      <c r="RXR3" s="628"/>
      <c r="RXS3" s="628"/>
      <c r="RXT3" s="628"/>
      <c r="RXU3" s="628"/>
      <c r="RXV3" s="628"/>
      <c r="RXW3" s="628"/>
      <c r="RXX3" s="628"/>
      <c r="RXY3" s="628"/>
      <c r="RXZ3" s="628"/>
      <c r="RYA3" s="628"/>
      <c r="RYB3" s="628"/>
      <c r="RYC3" s="628"/>
      <c r="RYD3" s="628"/>
      <c r="RYE3" s="628"/>
      <c r="RYF3" s="628"/>
      <c r="RYG3" s="628"/>
      <c r="RYH3" s="628"/>
      <c r="RYI3" s="628"/>
      <c r="RYJ3" s="628"/>
      <c r="RYK3" s="628"/>
      <c r="RYL3" s="628"/>
      <c r="RYM3" s="628"/>
      <c r="RYN3" s="628"/>
      <c r="RYO3" s="628"/>
      <c r="RYP3" s="628"/>
      <c r="RYQ3" s="628"/>
      <c r="RYR3" s="628"/>
      <c r="RYS3" s="628"/>
      <c r="RYT3" s="628"/>
      <c r="RYU3" s="628"/>
      <c r="RYV3" s="628"/>
      <c r="RYW3" s="628"/>
      <c r="RYX3" s="628"/>
      <c r="RYY3" s="628"/>
      <c r="RYZ3" s="628"/>
      <c r="RZA3" s="628"/>
      <c r="RZB3" s="628"/>
      <c r="RZC3" s="628"/>
      <c r="RZD3" s="628"/>
      <c r="RZE3" s="628"/>
      <c r="RZF3" s="628"/>
      <c r="RZG3" s="628"/>
      <c r="RZH3" s="628"/>
      <c r="RZI3" s="628"/>
      <c r="RZJ3" s="628"/>
      <c r="RZK3" s="628"/>
      <c r="RZL3" s="628"/>
      <c r="RZM3" s="628"/>
      <c r="RZN3" s="628"/>
      <c r="RZO3" s="628"/>
      <c r="RZP3" s="628"/>
      <c r="RZQ3" s="628"/>
      <c r="RZR3" s="628"/>
      <c r="RZS3" s="628"/>
      <c r="RZT3" s="628"/>
      <c r="RZU3" s="628"/>
      <c r="RZV3" s="628"/>
      <c r="RZW3" s="628"/>
      <c r="RZX3" s="628"/>
      <c r="RZY3" s="628"/>
      <c r="RZZ3" s="628"/>
      <c r="SAA3" s="628"/>
      <c r="SAB3" s="628"/>
      <c r="SAC3" s="628"/>
      <c r="SAD3" s="628"/>
      <c r="SAE3" s="628"/>
      <c r="SAF3" s="628"/>
      <c r="SAG3" s="628"/>
      <c r="SAH3" s="628"/>
      <c r="SAI3" s="628"/>
      <c r="SAJ3" s="628"/>
      <c r="SAK3" s="628"/>
      <c r="SAL3" s="628"/>
      <c r="SAM3" s="628"/>
      <c r="SAN3" s="628"/>
      <c r="SAO3" s="628"/>
      <c r="SAP3" s="628"/>
      <c r="SAQ3" s="628"/>
      <c r="SAR3" s="628"/>
      <c r="SAS3" s="628"/>
      <c r="SAT3" s="628"/>
      <c r="SAU3" s="628"/>
      <c r="SAV3" s="628"/>
      <c r="SAW3" s="628"/>
      <c r="SAX3" s="628"/>
      <c r="SAY3" s="628"/>
      <c r="SAZ3" s="628"/>
      <c r="SBA3" s="628"/>
      <c r="SBB3" s="628"/>
      <c r="SBC3" s="628"/>
      <c r="SBD3" s="628"/>
      <c r="SBE3" s="628"/>
      <c r="SBF3" s="628"/>
      <c r="SBG3" s="628"/>
      <c r="SBH3" s="628"/>
      <c r="SBI3" s="628"/>
      <c r="SBJ3" s="628"/>
      <c r="SBK3" s="628"/>
      <c r="SBL3" s="628"/>
      <c r="SBM3" s="628"/>
      <c r="SBN3" s="628"/>
      <c r="SBO3" s="628"/>
      <c r="SBP3" s="628"/>
      <c r="SBQ3" s="628"/>
      <c r="SBR3" s="628"/>
      <c r="SBS3" s="628"/>
      <c r="SBT3" s="628"/>
      <c r="SBU3" s="628"/>
      <c r="SBV3" s="628"/>
      <c r="SBW3" s="628"/>
      <c r="SBX3" s="628"/>
      <c r="SBY3" s="628"/>
      <c r="SBZ3" s="628"/>
      <c r="SCA3" s="628"/>
      <c r="SCB3" s="628"/>
      <c r="SCC3" s="628"/>
      <c r="SCD3" s="628"/>
      <c r="SCE3" s="628"/>
      <c r="SCF3" s="628"/>
      <c r="SCG3" s="628"/>
      <c r="SCH3" s="628"/>
      <c r="SCI3" s="628"/>
      <c r="SCJ3" s="628"/>
      <c r="SCK3" s="628"/>
      <c r="SCL3" s="628"/>
      <c r="SCM3" s="628"/>
      <c r="SCN3" s="628"/>
      <c r="SCO3" s="628"/>
      <c r="SCP3" s="628"/>
      <c r="SCQ3" s="628"/>
      <c r="SCR3" s="628"/>
      <c r="SCS3" s="628"/>
      <c r="SCT3" s="628"/>
      <c r="SCU3" s="628"/>
      <c r="SCV3" s="628"/>
      <c r="SCW3" s="628"/>
      <c r="SCX3" s="628"/>
      <c r="SCY3" s="628"/>
      <c r="SCZ3" s="628"/>
      <c r="SDA3" s="628"/>
      <c r="SDB3" s="628"/>
      <c r="SDC3" s="628"/>
      <c r="SDD3" s="628"/>
      <c r="SDE3" s="628"/>
      <c r="SDF3" s="628"/>
      <c r="SDG3" s="628"/>
      <c r="SDH3" s="628"/>
      <c r="SDI3" s="628"/>
      <c r="SDJ3" s="628"/>
      <c r="SDK3" s="628"/>
      <c r="SDL3" s="628"/>
      <c r="SDM3" s="628"/>
      <c r="SDN3" s="628"/>
      <c r="SDO3" s="628"/>
      <c r="SDP3" s="628"/>
      <c r="SDQ3" s="628"/>
      <c r="SDR3" s="628"/>
      <c r="SDS3" s="628"/>
      <c r="SDT3" s="628"/>
      <c r="SDU3" s="628"/>
      <c r="SDV3" s="628"/>
      <c r="SDW3" s="628"/>
      <c r="SDX3" s="628"/>
      <c r="SDY3" s="628"/>
      <c r="SDZ3" s="628"/>
      <c r="SEA3" s="628"/>
      <c r="SEB3" s="628"/>
      <c r="SEC3" s="628"/>
      <c r="SED3" s="628"/>
      <c r="SEE3" s="628"/>
      <c r="SEF3" s="628"/>
      <c r="SEG3" s="628"/>
      <c r="SEH3" s="628"/>
      <c r="SEI3" s="628"/>
      <c r="SEJ3" s="628"/>
      <c r="SEK3" s="628"/>
      <c r="SEL3" s="628"/>
      <c r="SEM3" s="628"/>
      <c r="SEN3" s="628"/>
      <c r="SEO3" s="628"/>
      <c r="SEP3" s="628"/>
      <c r="SEQ3" s="628"/>
      <c r="SER3" s="628"/>
      <c r="SES3" s="628"/>
      <c r="SET3" s="628"/>
      <c r="SEU3" s="628"/>
      <c r="SEV3" s="628"/>
      <c r="SEW3" s="628"/>
      <c r="SEX3" s="628"/>
      <c r="SEY3" s="628"/>
      <c r="SEZ3" s="628"/>
      <c r="SFA3" s="628"/>
      <c r="SFB3" s="628"/>
      <c r="SFC3" s="628"/>
      <c r="SFD3" s="628"/>
      <c r="SFE3" s="628"/>
      <c r="SFF3" s="628"/>
      <c r="SFG3" s="628"/>
      <c r="SFH3" s="628"/>
      <c r="SFI3" s="628"/>
      <c r="SFJ3" s="628"/>
      <c r="SFK3" s="628"/>
      <c r="SFL3" s="628"/>
      <c r="SFM3" s="628"/>
      <c r="SFN3" s="628"/>
      <c r="SFO3" s="628"/>
      <c r="SFP3" s="628"/>
      <c r="SFQ3" s="628"/>
      <c r="SFR3" s="628"/>
      <c r="SFS3" s="628"/>
      <c r="SFT3" s="628"/>
      <c r="SFU3" s="628"/>
      <c r="SFV3" s="628"/>
      <c r="SFW3" s="628"/>
      <c r="SFX3" s="628"/>
      <c r="SFY3" s="628"/>
      <c r="SFZ3" s="628"/>
      <c r="SGA3" s="628"/>
      <c r="SGB3" s="628"/>
      <c r="SGC3" s="628"/>
      <c r="SGD3" s="628"/>
      <c r="SGE3" s="628"/>
      <c r="SGF3" s="628"/>
      <c r="SGG3" s="628"/>
      <c r="SGH3" s="628"/>
      <c r="SGI3" s="628"/>
      <c r="SGJ3" s="628"/>
      <c r="SGK3" s="628"/>
      <c r="SGL3" s="628"/>
      <c r="SGM3" s="628"/>
      <c r="SGN3" s="628"/>
      <c r="SGO3" s="628"/>
      <c r="SGP3" s="628"/>
      <c r="SGQ3" s="628"/>
      <c r="SGR3" s="628"/>
      <c r="SGS3" s="628"/>
      <c r="SGT3" s="628"/>
      <c r="SGU3" s="628"/>
      <c r="SGV3" s="628"/>
      <c r="SGW3" s="628"/>
      <c r="SGX3" s="628"/>
      <c r="SGY3" s="628"/>
      <c r="SGZ3" s="628"/>
      <c r="SHA3" s="628"/>
      <c r="SHB3" s="628"/>
      <c r="SHC3" s="628"/>
      <c r="SHD3" s="628"/>
      <c r="SHE3" s="628"/>
      <c r="SHF3" s="628"/>
      <c r="SHG3" s="628"/>
      <c r="SHH3" s="628"/>
      <c r="SHI3" s="628"/>
      <c r="SHJ3" s="628"/>
      <c r="SHK3" s="628"/>
      <c r="SHL3" s="628"/>
      <c r="SHM3" s="628"/>
      <c r="SHN3" s="628"/>
      <c r="SHO3" s="628"/>
      <c r="SHP3" s="628"/>
      <c r="SHQ3" s="628"/>
      <c r="SHR3" s="628"/>
      <c r="SHS3" s="628"/>
      <c r="SHT3" s="628"/>
      <c r="SHU3" s="628"/>
      <c r="SHV3" s="628"/>
      <c r="SHW3" s="628"/>
      <c r="SHX3" s="628"/>
      <c r="SHY3" s="628"/>
      <c r="SHZ3" s="628"/>
      <c r="SIA3" s="628"/>
      <c r="SIB3" s="628"/>
      <c r="SIC3" s="628"/>
      <c r="SID3" s="628"/>
      <c r="SIE3" s="628"/>
      <c r="SIF3" s="628"/>
      <c r="SIG3" s="628"/>
      <c r="SIH3" s="628"/>
      <c r="SII3" s="628"/>
      <c r="SIJ3" s="628"/>
      <c r="SIK3" s="628"/>
      <c r="SIL3" s="628"/>
      <c r="SIM3" s="628"/>
      <c r="SIN3" s="628"/>
      <c r="SIO3" s="628"/>
      <c r="SIP3" s="628"/>
      <c r="SIQ3" s="628"/>
      <c r="SIR3" s="628"/>
      <c r="SIS3" s="628"/>
      <c r="SIT3" s="628"/>
      <c r="SIU3" s="628"/>
      <c r="SIV3" s="628"/>
      <c r="SIW3" s="628"/>
      <c r="SIX3" s="628"/>
      <c r="SIY3" s="628"/>
      <c r="SIZ3" s="628"/>
      <c r="SJA3" s="628"/>
      <c r="SJB3" s="628"/>
      <c r="SJC3" s="628"/>
      <c r="SJD3" s="628"/>
      <c r="SJE3" s="628"/>
      <c r="SJF3" s="628"/>
      <c r="SJG3" s="628"/>
      <c r="SJH3" s="628"/>
      <c r="SJI3" s="628"/>
      <c r="SJJ3" s="628"/>
      <c r="SJK3" s="628"/>
      <c r="SJL3" s="628"/>
      <c r="SJM3" s="628"/>
      <c r="SJN3" s="628"/>
      <c r="SJO3" s="628"/>
      <c r="SJP3" s="628"/>
      <c r="SJQ3" s="628"/>
      <c r="SJR3" s="628"/>
      <c r="SJS3" s="628"/>
      <c r="SJT3" s="628"/>
      <c r="SJU3" s="628"/>
      <c r="SJV3" s="628"/>
      <c r="SJW3" s="628"/>
      <c r="SJX3" s="628"/>
      <c r="SJY3" s="628"/>
      <c r="SJZ3" s="628"/>
      <c r="SKA3" s="628"/>
      <c r="SKB3" s="628"/>
      <c r="SKC3" s="628"/>
      <c r="SKD3" s="628"/>
      <c r="SKE3" s="628"/>
      <c r="SKF3" s="628"/>
      <c r="SKG3" s="628"/>
      <c r="SKH3" s="628"/>
      <c r="SKI3" s="628"/>
      <c r="SKJ3" s="628"/>
      <c r="SKK3" s="628"/>
      <c r="SKL3" s="628"/>
      <c r="SKM3" s="628"/>
      <c r="SKN3" s="628"/>
      <c r="SKO3" s="628"/>
      <c r="SKP3" s="628"/>
      <c r="SKQ3" s="628"/>
      <c r="SKR3" s="628"/>
      <c r="SKS3" s="628"/>
      <c r="SKT3" s="628"/>
      <c r="SKU3" s="628"/>
      <c r="SKV3" s="628"/>
      <c r="SKW3" s="628"/>
      <c r="SKX3" s="628"/>
      <c r="SKY3" s="628"/>
      <c r="SKZ3" s="628"/>
      <c r="SLA3" s="628"/>
      <c r="SLB3" s="628"/>
      <c r="SLC3" s="628"/>
      <c r="SLD3" s="628"/>
      <c r="SLE3" s="628"/>
      <c r="SLF3" s="628"/>
      <c r="SLG3" s="628"/>
      <c r="SLH3" s="628"/>
      <c r="SLI3" s="628"/>
      <c r="SLJ3" s="628"/>
      <c r="SLK3" s="628"/>
      <c r="SLL3" s="628"/>
      <c r="SLM3" s="628"/>
      <c r="SLN3" s="628"/>
      <c r="SLO3" s="628"/>
      <c r="SLP3" s="628"/>
      <c r="SLQ3" s="628"/>
      <c r="SLR3" s="628"/>
      <c r="SLS3" s="628"/>
      <c r="SLT3" s="628"/>
      <c r="SLU3" s="628"/>
      <c r="SLV3" s="628"/>
      <c r="SLW3" s="628"/>
      <c r="SLX3" s="628"/>
      <c r="SLY3" s="628"/>
      <c r="SLZ3" s="628"/>
      <c r="SMA3" s="628"/>
      <c r="SMB3" s="628"/>
      <c r="SMC3" s="628"/>
      <c r="SMD3" s="628"/>
      <c r="SME3" s="628"/>
      <c r="SMF3" s="628"/>
      <c r="SMG3" s="628"/>
      <c r="SMH3" s="628"/>
      <c r="SMI3" s="628"/>
      <c r="SMJ3" s="628"/>
      <c r="SMK3" s="628"/>
      <c r="SML3" s="628"/>
      <c r="SMM3" s="628"/>
      <c r="SMN3" s="628"/>
      <c r="SMO3" s="628"/>
      <c r="SMP3" s="628"/>
      <c r="SMQ3" s="628"/>
      <c r="SMR3" s="628"/>
      <c r="SMS3" s="628"/>
      <c r="SMT3" s="628"/>
      <c r="SMU3" s="628"/>
      <c r="SMV3" s="628"/>
      <c r="SMW3" s="628"/>
      <c r="SMX3" s="628"/>
      <c r="SMY3" s="628"/>
      <c r="SMZ3" s="628"/>
      <c r="SNA3" s="628"/>
      <c r="SNB3" s="628"/>
      <c r="SNC3" s="628"/>
      <c r="SND3" s="628"/>
      <c r="SNE3" s="628"/>
      <c r="SNF3" s="628"/>
      <c r="SNG3" s="628"/>
      <c r="SNH3" s="628"/>
      <c r="SNI3" s="628"/>
      <c r="SNJ3" s="628"/>
      <c r="SNK3" s="628"/>
      <c r="SNL3" s="628"/>
      <c r="SNM3" s="628"/>
      <c r="SNN3" s="628"/>
      <c r="SNO3" s="628"/>
      <c r="SNP3" s="628"/>
      <c r="SNQ3" s="628"/>
      <c r="SNR3" s="628"/>
      <c r="SNS3" s="628"/>
      <c r="SNT3" s="628"/>
      <c r="SNU3" s="628"/>
      <c r="SNV3" s="628"/>
      <c r="SNW3" s="628"/>
      <c r="SNX3" s="628"/>
      <c r="SNY3" s="628"/>
      <c r="SNZ3" s="628"/>
      <c r="SOA3" s="628"/>
      <c r="SOB3" s="628"/>
      <c r="SOC3" s="628"/>
      <c r="SOD3" s="628"/>
      <c r="SOE3" s="628"/>
      <c r="SOF3" s="628"/>
      <c r="SOG3" s="628"/>
      <c r="SOH3" s="628"/>
      <c r="SOI3" s="628"/>
      <c r="SOJ3" s="628"/>
      <c r="SOK3" s="628"/>
      <c r="SOL3" s="628"/>
      <c r="SOM3" s="628"/>
      <c r="SON3" s="628"/>
      <c r="SOO3" s="628"/>
      <c r="SOP3" s="628"/>
      <c r="SOQ3" s="628"/>
      <c r="SOR3" s="628"/>
      <c r="SOS3" s="628"/>
      <c r="SOT3" s="628"/>
      <c r="SOU3" s="628"/>
      <c r="SOV3" s="628"/>
      <c r="SOW3" s="628"/>
      <c r="SOX3" s="628"/>
      <c r="SOY3" s="628"/>
      <c r="SOZ3" s="628"/>
      <c r="SPA3" s="628"/>
      <c r="SPB3" s="628"/>
      <c r="SPC3" s="628"/>
      <c r="SPD3" s="628"/>
      <c r="SPE3" s="628"/>
      <c r="SPF3" s="628"/>
      <c r="SPG3" s="628"/>
      <c r="SPH3" s="628"/>
      <c r="SPI3" s="628"/>
      <c r="SPJ3" s="628"/>
      <c r="SPK3" s="628"/>
      <c r="SPL3" s="628"/>
      <c r="SPM3" s="628"/>
      <c r="SPN3" s="628"/>
      <c r="SPO3" s="628"/>
      <c r="SPP3" s="628"/>
      <c r="SPQ3" s="628"/>
      <c r="SPR3" s="628"/>
      <c r="SPS3" s="628"/>
      <c r="SPT3" s="628"/>
      <c r="SPU3" s="628"/>
      <c r="SPV3" s="628"/>
      <c r="SPW3" s="628"/>
      <c r="SPX3" s="628"/>
      <c r="SPY3" s="628"/>
      <c r="SPZ3" s="628"/>
      <c r="SQA3" s="628"/>
      <c r="SQB3" s="628"/>
      <c r="SQC3" s="628"/>
      <c r="SQD3" s="628"/>
      <c r="SQE3" s="628"/>
      <c r="SQF3" s="628"/>
      <c r="SQG3" s="628"/>
      <c r="SQH3" s="628"/>
      <c r="SQI3" s="628"/>
      <c r="SQJ3" s="628"/>
      <c r="SQK3" s="628"/>
      <c r="SQL3" s="628"/>
      <c r="SQM3" s="628"/>
      <c r="SQN3" s="628"/>
      <c r="SQO3" s="628"/>
      <c r="SQP3" s="628"/>
      <c r="SQQ3" s="628"/>
      <c r="SQR3" s="628"/>
      <c r="SQS3" s="628"/>
      <c r="SQT3" s="628"/>
      <c r="SQU3" s="628"/>
      <c r="SQV3" s="628"/>
      <c r="SQW3" s="628"/>
      <c r="SQX3" s="628"/>
      <c r="SQY3" s="628"/>
      <c r="SQZ3" s="628"/>
      <c r="SRA3" s="628"/>
      <c r="SRB3" s="628"/>
      <c r="SRC3" s="628"/>
      <c r="SRD3" s="628"/>
      <c r="SRE3" s="628"/>
      <c r="SRF3" s="628"/>
      <c r="SRG3" s="628"/>
      <c r="SRH3" s="628"/>
      <c r="SRI3" s="628"/>
      <c r="SRJ3" s="628"/>
      <c r="SRK3" s="628"/>
      <c r="SRL3" s="628"/>
      <c r="SRM3" s="628"/>
      <c r="SRN3" s="628"/>
      <c r="SRO3" s="628"/>
      <c r="SRP3" s="628"/>
      <c r="SRQ3" s="628"/>
      <c r="SRR3" s="628"/>
      <c r="SRS3" s="628"/>
      <c r="SRT3" s="628"/>
      <c r="SRU3" s="628"/>
      <c r="SRV3" s="628"/>
      <c r="SRW3" s="628"/>
      <c r="SRX3" s="628"/>
      <c r="SRY3" s="628"/>
      <c r="SRZ3" s="628"/>
      <c r="SSA3" s="628"/>
      <c r="SSB3" s="628"/>
      <c r="SSC3" s="628"/>
      <c r="SSD3" s="628"/>
      <c r="SSE3" s="628"/>
      <c r="SSF3" s="628"/>
      <c r="SSG3" s="628"/>
      <c r="SSH3" s="628"/>
      <c r="SSI3" s="628"/>
      <c r="SSJ3" s="628"/>
      <c r="SSK3" s="628"/>
      <c r="SSL3" s="628"/>
      <c r="SSM3" s="628"/>
      <c r="SSN3" s="628"/>
      <c r="SSO3" s="628"/>
      <c r="SSP3" s="628"/>
      <c r="SSQ3" s="628"/>
      <c r="SSR3" s="628"/>
      <c r="SSS3" s="628"/>
      <c r="SST3" s="628"/>
      <c r="SSU3" s="628"/>
      <c r="SSV3" s="628"/>
      <c r="SSW3" s="628"/>
      <c r="SSX3" s="628"/>
      <c r="SSY3" s="628"/>
      <c r="SSZ3" s="628"/>
      <c r="STA3" s="628"/>
      <c r="STB3" s="628"/>
      <c r="STC3" s="628"/>
      <c r="STD3" s="628"/>
      <c r="STE3" s="628"/>
      <c r="STF3" s="628"/>
      <c r="STG3" s="628"/>
      <c r="STH3" s="628"/>
      <c r="STI3" s="628"/>
      <c r="STJ3" s="628"/>
      <c r="STK3" s="628"/>
      <c r="STL3" s="628"/>
      <c r="STM3" s="628"/>
      <c r="STN3" s="628"/>
      <c r="STO3" s="628"/>
      <c r="STP3" s="628"/>
      <c r="STQ3" s="628"/>
      <c r="STR3" s="628"/>
      <c r="STS3" s="628"/>
      <c r="STT3" s="628"/>
      <c r="STU3" s="628"/>
      <c r="STV3" s="628"/>
      <c r="STW3" s="628"/>
      <c r="STX3" s="628"/>
      <c r="STY3" s="628"/>
      <c r="STZ3" s="628"/>
      <c r="SUA3" s="628"/>
      <c r="SUB3" s="628"/>
      <c r="SUC3" s="628"/>
      <c r="SUD3" s="628"/>
      <c r="SUE3" s="628"/>
      <c r="SUF3" s="628"/>
      <c r="SUG3" s="628"/>
      <c r="SUH3" s="628"/>
      <c r="SUI3" s="628"/>
      <c r="SUJ3" s="628"/>
      <c r="SUK3" s="628"/>
      <c r="SUL3" s="628"/>
      <c r="SUM3" s="628"/>
      <c r="SUN3" s="628"/>
      <c r="SUO3" s="628"/>
      <c r="SUP3" s="628"/>
      <c r="SUQ3" s="628"/>
      <c r="SUR3" s="628"/>
      <c r="SUS3" s="628"/>
      <c r="SUT3" s="628"/>
      <c r="SUU3" s="628"/>
      <c r="SUV3" s="628"/>
      <c r="SUW3" s="628"/>
      <c r="SUX3" s="628"/>
      <c r="SUY3" s="628"/>
      <c r="SUZ3" s="628"/>
      <c r="SVA3" s="628"/>
      <c r="SVB3" s="628"/>
      <c r="SVC3" s="628"/>
      <c r="SVD3" s="628"/>
      <c r="SVE3" s="628"/>
      <c r="SVF3" s="628"/>
      <c r="SVG3" s="628"/>
      <c r="SVH3" s="628"/>
      <c r="SVI3" s="628"/>
      <c r="SVJ3" s="628"/>
      <c r="SVK3" s="628"/>
      <c r="SVL3" s="628"/>
      <c r="SVM3" s="628"/>
      <c r="SVN3" s="628"/>
      <c r="SVO3" s="628"/>
      <c r="SVP3" s="628"/>
      <c r="SVQ3" s="628"/>
      <c r="SVR3" s="628"/>
      <c r="SVS3" s="628"/>
      <c r="SVT3" s="628"/>
      <c r="SVU3" s="628"/>
      <c r="SVV3" s="628"/>
      <c r="SVW3" s="628"/>
      <c r="SVX3" s="628"/>
      <c r="SVY3" s="628"/>
      <c r="SVZ3" s="628"/>
      <c r="SWA3" s="628"/>
      <c r="SWB3" s="628"/>
      <c r="SWC3" s="628"/>
      <c r="SWD3" s="628"/>
      <c r="SWE3" s="628"/>
      <c r="SWF3" s="628"/>
      <c r="SWG3" s="628"/>
      <c r="SWH3" s="628"/>
      <c r="SWI3" s="628"/>
      <c r="SWJ3" s="628"/>
      <c r="SWK3" s="628"/>
      <c r="SWL3" s="628"/>
      <c r="SWM3" s="628"/>
      <c r="SWN3" s="628"/>
      <c r="SWO3" s="628"/>
      <c r="SWP3" s="628"/>
      <c r="SWQ3" s="628"/>
      <c r="SWR3" s="628"/>
      <c r="SWS3" s="628"/>
      <c r="SWT3" s="628"/>
      <c r="SWU3" s="628"/>
      <c r="SWV3" s="628"/>
      <c r="SWW3" s="628"/>
      <c r="SWX3" s="628"/>
      <c r="SWY3" s="628"/>
      <c r="SWZ3" s="628"/>
      <c r="SXA3" s="628"/>
      <c r="SXB3" s="628"/>
      <c r="SXC3" s="628"/>
      <c r="SXD3" s="628"/>
      <c r="SXE3" s="628"/>
      <c r="SXF3" s="628"/>
      <c r="SXG3" s="628"/>
      <c r="SXH3" s="628"/>
      <c r="SXI3" s="628"/>
      <c r="SXJ3" s="628"/>
      <c r="SXK3" s="628"/>
      <c r="SXL3" s="628"/>
      <c r="SXM3" s="628"/>
      <c r="SXN3" s="628"/>
      <c r="SXO3" s="628"/>
      <c r="SXP3" s="628"/>
      <c r="SXQ3" s="628"/>
      <c r="SXR3" s="628"/>
      <c r="SXS3" s="628"/>
      <c r="SXT3" s="628"/>
      <c r="SXU3" s="628"/>
      <c r="SXV3" s="628"/>
      <c r="SXW3" s="628"/>
      <c r="SXX3" s="628"/>
      <c r="SXY3" s="628"/>
      <c r="SXZ3" s="628"/>
      <c r="SYA3" s="628"/>
      <c r="SYB3" s="628"/>
      <c r="SYC3" s="628"/>
      <c r="SYD3" s="628"/>
      <c r="SYE3" s="628"/>
      <c r="SYF3" s="628"/>
      <c r="SYG3" s="628"/>
      <c r="SYH3" s="628"/>
      <c r="SYI3" s="628"/>
      <c r="SYJ3" s="628"/>
      <c r="SYK3" s="628"/>
      <c r="SYL3" s="628"/>
      <c r="SYM3" s="628"/>
      <c r="SYN3" s="628"/>
      <c r="SYO3" s="628"/>
      <c r="SYP3" s="628"/>
      <c r="SYQ3" s="628"/>
      <c r="SYR3" s="628"/>
      <c r="SYS3" s="628"/>
      <c r="SYT3" s="628"/>
      <c r="SYU3" s="628"/>
      <c r="SYV3" s="628"/>
      <c r="SYW3" s="628"/>
      <c r="SYX3" s="628"/>
      <c r="SYY3" s="628"/>
      <c r="SYZ3" s="628"/>
      <c r="SZA3" s="628"/>
      <c r="SZB3" s="628"/>
      <c r="SZC3" s="628"/>
      <c r="SZD3" s="628"/>
      <c r="SZE3" s="628"/>
      <c r="SZF3" s="628"/>
      <c r="SZG3" s="628"/>
      <c r="SZH3" s="628"/>
      <c r="SZI3" s="628"/>
      <c r="SZJ3" s="628"/>
      <c r="SZK3" s="628"/>
      <c r="SZL3" s="628"/>
      <c r="SZM3" s="628"/>
      <c r="SZN3" s="628"/>
      <c r="SZO3" s="628"/>
      <c r="SZP3" s="628"/>
      <c r="SZQ3" s="628"/>
      <c r="SZR3" s="628"/>
      <c r="SZS3" s="628"/>
      <c r="SZT3" s="628"/>
      <c r="SZU3" s="628"/>
      <c r="SZV3" s="628"/>
      <c r="SZW3" s="628"/>
      <c r="SZX3" s="628"/>
      <c r="SZY3" s="628"/>
      <c r="SZZ3" s="628"/>
      <c r="TAA3" s="628"/>
      <c r="TAB3" s="628"/>
      <c r="TAC3" s="628"/>
      <c r="TAD3" s="628"/>
      <c r="TAE3" s="628"/>
      <c r="TAF3" s="628"/>
      <c r="TAG3" s="628"/>
      <c r="TAH3" s="628"/>
      <c r="TAI3" s="628"/>
      <c r="TAJ3" s="628"/>
      <c r="TAK3" s="628"/>
      <c r="TAL3" s="628"/>
      <c r="TAM3" s="628"/>
      <c r="TAN3" s="628"/>
      <c r="TAO3" s="628"/>
      <c r="TAP3" s="628"/>
      <c r="TAQ3" s="628"/>
      <c r="TAR3" s="628"/>
      <c r="TAS3" s="628"/>
      <c r="TAT3" s="628"/>
      <c r="TAU3" s="628"/>
      <c r="TAV3" s="628"/>
      <c r="TAW3" s="628"/>
      <c r="TAX3" s="628"/>
      <c r="TAY3" s="628"/>
      <c r="TAZ3" s="628"/>
      <c r="TBA3" s="628"/>
      <c r="TBB3" s="628"/>
      <c r="TBC3" s="628"/>
      <c r="TBD3" s="628"/>
      <c r="TBE3" s="628"/>
      <c r="TBF3" s="628"/>
      <c r="TBG3" s="628"/>
      <c r="TBH3" s="628"/>
      <c r="TBI3" s="628"/>
      <c r="TBJ3" s="628"/>
      <c r="TBK3" s="628"/>
      <c r="TBL3" s="628"/>
      <c r="TBM3" s="628"/>
      <c r="TBN3" s="628"/>
      <c r="TBO3" s="628"/>
      <c r="TBP3" s="628"/>
      <c r="TBQ3" s="628"/>
      <c r="TBR3" s="628"/>
      <c r="TBS3" s="628"/>
      <c r="TBT3" s="628"/>
      <c r="TBU3" s="628"/>
      <c r="TBV3" s="628"/>
      <c r="TBW3" s="628"/>
      <c r="TBX3" s="628"/>
      <c r="TBY3" s="628"/>
      <c r="TBZ3" s="628"/>
      <c r="TCA3" s="628"/>
      <c r="TCB3" s="628"/>
      <c r="TCC3" s="628"/>
      <c r="TCD3" s="628"/>
      <c r="TCE3" s="628"/>
      <c r="TCF3" s="628"/>
      <c r="TCG3" s="628"/>
      <c r="TCH3" s="628"/>
      <c r="TCI3" s="628"/>
      <c r="TCJ3" s="628"/>
      <c r="TCK3" s="628"/>
      <c r="TCL3" s="628"/>
      <c r="TCM3" s="628"/>
      <c r="TCN3" s="628"/>
      <c r="TCO3" s="628"/>
      <c r="TCP3" s="628"/>
      <c r="TCQ3" s="628"/>
      <c r="TCR3" s="628"/>
      <c r="TCS3" s="628"/>
      <c r="TCT3" s="628"/>
      <c r="TCU3" s="628"/>
      <c r="TCV3" s="628"/>
      <c r="TCW3" s="628"/>
      <c r="TCX3" s="628"/>
      <c r="TCY3" s="628"/>
      <c r="TCZ3" s="628"/>
      <c r="TDA3" s="628"/>
      <c r="TDB3" s="628"/>
      <c r="TDC3" s="628"/>
      <c r="TDD3" s="628"/>
      <c r="TDE3" s="628"/>
      <c r="TDF3" s="628"/>
      <c r="TDG3" s="628"/>
      <c r="TDH3" s="628"/>
      <c r="TDI3" s="628"/>
      <c r="TDJ3" s="628"/>
      <c r="TDK3" s="628"/>
      <c r="TDL3" s="628"/>
      <c r="TDM3" s="628"/>
      <c r="TDN3" s="628"/>
      <c r="TDO3" s="628"/>
      <c r="TDP3" s="628"/>
      <c r="TDQ3" s="628"/>
      <c r="TDR3" s="628"/>
      <c r="TDS3" s="628"/>
      <c r="TDT3" s="628"/>
      <c r="TDU3" s="628"/>
      <c r="TDV3" s="628"/>
      <c r="TDW3" s="628"/>
      <c r="TDX3" s="628"/>
      <c r="TDY3" s="628"/>
      <c r="TDZ3" s="628"/>
      <c r="TEA3" s="628"/>
      <c r="TEB3" s="628"/>
      <c r="TEC3" s="628"/>
      <c r="TED3" s="628"/>
      <c r="TEE3" s="628"/>
      <c r="TEF3" s="628"/>
      <c r="TEG3" s="628"/>
      <c r="TEH3" s="628"/>
      <c r="TEI3" s="628"/>
      <c r="TEJ3" s="628"/>
      <c r="TEK3" s="628"/>
      <c r="TEL3" s="628"/>
      <c r="TEM3" s="628"/>
      <c r="TEN3" s="628"/>
      <c r="TEO3" s="628"/>
      <c r="TEP3" s="628"/>
      <c r="TEQ3" s="628"/>
      <c r="TER3" s="628"/>
      <c r="TES3" s="628"/>
      <c r="TET3" s="628"/>
      <c r="TEU3" s="628"/>
      <c r="TEV3" s="628"/>
      <c r="TEW3" s="628"/>
      <c r="TEX3" s="628"/>
      <c r="TEY3" s="628"/>
      <c r="TEZ3" s="628"/>
      <c r="TFA3" s="628"/>
      <c r="TFB3" s="628"/>
      <c r="TFC3" s="628"/>
      <c r="TFD3" s="628"/>
      <c r="TFE3" s="628"/>
      <c r="TFF3" s="628"/>
      <c r="TFG3" s="628"/>
      <c r="TFH3" s="628"/>
      <c r="TFI3" s="628"/>
      <c r="TFJ3" s="628"/>
      <c r="TFK3" s="628"/>
      <c r="TFL3" s="628"/>
      <c r="TFM3" s="628"/>
      <c r="TFN3" s="628"/>
      <c r="TFO3" s="628"/>
      <c r="TFP3" s="628"/>
      <c r="TFQ3" s="628"/>
      <c r="TFR3" s="628"/>
      <c r="TFS3" s="628"/>
      <c r="TFT3" s="628"/>
      <c r="TFU3" s="628"/>
      <c r="TFV3" s="628"/>
      <c r="TFW3" s="628"/>
      <c r="TFX3" s="628"/>
      <c r="TFY3" s="628"/>
      <c r="TFZ3" s="628"/>
      <c r="TGA3" s="628"/>
      <c r="TGB3" s="628"/>
      <c r="TGC3" s="628"/>
      <c r="TGD3" s="628"/>
      <c r="TGE3" s="628"/>
      <c r="TGF3" s="628"/>
      <c r="TGG3" s="628"/>
      <c r="TGH3" s="628"/>
      <c r="TGI3" s="628"/>
      <c r="TGJ3" s="628"/>
      <c r="TGK3" s="628"/>
      <c r="TGL3" s="628"/>
      <c r="TGM3" s="628"/>
      <c r="TGN3" s="628"/>
      <c r="TGO3" s="628"/>
      <c r="TGP3" s="628"/>
      <c r="TGQ3" s="628"/>
      <c r="TGR3" s="628"/>
      <c r="TGS3" s="628"/>
      <c r="TGT3" s="628"/>
      <c r="TGU3" s="628"/>
      <c r="TGV3" s="628"/>
      <c r="TGW3" s="628"/>
      <c r="TGX3" s="628"/>
      <c r="TGY3" s="628"/>
      <c r="TGZ3" s="628"/>
      <c r="THA3" s="628"/>
      <c r="THB3" s="628"/>
      <c r="THC3" s="628"/>
      <c r="THD3" s="628"/>
      <c r="THE3" s="628"/>
      <c r="THF3" s="628"/>
      <c r="THG3" s="628"/>
      <c r="THH3" s="628"/>
      <c r="THI3" s="628"/>
      <c r="THJ3" s="628"/>
      <c r="THK3" s="628"/>
      <c r="THL3" s="628"/>
      <c r="THM3" s="628"/>
      <c r="THN3" s="628"/>
      <c r="THO3" s="628"/>
      <c r="THP3" s="628"/>
      <c r="THQ3" s="628"/>
      <c r="THR3" s="628"/>
      <c r="THS3" s="628"/>
      <c r="THT3" s="628"/>
      <c r="THU3" s="628"/>
      <c r="THV3" s="628"/>
      <c r="THW3" s="628"/>
      <c r="THX3" s="628"/>
      <c r="THY3" s="628"/>
      <c r="THZ3" s="628"/>
      <c r="TIA3" s="628"/>
      <c r="TIB3" s="628"/>
      <c r="TIC3" s="628"/>
      <c r="TID3" s="628"/>
      <c r="TIE3" s="628"/>
      <c r="TIF3" s="628"/>
      <c r="TIG3" s="628"/>
      <c r="TIH3" s="628"/>
      <c r="TII3" s="628"/>
      <c r="TIJ3" s="628"/>
      <c r="TIK3" s="628"/>
      <c r="TIL3" s="628"/>
      <c r="TIM3" s="628"/>
      <c r="TIN3" s="628"/>
      <c r="TIO3" s="628"/>
      <c r="TIP3" s="628"/>
      <c r="TIQ3" s="628"/>
      <c r="TIR3" s="628"/>
      <c r="TIS3" s="628"/>
      <c r="TIT3" s="628"/>
      <c r="TIU3" s="628"/>
      <c r="TIV3" s="628"/>
      <c r="TIW3" s="628"/>
      <c r="TIX3" s="628"/>
      <c r="TIY3" s="628"/>
      <c r="TIZ3" s="628"/>
      <c r="TJA3" s="628"/>
      <c r="TJB3" s="628"/>
      <c r="TJC3" s="628"/>
      <c r="TJD3" s="628"/>
      <c r="TJE3" s="628"/>
      <c r="TJF3" s="628"/>
      <c r="TJG3" s="628"/>
      <c r="TJH3" s="628"/>
      <c r="TJI3" s="628"/>
      <c r="TJJ3" s="628"/>
      <c r="TJK3" s="628"/>
      <c r="TJL3" s="628"/>
      <c r="TJM3" s="628"/>
      <c r="TJN3" s="628"/>
      <c r="TJO3" s="628"/>
      <c r="TJP3" s="628"/>
      <c r="TJQ3" s="628"/>
      <c r="TJR3" s="628"/>
      <c r="TJS3" s="628"/>
      <c r="TJT3" s="628"/>
      <c r="TJU3" s="628"/>
      <c r="TJV3" s="628"/>
      <c r="TJW3" s="628"/>
      <c r="TJX3" s="628"/>
      <c r="TJY3" s="628"/>
      <c r="TJZ3" s="628"/>
      <c r="TKA3" s="628"/>
      <c r="TKB3" s="628"/>
      <c r="TKC3" s="628"/>
      <c r="TKD3" s="628"/>
      <c r="TKE3" s="628"/>
      <c r="TKF3" s="628"/>
      <c r="TKG3" s="628"/>
      <c r="TKH3" s="628"/>
      <c r="TKI3" s="628"/>
      <c r="TKJ3" s="628"/>
      <c r="TKK3" s="628"/>
      <c r="TKL3" s="628"/>
      <c r="TKM3" s="628"/>
      <c r="TKN3" s="628"/>
      <c r="TKO3" s="628"/>
      <c r="TKP3" s="628"/>
      <c r="TKQ3" s="628"/>
      <c r="TKR3" s="628"/>
      <c r="TKS3" s="628"/>
      <c r="TKT3" s="628"/>
      <c r="TKU3" s="628"/>
      <c r="TKV3" s="628"/>
      <c r="TKW3" s="628"/>
      <c r="TKX3" s="628"/>
      <c r="TKY3" s="628"/>
      <c r="TKZ3" s="628"/>
      <c r="TLA3" s="628"/>
      <c r="TLB3" s="628"/>
      <c r="TLC3" s="628"/>
      <c r="TLD3" s="628"/>
      <c r="TLE3" s="628"/>
      <c r="TLF3" s="628"/>
      <c r="TLG3" s="628"/>
      <c r="TLH3" s="628"/>
      <c r="TLI3" s="628"/>
      <c r="TLJ3" s="628"/>
      <c r="TLK3" s="628"/>
      <c r="TLL3" s="628"/>
      <c r="TLM3" s="628"/>
      <c r="TLN3" s="628"/>
      <c r="TLO3" s="628"/>
      <c r="TLP3" s="628"/>
      <c r="TLQ3" s="628"/>
      <c r="TLR3" s="628"/>
      <c r="TLS3" s="628"/>
      <c r="TLT3" s="628"/>
      <c r="TLU3" s="628"/>
      <c r="TLV3" s="628"/>
      <c r="TLW3" s="628"/>
      <c r="TLX3" s="628"/>
      <c r="TLY3" s="628"/>
      <c r="TLZ3" s="628"/>
      <c r="TMA3" s="628"/>
      <c r="TMB3" s="628"/>
      <c r="TMC3" s="628"/>
      <c r="TMD3" s="628"/>
      <c r="TME3" s="628"/>
      <c r="TMF3" s="628"/>
      <c r="TMG3" s="628"/>
      <c r="TMH3" s="628"/>
      <c r="TMI3" s="628"/>
      <c r="TMJ3" s="628"/>
      <c r="TMK3" s="628"/>
      <c r="TML3" s="628"/>
      <c r="TMM3" s="628"/>
      <c r="TMN3" s="628"/>
      <c r="TMO3" s="628"/>
      <c r="TMP3" s="628"/>
      <c r="TMQ3" s="628"/>
      <c r="TMR3" s="628"/>
      <c r="TMS3" s="628"/>
      <c r="TMT3" s="628"/>
      <c r="TMU3" s="628"/>
      <c r="TMV3" s="628"/>
      <c r="TMW3" s="628"/>
      <c r="TMX3" s="628"/>
      <c r="TMY3" s="628"/>
      <c r="TMZ3" s="628"/>
      <c r="TNA3" s="628"/>
      <c r="TNB3" s="628"/>
      <c r="TNC3" s="628"/>
      <c r="TND3" s="628"/>
      <c r="TNE3" s="628"/>
      <c r="TNF3" s="628"/>
      <c r="TNG3" s="628"/>
      <c r="TNH3" s="628"/>
      <c r="TNI3" s="628"/>
      <c r="TNJ3" s="628"/>
      <c r="TNK3" s="628"/>
      <c r="TNL3" s="628"/>
      <c r="TNM3" s="628"/>
      <c r="TNN3" s="628"/>
      <c r="TNO3" s="628"/>
      <c r="TNP3" s="628"/>
      <c r="TNQ3" s="628"/>
      <c r="TNR3" s="628"/>
      <c r="TNS3" s="628"/>
      <c r="TNT3" s="628"/>
      <c r="TNU3" s="628"/>
      <c r="TNV3" s="628"/>
      <c r="TNW3" s="628"/>
      <c r="TNX3" s="628"/>
      <c r="TNY3" s="628"/>
      <c r="TNZ3" s="628"/>
      <c r="TOA3" s="628"/>
      <c r="TOB3" s="628"/>
      <c r="TOC3" s="628"/>
      <c r="TOD3" s="628"/>
      <c r="TOE3" s="628"/>
      <c r="TOF3" s="628"/>
      <c r="TOG3" s="628"/>
      <c r="TOH3" s="628"/>
      <c r="TOI3" s="628"/>
      <c r="TOJ3" s="628"/>
      <c r="TOK3" s="628"/>
      <c r="TOL3" s="628"/>
      <c r="TOM3" s="628"/>
      <c r="TON3" s="628"/>
      <c r="TOO3" s="628"/>
      <c r="TOP3" s="628"/>
      <c r="TOQ3" s="628"/>
      <c r="TOR3" s="628"/>
      <c r="TOS3" s="628"/>
      <c r="TOT3" s="628"/>
      <c r="TOU3" s="628"/>
      <c r="TOV3" s="628"/>
      <c r="TOW3" s="628"/>
      <c r="TOX3" s="628"/>
      <c r="TOY3" s="628"/>
      <c r="TOZ3" s="628"/>
      <c r="TPA3" s="628"/>
      <c r="TPB3" s="628"/>
      <c r="TPC3" s="628"/>
      <c r="TPD3" s="628"/>
      <c r="TPE3" s="628"/>
      <c r="TPF3" s="628"/>
      <c r="TPG3" s="628"/>
      <c r="TPH3" s="628"/>
      <c r="TPI3" s="628"/>
      <c r="TPJ3" s="628"/>
      <c r="TPK3" s="628"/>
      <c r="TPL3" s="628"/>
      <c r="TPM3" s="628"/>
      <c r="TPN3" s="628"/>
      <c r="TPO3" s="628"/>
      <c r="TPP3" s="628"/>
      <c r="TPQ3" s="628"/>
      <c r="TPR3" s="628"/>
      <c r="TPS3" s="628"/>
      <c r="TPT3" s="628"/>
      <c r="TPU3" s="628"/>
      <c r="TPV3" s="628"/>
      <c r="TPW3" s="628"/>
      <c r="TPX3" s="628"/>
      <c r="TPY3" s="628"/>
      <c r="TPZ3" s="628"/>
      <c r="TQA3" s="628"/>
      <c r="TQB3" s="628"/>
      <c r="TQC3" s="628"/>
      <c r="TQD3" s="628"/>
      <c r="TQE3" s="628"/>
      <c r="TQF3" s="628"/>
      <c r="TQG3" s="628"/>
      <c r="TQH3" s="628"/>
      <c r="TQI3" s="628"/>
      <c r="TQJ3" s="628"/>
      <c r="TQK3" s="628"/>
      <c r="TQL3" s="628"/>
      <c r="TQM3" s="628"/>
      <c r="TQN3" s="628"/>
      <c r="TQO3" s="628"/>
      <c r="TQP3" s="628"/>
      <c r="TQQ3" s="628"/>
      <c r="TQR3" s="628"/>
      <c r="TQS3" s="628"/>
      <c r="TQT3" s="628"/>
      <c r="TQU3" s="628"/>
      <c r="TQV3" s="628"/>
      <c r="TQW3" s="628"/>
      <c r="TQX3" s="628"/>
      <c r="TQY3" s="628"/>
      <c r="TQZ3" s="628"/>
      <c r="TRA3" s="628"/>
      <c r="TRB3" s="628"/>
      <c r="TRC3" s="628"/>
      <c r="TRD3" s="628"/>
      <c r="TRE3" s="628"/>
      <c r="TRF3" s="628"/>
      <c r="TRG3" s="628"/>
      <c r="TRH3" s="628"/>
      <c r="TRI3" s="628"/>
      <c r="TRJ3" s="628"/>
      <c r="TRK3" s="628"/>
      <c r="TRL3" s="628"/>
      <c r="TRM3" s="628"/>
      <c r="TRN3" s="628"/>
      <c r="TRO3" s="628"/>
      <c r="TRP3" s="628"/>
      <c r="TRQ3" s="628"/>
      <c r="TRR3" s="628"/>
      <c r="TRS3" s="628"/>
      <c r="TRT3" s="628"/>
      <c r="TRU3" s="628"/>
      <c r="TRV3" s="628"/>
      <c r="TRW3" s="628"/>
      <c r="TRX3" s="628"/>
      <c r="TRY3" s="628"/>
      <c r="TRZ3" s="628"/>
      <c r="TSA3" s="628"/>
      <c r="TSB3" s="628"/>
      <c r="TSC3" s="628"/>
      <c r="TSD3" s="628"/>
      <c r="TSE3" s="628"/>
      <c r="TSF3" s="628"/>
      <c r="TSG3" s="628"/>
      <c r="TSH3" s="628"/>
      <c r="TSI3" s="628"/>
      <c r="TSJ3" s="628"/>
      <c r="TSK3" s="628"/>
      <c r="TSL3" s="628"/>
      <c r="TSM3" s="628"/>
      <c r="TSN3" s="628"/>
      <c r="TSO3" s="628"/>
      <c r="TSP3" s="628"/>
      <c r="TSQ3" s="628"/>
      <c r="TSR3" s="628"/>
      <c r="TSS3" s="628"/>
      <c r="TST3" s="628"/>
      <c r="TSU3" s="628"/>
      <c r="TSV3" s="628"/>
      <c r="TSW3" s="628"/>
      <c r="TSX3" s="628"/>
      <c r="TSY3" s="628"/>
      <c r="TSZ3" s="628"/>
      <c r="TTA3" s="628"/>
      <c r="TTB3" s="628"/>
      <c r="TTC3" s="628"/>
      <c r="TTD3" s="628"/>
      <c r="TTE3" s="628"/>
      <c r="TTF3" s="628"/>
      <c r="TTG3" s="628"/>
      <c r="TTH3" s="628"/>
      <c r="TTI3" s="628"/>
      <c r="TTJ3" s="628"/>
      <c r="TTK3" s="628"/>
      <c r="TTL3" s="628"/>
      <c r="TTM3" s="628"/>
      <c r="TTN3" s="628"/>
      <c r="TTO3" s="628"/>
      <c r="TTP3" s="628"/>
      <c r="TTQ3" s="628"/>
      <c r="TTR3" s="628"/>
      <c r="TTS3" s="628"/>
      <c r="TTT3" s="628"/>
      <c r="TTU3" s="628"/>
      <c r="TTV3" s="628"/>
      <c r="TTW3" s="628"/>
      <c r="TTX3" s="628"/>
      <c r="TTY3" s="628"/>
      <c r="TTZ3" s="628"/>
      <c r="TUA3" s="628"/>
      <c r="TUB3" s="628"/>
      <c r="TUC3" s="628"/>
      <c r="TUD3" s="628"/>
      <c r="TUE3" s="628"/>
      <c r="TUF3" s="628"/>
      <c r="TUG3" s="628"/>
      <c r="TUH3" s="628"/>
      <c r="TUI3" s="628"/>
      <c r="TUJ3" s="628"/>
      <c r="TUK3" s="628"/>
      <c r="TUL3" s="628"/>
      <c r="TUM3" s="628"/>
      <c r="TUN3" s="628"/>
      <c r="TUO3" s="628"/>
      <c r="TUP3" s="628"/>
      <c r="TUQ3" s="628"/>
      <c r="TUR3" s="628"/>
      <c r="TUS3" s="628"/>
      <c r="TUT3" s="628"/>
      <c r="TUU3" s="628"/>
      <c r="TUV3" s="628"/>
      <c r="TUW3" s="628"/>
      <c r="TUX3" s="628"/>
      <c r="TUY3" s="628"/>
      <c r="TUZ3" s="628"/>
      <c r="TVA3" s="628"/>
      <c r="TVB3" s="628"/>
      <c r="TVC3" s="628"/>
      <c r="TVD3" s="628"/>
      <c r="TVE3" s="628"/>
      <c r="TVF3" s="628"/>
      <c r="TVG3" s="628"/>
      <c r="TVH3" s="628"/>
      <c r="TVI3" s="628"/>
      <c r="TVJ3" s="628"/>
      <c r="TVK3" s="628"/>
      <c r="TVL3" s="628"/>
      <c r="TVM3" s="628"/>
      <c r="TVN3" s="628"/>
      <c r="TVO3" s="628"/>
      <c r="TVP3" s="628"/>
      <c r="TVQ3" s="628"/>
      <c r="TVR3" s="628"/>
      <c r="TVS3" s="628"/>
      <c r="TVT3" s="628"/>
      <c r="TVU3" s="628"/>
      <c r="TVV3" s="628"/>
      <c r="TVW3" s="628"/>
      <c r="TVX3" s="628"/>
      <c r="TVY3" s="628"/>
      <c r="TVZ3" s="628"/>
      <c r="TWA3" s="628"/>
      <c r="TWB3" s="628"/>
      <c r="TWC3" s="628"/>
      <c r="TWD3" s="628"/>
      <c r="TWE3" s="628"/>
      <c r="TWF3" s="628"/>
      <c r="TWG3" s="628"/>
      <c r="TWH3" s="628"/>
      <c r="TWI3" s="628"/>
      <c r="TWJ3" s="628"/>
      <c r="TWK3" s="628"/>
      <c r="TWL3" s="628"/>
      <c r="TWM3" s="628"/>
      <c r="TWN3" s="628"/>
      <c r="TWO3" s="628"/>
      <c r="TWP3" s="628"/>
      <c r="TWQ3" s="628"/>
      <c r="TWR3" s="628"/>
      <c r="TWS3" s="628"/>
      <c r="TWT3" s="628"/>
      <c r="TWU3" s="628"/>
      <c r="TWV3" s="628"/>
      <c r="TWW3" s="628"/>
      <c r="TWX3" s="628"/>
      <c r="TWY3" s="628"/>
      <c r="TWZ3" s="628"/>
      <c r="TXA3" s="628"/>
      <c r="TXB3" s="628"/>
      <c r="TXC3" s="628"/>
      <c r="TXD3" s="628"/>
      <c r="TXE3" s="628"/>
      <c r="TXF3" s="628"/>
      <c r="TXG3" s="628"/>
      <c r="TXH3" s="628"/>
      <c r="TXI3" s="628"/>
      <c r="TXJ3" s="628"/>
      <c r="TXK3" s="628"/>
      <c r="TXL3" s="628"/>
      <c r="TXM3" s="628"/>
      <c r="TXN3" s="628"/>
      <c r="TXO3" s="628"/>
      <c r="TXP3" s="628"/>
      <c r="TXQ3" s="628"/>
      <c r="TXR3" s="628"/>
      <c r="TXS3" s="628"/>
      <c r="TXT3" s="628"/>
      <c r="TXU3" s="628"/>
      <c r="TXV3" s="628"/>
      <c r="TXW3" s="628"/>
      <c r="TXX3" s="628"/>
      <c r="TXY3" s="628"/>
      <c r="TXZ3" s="628"/>
      <c r="TYA3" s="628"/>
      <c r="TYB3" s="628"/>
      <c r="TYC3" s="628"/>
      <c r="TYD3" s="628"/>
      <c r="TYE3" s="628"/>
      <c r="TYF3" s="628"/>
      <c r="TYG3" s="628"/>
      <c r="TYH3" s="628"/>
      <c r="TYI3" s="628"/>
      <c r="TYJ3" s="628"/>
      <c r="TYK3" s="628"/>
      <c r="TYL3" s="628"/>
      <c r="TYM3" s="628"/>
      <c r="TYN3" s="628"/>
      <c r="TYO3" s="628"/>
      <c r="TYP3" s="628"/>
      <c r="TYQ3" s="628"/>
      <c r="TYR3" s="628"/>
      <c r="TYS3" s="628"/>
      <c r="TYT3" s="628"/>
      <c r="TYU3" s="628"/>
      <c r="TYV3" s="628"/>
      <c r="TYW3" s="628"/>
      <c r="TYX3" s="628"/>
      <c r="TYY3" s="628"/>
      <c r="TYZ3" s="628"/>
      <c r="TZA3" s="628"/>
      <c r="TZB3" s="628"/>
      <c r="TZC3" s="628"/>
      <c r="TZD3" s="628"/>
      <c r="TZE3" s="628"/>
      <c r="TZF3" s="628"/>
      <c r="TZG3" s="628"/>
      <c r="TZH3" s="628"/>
      <c r="TZI3" s="628"/>
      <c r="TZJ3" s="628"/>
      <c r="TZK3" s="628"/>
      <c r="TZL3" s="628"/>
      <c r="TZM3" s="628"/>
      <c r="TZN3" s="628"/>
      <c r="TZO3" s="628"/>
      <c r="TZP3" s="628"/>
      <c r="TZQ3" s="628"/>
      <c r="TZR3" s="628"/>
      <c r="TZS3" s="628"/>
      <c r="TZT3" s="628"/>
      <c r="TZU3" s="628"/>
      <c r="TZV3" s="628"/>
      <c r="TZW3" s="628"/>
      <c r="TZX3" s="628"/>
      <c r="TZY3" s="628"/>
      <c r="TZZ3" s="628"/>
      <c r="UAA3" s="628"/>
      <c r="UAB3" s="628"/>
      <c r="UAC3" s="628"/>
      <c r="UAD3" s="628"/>
      <c r="UAE3" s="628"/>
      <c r="UAF3" s="628"/>
      <c r="UAG3" s="628"/>
      <c r="UAH3" s="628"/>
      <c r="UAI3" s="628"/>
      <c r="UAJ3" s="628"/>
      <c r="UAK3" s="628"/>
      <c r="UAL3" s="628"/>
      <c r="UAM3" s="628"/>
      <c r="UAN3" s="628"/>
      <c r="UAO3" s="628"/>
      <c r="UAP3" s="628"/>
      <c r="UAQ3" s="628"/>
      <c r="UAR3" s="628"/>
      <c r="UAS3" s="628"/>
      <c r="UAT3" s="628"/>
      <c r="UAU3" s="628"/>
      <c r="UAV3" s="628"/>
      <c r="UAW3" s="628"/>
      <c r="UAX3" s="628"/>
      <c r="UAY3" s="628"/>
      <c r="UAZ3" s="628"/>
      <c r="UBA3" s="628"/>
      <c r="UBB3" s="628"/>
      <c r="UBC3" s="628"/>
      <c r="UBD3" s="628"/>
      <c r="UBE3" s="628"/>
      <c r="UBF3" s="628"/>
      <c r="UBG3" s="628"/>
      <c r="UBH3" s="628"/>
      <c r="UBI3" s="628"/>
      <c r="UBJ3" s="628"/>
      <c r="UBK3" s="628"/>
      <c r="UBL3" s="628"/>
      <c r="UBM3" s="628"/>
      <c r="UBN3" s="628"/>
      <c r="UBO3" s="628"/>
      <c r="UBP3" s="628"/>
      <c r="UBQ3" s="628"/>
      <c r="UBR3" s="628"/>
      <c r="UBS3" s="628"/>
      <c r="UBT3" s="628"/>
      <c r="UBU3" s="628"/>
      <c r="UBV3" s="628"/>
      <c r="UBW3" s="628"/>
      <c r="UBX3" s="628"/>
      <c r="UBY3" s="628"/>
      <c r="UBZ3" s="628"/>
      <c r="UCA3" s="628"/>
      <c r="UCB3" s="628"/>
      <c r="UCC3" s="628"/>
      <c r="UCD3" s="628"/>
      <c r="UCE3" s="628"/>
      <c r="UCF3" s="628"/>
      <c r="UCG3" s="628"/>
      <c r="UCH3" s="628"/>
      <c r="UCI3" s="628"/>
      <c r="UCJ3" s="628"/>
      <c r="UCK3" s="628"/>
      <c r="UCL3" s="628"/>
      <c r="UCM3" s="628"/>
      <c r="UCN3" s="628"/>
      <c r="UCO3" s="628"/>
      <c r="UCP3" s="628"/>
      <c r="UCQ3" s="628"/>
      <c r="UCR3" s="628"/>
      <c r="UCS3" s="628"/>
      <c r="UCT3" s="628"/>
      <c r="UCU3" s="628"/>
      <c r="UCV3" s="628"/>
      <c r="UCW3" s="628"/>
      <c r="UCX3" s="628"/>
      <c r="UCY3" s="628"/>
      <c r="UCZ3" s="628"/>
      <c r="UDA3" s="628"/>
      <c r="UDB3" s="628"/>
      <c r="UDC3" s="628"/>
      <c r="UDD3" s="628"/>
      <c r="UDE3" s="628"/>
      <c r="UDF3" s="628"/>
      <c r="UDG3" s="628"/>
      <c r="UDH3" s="628"/>
      <c r="UDI3" s="628"/>
      <c r="UDJ3" s="628"/>
      <c r="UDK3" s="628"/>
      <c r="UDL3" s="628"/>
      <c r="UDM3" s="628"/>
      <c r="UDN3" s="628"/>
      <c r="UDO3" s="628"/>
      <c r="UDP3" s="628"/>
      <c r="UDQ3" s="628"/>
      <c r="UDR3" s="628"/>
      <c r="UDS3" s="628"/>
      <c r="UDT3" s="628"/>
      <c r="UDU3" s="628"/>
      <c r="UDV3" s="628"/>
      <c r="UDW3" s="628"/>
      <c r="UDX3" s="628"/>
      <c r="UDY3" s="628"/>
      <c r="UDZ3" s="628"/>
      <c r="UEA3" s="628"/>
      <c r="UEB3" s="628"/>
      <c r="UEC3" s="628"/>
      <c r="UED3" s="628"/>
      <c r="UEE3" s="628"/>
      <c r="UEF3" s="628"/>
      <c r="UEG3" s="628"/>
      <c r="UEH3" s="628"/>
      <c r="UEI3" s="628"/>
      <c r="UEJ3" s="628"/>
      <c r="UEK3" s="628"/>
      <c r="UEL3" s="628"/>
      <c r="UEM3" s="628"/>
      <c r="UEN3" s="628"/>
      <c r="UEO3" s="628"/>
      <c r="UEP3" s="628"/>
      <c r="UEQ3" s="628"/>
      <c r="UER3" s="628"/>
      <c r="UES3" s="628"/>
      <c r="UET3" s="628"/>
      <c r="UEU3" s="628"/>
      <c r="UEV3" s="628"/>
      <c r="UEW3" s="628"/>
      <c r="UEX3" s="628"/>
      <c r="UEY3" s="628"/>
      <c r="UEZ3" s="628"/>
      <c r="UFA3" s="628"/>
      <c r="UFB3" s="628"/>
      <c r="UFC3" s="628"/>
      <c r="UFD3" s="628"/>
      <c r="UFE3" s="628"/>
      <c r="UFF3" s="628"/>
      <c r="UFG3" s="628"/>
      <c r="UFH3" s="628"/>
      <c r="UFI3" s="628"/>
      <c r="UFJ3" s="628"/>
      <c r="UFK3" s="628"/>
      <c r="UFL3" s="628"/>
      <c r="UFM3" s="628"/>
      <c r="UFN3" s="628"/>
      <c r="UFO3" s="628"/>
      <c r="UFP3" s="628"/>
      <c r="UFQ3" s="628"/>
      <c r="UFR3" s="628"/>
      <c r="UFS3" s="628"/>
      <c r="UFT3" s="628"/>
      <c r="UFU3" s="628"/>
      <c r="UFV3" s="628"/>
      <c r="UFW3" s="628"/>
      <c r="UFX3" s="628"/>
      <c r="UFY3" s="628"/>
      <c r="UFZ3" s="628"/>
      <c r="UGA3" s="628"/>
      <c r="UGB3" s="628"/>
      <c r="UGC3" s="628"/>
      <c r="UGD3" s="628"/>
      <c r="UGE3" s="628"/>
      <c r="UGF3" s="628"/>
      <c r="UGG3" s="628"/>
      <c r="UGH3" s="628"/>
      <c r="UGI3" s="628"/>
      <c r="UGJ3" s="628"/>
      <c r="UGK3" s="628"/>
      <c r="UGL3" s="628"/>
      <c r="UGM3" s="628"/>
      <c r="UGN3" s="628"/>
      <c r="UGO3" s="628"/>
      <c r="UGP3" s="628"/>
      <c r="UGQ3" s="628"/>
      <c r="UGR3" s="628"/>
      <c r="UGS3" s="628"/>
      <c r="UGT3" s="628"/>
      <c r="UGU3" s="628"/>
      <c r="UGV3" s="628"/>
      <c r="UGW3" s="628"/>
      <c r="UGX3" s="628"/>
      <c r="UGY3" s="628"/>
      <c r="UGZ3" s="628"/>
      <c r="UHA3" s="628"/>
      <c r="UHB3" s="628"/>
      <c r="UHC3" s="628"/>
      <c r="UHD3" s="628"/>
      <c r="UHE3" s="628"/>
      <c r="UHF3" s="628"/>
      <c r="UHG3" s="628"/>
      <c r="UHH3" s="628"/>
      <c r="UHI3" s="628"/>
      <c r="UHJ3" s="628"/>
      <c r="UHK3" s="628"/>
      <c r="UHL3" s="628"/>
      <c r="UHM3" s="628"/>
      <c r="UHN3" s="628"/>
      <c r="UHO3" s="628"/>
      <c r="UHP3" s="628"/>
      <c r="UHQ3" s="628"/>
      <c r="UHR3" s="628"/>
      <c r="UHS3" s="628"/>
      <c r="UHT3" s="628"/>
      <c r="UHU3" s="628"/>
      <c r="UHV3" s="628"/>
      <c r="UHW3" s="628"/>
      <c r="UHX3" s="628"/>
      <c r="UHY3" s="628"/>
      <c r="UHZ3" s="628"/>
      <c r="UIA3" s="628"/>
      <c r="UIB3" s="628"/>
      <c r="UIC3" s="628"/>
      <c r="UID3" s="628"/>
      <c r="UIE3" s="628"/>
      <c r="UIF3" s="628"/>
      <c r="UIG3" s="628"/>
      <c r="UIH3" s="628"/>
      <c r="UII3" s="628"/>
      <c r="UIJ3" s="628"/>
      <c r="UIK3" s="628"/>
      <c r="UIL3" s="628"/>
      <c r="UIM3" s="628"/>
      <c r="UIN3" s="628"/>
      <c r="UIO3" s="628"/>
      <c r="UIP3" s="628"/>
      <c r="UIQ3" s="628"/>
      <c r="UIR3" s="628"/>
      <c r="UIS3" s="628"/>
      <c r="UIT3" s="628"/>
      <c r="UIU3" s="628"/>
      <c r="UIV3" s="628"/>
      <c r="UIW3" s="628"/>
      <c r="UIX3" s="628"/>
      <c r="UIY3" s="628"/>
      <c r="UIZ3" s="628"/>
      <c r="UJA3" s="628"/>
      <c r="UJB3" s="628"/>
      <c r="UJC3" s="628"/>
      <c r="UJD3" s="628"/>
      <c r="UJE3" s="628"/>
      <c r="UJF3" s="628"/>
      <c r="UJG3" s="628"/>
      <c r="UJH3" s="628"/>
      <c r="UJI3" s="628"/>
      <c r="UJJ3" s="628"/>
      <c r="UJK3" s="628"/>
      <c r="UJL3" s="628"/>
      <c r="UJM3" s="628"/>
      <c r="UJN3" s="628"/>
      <c r="UJO3" s="628"/>
      <c r="UJP3" s="628"/>
      <c r="UJQ3" s="628"/>
      <c r="UJR3" s="628"/>
      <c r="UJS3" s="628"/>
      <c r="UJT3" s="628"/>
      <c r="UJU3" s="628"/>
      <c r="UJV3" s="628"/>
      <c r="UJW3" s="628"/>
      <c r="UJX3" s="628"/>
      <c r="UJY3" s="628"/>
      <c r="UJZ3" s="628"/>
      <c r="UKA3" s="628"/>
      <c r="UKB3" s="628"/>
      <c r="UKC3" s="628"/>
      <c r="UKD3" s="628"/>
      <c r="UKE3" s="628"/>
      <c r="UKF3" s="628"/>
      <c r="UKG3" s="628"/>
      <c r="UKH3" s="628"/>
      <c r="UKI3" s="628"/>
      <c r="UKJ3" s="628"/>
      <c r="UKK3" s="628"/>
      <c r="UKL3" s="628"/>
      <c r="UKM3" s="628"/>
      <c r="UKN3" s="628"/>
      <c r="UKO3" s="628"/>
      <c r="UKP3" s="628"/>
      <c r="UKQ3" s="628"/>
      <c r="UKR3" s="628"/>
      <c r="UKS3" s="628"/>
      <c r="UKT3" s="628"/>
      <c r="UKU3" s="628"/>
      <c r="UKV3" s="628"/>
      <c r="UKW3" s="628"/>
      <c r="UKX3" s="628"/>
      <c r="UKY3" s="628"/>
      <c r="UKZ3" s="628"/>
      <c r="ULA3" s="628"/>
      <c r="ULB3" s="628"/>
      <c r="ULC3" s="628"/>
      <c r="ULD3" s="628"/>
      <c r="ULE3" s="628"/>
      <c r="ULF3" s="628"/>
      <c r="ULG3" s="628"/>
      <c r="ULH3" s="628"/>
      <c r="ULI3" s="628"/>
      <c r="ULJ3" s="628"/>
      <c r="ULK3" s="628"/>
      <c r="ULL3" s="628"/>
      <c r="ULM3" s="628"/>
      <c r="ULN3" s="628"/>
      <c r="ULO3" s="628"/>
      <c r="ULP3" s="628"/>
      <c r="ULQ3" s="628"/>
      <c r="ULR3" s="628"/>
      <c r="ULS3" s="628"/>
      <c r="ULT3" s="628"/>
      <c r="ULU3" s="628"/>
      <c r="ULV3" s="628"/>
      <c r="ULW3" s="628"/>
      <c r="ULX3" s="628"/>
      <c r="ULY3" s="628"/>
      <c r="ULZ3" s="628"/>
      <c r="UMA3" s="628"/>
      <c r="UMB3" s="628"/>
      <c r="UMC3" s="628"/>
      <c r="UMD3" s="628"/>
      <c r="UME3" s="628"/>
      <c r="UMF3" s="628"/>
      <c r="UMG3" s="628"/>
      <c r="UMH3" s="628"/>
      <c r="UMI3" s="628"/>
      <c r="UMJ3" s="628"/>
      <c r="UMK3" s="628"/>
      <c r="UML3" s="628"/>
      <c r="UMM3" s="628"/>
      <c r="UMN3" s="628"/>
      <c r="UMO3" s="628"/>
      <c r="UMP3" s="628"/>
      <c r="UMQ3" s="628"/>
      <c r="UMR3" s="628"/>
      <c r="UMS3" s="628"/>
      <c r="UMT3" s="628"/>
      <c r="UMU3" s="628"/>
      <c r="UMV3" s="628"/>
      <c r="UMW3" s="628"/>
      <c r="UMX3" s="628"/>
      <c r="UMY3" s="628"/>
      <c r="UMZ3" s="628"/>
      <c r="UNA3" s="628"/>
      <c r="UNB3" s="628"/>
      <c r="UNC3" s="628"/>
      <c r="UND3" s="628"/>
      <c r="UNE3" s="628"/>
      <c r="UNF3" s="628"/>
      <c r="UNG3" s="628"/>
      <c r="UNH3" s="628"/>
      <c r="UNI3" s="628"/>
      <c r="UNJ3" s="628"/>
      <c r="UNK3" s="628"/>
      <c r="UNL3" s="628"/>
      <c r="UNM3" s="628"/>
      <c r="UNN3" s="628"/>
      <c r="UNO3" s="628"/>
      <c r="UNP3" s="628"/>
      <c r="UNQ3" s="628"/>
      <c r="UNR3" s="628"/>
      <c r="UNS3" s="628"/>
      <c r="UNT3" s="628"/>
      <c r="UNU3" s="628"/>
      <c r="UNV3" s="628"/>
      <c r="UNW3" s="628"/>
      <c r="UNX3" s="628"/>
      <c r="UNY3" s="628"/>
      <c r="UNZ3" s="628"/>
      <c r="UOA3" s="628"/>
      <c r="UOB3" s="628"/>
      <c r="UOC3" s="628"/>
      <c r="UOD3" s="628"/>
      <c r="UOE3" s="628"/>
      <c r="UOF3" s="628"/>
      <c r="UOG3" s="628"/>
      <c r="UOH3" s="628"/>
      <c r="UOI3" s="628"/>
      <c r="UOJ3" s="628"/>
      <c r="UOK3" s="628"/>
      <c r="UOL3" s="628"/>
      <c r="UOM3" s="628"/>
      <c r="UON3" s="628"/>
      <c r="UOO3" s="628"/>
      <c r="UOP3" s="628"/>
      <c r="UOQ3" s="628"/>
      <c r="UOR3" s="628"/>
      <c r="UOS3" s="628"/>
      <c r="UOT3" s="628"/>
      <c r="UOU3" s="628"/>
      <c r="UOV3" s="628"/>
      <c r="UOW3" s="628"/>
      <c r="UOX3" s="628"/>
      <c r="UOY3" s="628"/>
      <c r="UOZ3" s="628"/>
      <c r="UPA3" s="628"/>
      <c r="UPB3" s="628"/>
      <c r="UPC3" s="628"/>
      <c r="UPD3" s="628"/>
      <c r="UPE3" s="628"/>
      <c r="UPF3" s="628"/>
      <c r="UPG3" s="628"/>
      <c r="UPH3" s="628"/>
      <c r="UPI3" s="628"/>
      <c r="UPJ3" s="628"/>
      <c r="UPK3" s="628"/>
      <c r="UPL3" s="628"/>
      <c r="UPM3" s="628"/>
      <c r="UPN3" s="628"/>
      <c r="UPO3" s="628"/>
      <c r="UPP3" s="628"/>
      <c r="UPQ3" s="628"/>
      <c r="UPR3" s="628"/>
      <c r="UPS3" s="628"/>
      <c r="UPT3" s="628"/>
      <c r="UPU3" s="628"/>
      <c r="UPV3" s="628"/>
      <c r="UPW3" s="628"/>
      <c r="UPX3" s="628"/>
      <c r="UPY3" s="628"/>
      <c r="UPZ3" s="628"/>
      <c r="UQA3" s="628"/>
      <c r="UQB3" s="628"/>
      <c r="UQC3" s="628"/>
      <c r="UQD3" s="628"/>
      <c r="UQE3" s="628"/>
      <c r="UQF3" s="628"/>
      <c r="UQG3" s="628"/>
      <c r="UQH3" s="628"/>
      <c r="UQI3" s="628"/>
      <c r="UQJ3" s="628"/>
      <c r="UQK3" s="628"/>
      <c r="UQL3" s="628"/>
      <c r="UQM3" s="628"/>
      <c r="UQN3" s="628"/>
      <c r="UQO3" s="628"/>
      <c r="UQP3" s="628"/>
      <c r="UQQ3" s="628"/>
      <c r="UQR3" s="628"/>
      <c r="UQS3" s="628"/>
      <c r="UQT3" s="628"/>
      <c r="UQU3" s="628"/>
      <c r="UQV3" s="628"/>
      <c r="UQW3" s="628"/>
      <c r="UQX3" s="628"/>
      <c r="UQY3" s="628"/>
      <c r="UQZ3" s="628"/>
      <c r="URA3" s="628"/>
      <c r="URB3" s="628"/>
      <c r="URC3" s="628"/>
      <c r="URD3" s="628"/>
      <c r="URE3" s="628"/>
      <c r="URF3" s="628"/>
      <c r="URG3" s="628"/>
      <c r="URH3" s="628"/>
      <c r="URI3" s="628"/>
      <c r="URJ3" s="628"/>
      <c r="URK3" s="628"/>
      <c r="URL3" s="628"/>
      <c r="URM3" s="628"/>
      <c r="URN3" s="628"/>
      <c r="URO3" s="628"/>
      <c r="URP3" s="628"/>
      <c r="URQ3" s="628"/>
      <c r="URR3" s="628"/>
      <c r="URS3" s="628"/>
      <c r="URT3" s="628"/>
      <c r="URU3" s="628"/>
      <c r="URV3" s="628"/>
      <c r="URW3" s="628"/>
      <c r="URX3" s="628"/>
      <c r="URY3" s="628"/>
      <c r="URZ3" s="628"/>
      <c r="USA3" s="628"/>
      <c r="USB3" s="628"/>
      <c r="USC3" s="628"/>
      <c r="USD3" s="628"/>
      <c r="USE3" s="628"/>
      <c r="USF3" s="628"/>
      <c r="USG3" s="628"/>
      <c r="USH3" s="628"/>
      <c r="USI3" s="628"/>
      <c r="USJ3" s="628"/>
      <c r="USK3" s="628"/>
      <c r="USL3" s="628"/>
      <c r="USM3" s="628"/>
      <c r="USN3" s="628"/>
      <c r="USO3" s="628"/>
      <c r="USP3" s="628"/>
      <c r="USQ3" s="628"/>
      <c r="USR3" s="628"/>
      <c r="USS3" s="628"/>
      <c r="UST3" s="628"/>
      <c r="USU3" s="628"/>
      <c r="USV3" s="628"/>
      <c r="USW3" s="628"/>
      <c r="USX3" s="628"/>
      <c r="USY3" s="628"/>
      <c r="USZ3" s="628"/>
      <c r="UTA3" s="628"/>
      <c r="UTB3" s="628"/>
      <c r="UTC3" s="628"/>
      <c r="UTD3" s="628"/>
      <c r="UTE3" s="628"/>
      <c r="UTF3" s="628"/>
      <c r="UTG3" s="628"/>
      <c r="UTH3" s="628"/>
      <c r="UTI3" s="628"/>
      <c r="UTJ3" s="628"/>
      <c r="UTK3" s="628"/>
      <c r="UTL3" s="628"/>
      <c r="UTM3" s="628"/>
      <c r="UTN3" s="628"/>
      <c r="UTO3" s="628"/>
      <c r="UTP3" s="628"/>
      <c r="UTQ3" s="628"/>
      <c r="UTR3" s="628"/>
      <c r="UTS3" s="628"/>
      <c r="UTT3" s="628"/>
      <c r="UTU3" s="628"/>
      <c r="UTV3" s="628"/>
      <c r="UTW3" s="628"/>
      <c r="UTX3" s="628"/>
      <c r="UTY3" s="628"/>
      <c r="UTZ3" s="628"/>
      <c r="UUA3" s="628"/>
      <c r="UUB3" s="628"/>
      <c r="UUC3" s="628"/>
      <c r="UUD3" s="628"/>
      <c r="UUE3" s="628"/>
      <c r="UUF3" s="628"/>
      <c r="UUG3" s="628"/>
      <c r="UUH3" s="628"/>
      <c r="UUI3" s="628"/>
      <c r="UUJ3" s="628"/>
      <c r="UUK3" s="628"/>
      <c r="UUL3" s="628"/>
      <c r="UUM3" s="628"/>
      <c r="UUN3" s="628"/>
      <c r="UUO3" s="628"/>
      <c r="UUP3" s="628"/>
      <c r="UUQ3" s="628"/>
      <c r="UUR3" s="628"/>
      <c r="UUS3" s="628"/>
      <c r="UUT3" s="628"/>
      <c r="UUU3" s="628"/>
      <c r="UUV3" s="628"/>
      <c r="UUW3" s="628"/>
      <c r="UUX3" s="628"/>
      <c r="UUY3" s="628"/>
      <c r="UUZ3" s="628"/>
      <c r="UVA3" s="628"/>
      <c r="UVB3" s="628"/>
      <c r="UVC3" s="628"/>
      <c r="UVD3" s="628"/>
      <c r="UVE3" s="628"/>
      <c r="UVF3" s="628"/>
      <c r="UVG3" s="628"/>
      <c r="UVH3" s="628"/>
      <c r="UVI3" s="628"/>
      <c r="UVJ3" s="628"/>
      <c r="UVK3" s="628"/>
      <c r="UVL3" s="628"/>
      <c r="UVM3" s="628"/>
      <c r="UVN3" s="628"/>
      <c r="UVO3" s="628"/>
      <c r="UVP3" s="628"/>
      <c r="UVQ3" s="628"/>
      <c r="UVR3" s="628"/>
      <c r="UVS3" s="628"/>
      <c r="UVT3" s="628"/>
      <c r="UVU3" s="628"/>
      <c r="UVV3" s="628"/>
      <c r="UVW3" s="628"/>
      <c r="UVX3" s="628"/>
      <c r="UVY3" s="628"/>
      <c r="UVZ3" s="628"/>
      <c r="UWA3" s="628"/>
      <c r="UWB3" s="628"/>
      <c r="UWC3" s="628"/>
      <c r="UWD3" s="628"/>
      <c r="UWE3" s="628"/>
      <c r="UWF3" s="628"/>
      <c r="UWG3" s="628"/>
      <c r="UWH3" s="628"/>
      <c r="UWI3" s="628"/>
      <c r="UWJ3" s="628"/>
      <c r="UWK3" s="628"/>
      <c r="UWL3" s="628"/>
      <c r="UWM3" s="628"/>
      <c r="UWN3" s="628"/>
      <c r="UWO3" s="628"/>
      <c r="UWP3" s="628"/>
      <c r="UWQ3" s="628"/>
      <c r="UWR3" s="628"/>
      <c r="UWS3" s="628"/>
      <c r="UWT3" s="628"/>
      <c r="UWU3" s="628"/>
      <c r="UWV3" s="628"/>
      <c r="UWW3" s="628"/>
      <c r="UWX3" s="628"/>
      <c r="UWY3" s="628"/>
      <c r="UWZ3" s="628"/>
      <c r="UXA3" s="628"/>
      <c r="UXB3" s="628"/>
      <c r="UXC3" s="628"/>
      <c r="UXD3" s="628"/>
      <c r="UXE3" s="628"/>
      <c r="UXF3" s="628"/>
      <c r="UXG3" s="628"/>
      <c r="UXH3" s="628"/>
      <c r="UXI3" s="628"/>
      <c r="UXJ3" s="628"/>
      <c r="UXK3" s="628"/>
      <c r="UXL3" s="628"/>
      <c r="UXM3" s="628"/>
      <c r="UXN3" s="628"/>
      <c r="UXO3" s="628"/>
      <c r="UXP3" s="628"/>
      <c r="UXQ3" s="628"/>
      <c r="UXR3" s="628"/>
      <c r="UXS3" s="628"/>
      <c r="UXT3" s="628"/>
      <c r="UXU3" s="628"/>
      <c r="UXV3" s="628"/>
      <c r="UXW3" s="628"/>
      <c r="UXX3" s="628"/>
      <c r="UXY3" s="628"/>
      <c r="UXZ3" s="628"/>
      <c r="UYA3" s="628"/>
      <c r="UYB3" s="628"/>
      <c r="UYC3" s="628"/>
      <c r="UYD3" s="628"/>
      <c r="UYE3" s="628"/>
      <c r="UYF3" s="628"/>
      <c r="UYG3" s="628"/>
      <c r="UYH3" s="628"/>
      <c r="UYI3" s="628"/>
      <c r="UYJ3" s="628"/>
      <c r="UYK3" s="628"/>
      <c r="UYL3" s="628"/>
      <c r="UYM3" s="628"/>
      <c r="UYN3" s="628"/>
      <c r="UYO3" s="628"/>
      <c r="UYP3" s="628"/>
      <c r="UYQ3" s="628"/>
      <c r="UYR3" s="628"/>
      <c r="UYS3" s="628"/>
      <c r="UYT3" s="628"/>
      <c r="UYU3" s="628"/>
      <c r="UYV3" s="628"/>
      <c r="UYW3" s="628"/>
      <c r="UYX3" s="628"/>
      <c r="UYY3" s="628"/>
      <c r="UYZ3" s="628"/>
      <c r="UZA3" s="628"/>
      <c r="UZB3" s="628"/>
      <c r="UZC3" s="628"/>
      <c r="UZD3" s="628"/>
      <c r="UZE3" s="628"/>
      <c r="UZF3" s="628"/>
      <c r="UZG3" s="628"/>
      <c r="UZH3" s="628"/>
      <c r="UZI3" s="628"/>
      <c r="UZJ3" s="628"/>
      <c r="UZK3" s="628"/>
      <c r="UZL3" s="628"/>
      <c r="UZM3" s="628"/>
      <c r="UZN3" s="628"/>
      <c r="UZO3" s="628"/>
      <c r="UZP3" s="628"/>
      <c r="UZQ3" s="628"/>
      <c r="UZR3" s="628"/>
      <c r="UZS3" s="628"/>
      <c r="UZT3" s="628"/>
      <c r="UZU3" s="628"/>
      <c r="UZV3" s="628"/>
      <c r="UZW3" s="628"/>
      <c r="UZX3" s="628"/>
      <c r="UZY3" s="628"/>
      <c r="UZZ3" s="628"/>
      <c r="VAA3" s="628"/>
      <c r="VAB3" s="628"/>
      <c r="VAC3" s="628"/>
      <c r="VAD3" s="628"/>
      <c r="VAE3" s="628"/>
      <c r="VAF3" s="628"/>
      <c r="VAG3" s="628"/>
      <c r="VAH3" s="628"/>
      <c r="VAI3" s="628"/>
      <c r="VAJ3" s="628"/>
      <c r="VAK3" s="628"/>
      <c r="VAL3" s="628"/>
      <c r="VAM3" s="628"/>
      <c r="VAN3" s="628"/>
      <c r="VAO3" s="628"/>
      <c r="VAP3" s="628"/>
      <c r="VAQ3" s="628"/>
      <c r="VAR3" s="628"/>
      <c r="VAS3" s="628"/>
      <c r="VAT3" s="628"/>
      <c r="VAU3" s="628"/>
      <c r="VAV3" s="628"/>
      <c r="VAW3" s="628"/>
      <c r="VAX3" s="628"/>
      <c r="VAY3" s="628"/>
      <c r="VAZ3" s="628"/>
      <c r="VBA3" s="628"/>
      <c r="VBB3" s="628"/>
      <c r="VBC3" s="628"/>
      <c r="VBD3" s="628"/>
      <c r="VBE3" s="628"/>
      <c r="VBF3" s="628"/>
      <c r="VBG3" s="628"/>
      <c r="VBH3" s="628"/>
      <c r="VBI3" s="628"/>
      <c r="VBJ3" s="628"/>
      <c r="VBK3" s="628"/>
      <c r="VBL3" s="628"/>
      <c r="VBM3" s="628"/>
      <c r="VBN3" s="628"/>
      <c r="VBO3" s="628"/>
      <c r="VBP3" s="628"/>
      <c r="VBQ3" s="628"/>
      <c r="VBR3" s="628"/>
      <c r="VBS3" s="628"/>
      <c r="VBT3" s="628"/>
      <c r="VBU3" s="628"/>
      <c r="VBV3" s="628"/>
      <c r="VBW3" s="628"/>
      <c r="VBX3" s="628"/>
      <c r="VBY3" s="628"/>
      <c r="VBZ3" s="628"/>
      <c r="VCA3" s="628"/>
      <c r="VCB3" s="628"/>
      <c r="VCC3" s="628"/>
      <c r="VCD3" s="628"/>
      <c r="VCE3" s="628"/>
      <c r="VCF3" s="628"/>
      <c r="VCG3" s="628"/>
      <c r="VCH3" s="628"/>
      <c r="VCI3" s="628"/>
      <c r="VCJ3" s="628"/>
      <c r="VCK3" s="628"/>
      <c r="VCL3" s="628"/>
      <c r="VCM3" s="628"/>
      <c r="VCN3" s="628"/>
      <c r="VCO3" s="628"/>
      <c r="VCP3" s="628"/>
      <c r="VCQ3" s="628"/>
      <c r="VCR3" s="628"/>
      <c r="VCS3" s="628"/>
      <c r="VCT3" s="628"/>
      <c r="VCU3" s="628"/>
      <c r="VCV3" s="628"/>
      <c r="VCW3" s="628"/>
      <c r="VCX3" s="628"/>
      <c r="VCY3" s="628"/>
      <c r="VCZ3" s="628"/>
      <c r="VDA3" s="628"/>
      <c r="VDB3" s="628"/>
      <c r="VDC3" s="628"/>
      <c r="VDD3" s="628"/>
      <c r="VDE3" s="628"/>
      <c r="VDF3" s="628"/>
      <c r="VDG3" s="628"/>
      <c r="VDH3" s="628"/>
      <c r="VDI3" s="628"/>
      <c r="VDJ3" s="628"/>
      <c r="VDK3" s="628"/>
      <c r="VDL3" s="628"/>
      <c r="VDM3" s="628"/>
      <c r="VDN3" s="628"/>
      <c r="VDO3" s="628"/>
      <c r="VDP3" s="628"/>
      <c r="VDQ3" s="628"/>
      <c r="VDR3" s="628"/>
      <c r="VDS3" s="628"/>
      <c r="VDT3" s="628"/>
      <c r="VDU3" s="628"/>
      <c r="VDV3" s="628"/>
      <c r="VDW3" s="628"/>
      <c r="VDX3" s="628"/>
      <c r="VDY3" s="628"/>
      <c r="VDZ3" s="628"/>
      <c r="VEA3" s="628"/>
      <c r="VEB3" s="628"/>
      <c r="VEC3" s="628"/>
      <c r="VED3" s="628"/>
      <c r="VEE3" s="628"/>
      <c r="VEF3" s="628"/>
      <c r="VEG3" s="628"/>
      <c r="VEH3" s="628"/>
      <c r="VEI3" s="628"/>
      <c r="VEJ3" s="628"/>
      <c r="VEK3" s="628"/>
      <c r="VEL3" s="628"/>
      <c r="VEM3" s="628"/>
      <c r="VEN3" s="628"/>
      <c r="VEO3" s="628"/>
      <c r="VEP3" s="628"/>
      <c r="VEQ3" s="628"/>
      <c r="VER3" s="628"/>
      <c r="VES3" s="628"/>
      <c r="VET3" s="628"/>
      <c r="VEU3" s="628"/>
      <c r="VEV3" s="628"/>
      <c r="VEW3" s="628"/>
      <c r="VEX3" s="628"/>
      <c r="VEY3" s="628"/>
      <c r="VEZ3" s="628"/>
      <c r="VFA3" s="628"/>
      <c r="VFB3" s="628"/>
      <c r="VFC3" s="628"/>
      <c r="VFD3" s="628"/>
      <c r="VFE3" s="628"/>
      <c r="VFF3" s="628"/>
      <c r="VFG3" s="628"/>
      <c r="VFH3" s="628"/>
      <c r="VFI3" s="628"/>
      <c r="VFJ3" s="628"/>
      <c r="VFK3" s="628"/>
      <c r="VFL3" s="628"/>
      <c r="VFM3" s="628"/>
      <c r="VFN3" s="628"/>
      <c r="VFO3" s="628"/>
      <c r="VFP3" s="628"/>
      <c r="VFQ3" s="628"/>
      <c r="VFR3" s="628"/>
      <c r="VFS3" s="628"/>
      <c r="VFT3" s="628"/>
      <c r="VFU3" s="628"/>
      <c r="VFV3" s="628"/>
      <c r="VFW3" s="628"/>
      <c r="VFX3" s="628"/>
      <c r="VFY3" s="628"/>
      <c r="VFZ3" s="628"/>
      <c r="VGA3" s="628"/>
      <c r="VGB3" s="628"/>
      <c r="VGC3" s="628"/>
      <c r="VGD3" s="628"/>
      <c r="VGE3" s="628"/>
      <c r="VGF3" s="628"/>
      <c r="VGG3" s="628"/>
      <c r="VGH3" s="628"/>
      <c r="VGI3" s="628"/>
      <c r="VGJ3" s="628"/>
      <c r="VGK3" s="628"/>
      <c r="VGL3" s="628"/>
      <c r="VGM3" s="628"/>
      <c r="VGN3" s="628"/>
      <c r="VGO3" s="628"/>
      <c r="VGP3" s="628"/>
      <c r="VGQ3" s="628"/>
      <c r="VGR3" s="628"/>
      <c r="VGS3" s="628"/>
      <c r="VGT3" s="628"/>
      <c r="VGU3" s="628"/>
      <c r="VGV3" s="628"/>
      <c r="VGW3" s="628"/>
      <c r="VGX3" s="628"/>
      <c r="VGY3" s="628"/>
      <c r="VGZ3" s="628"/>
      <c r="VHA3" s="628"/>
      <c r="VHB3" s="628"/>
      <c r="VHC3" s="628"/>
      <c r="VHD3" s="628"/>
      <c r="VHE3" s="628"/>
      <c r="VHF3" s="628"/>
      <c r="VHG3" s="628"/>
      <c r="VHH3" s="628"/>
      <c r="VHI3" s="628"/>
      <c r="VHJ3" s="628"/>
      <c r="VHK3" s="628"/>
      <c r="VHL3" s="628"/>
      <c r="VHM3" s="628"/>
      <c r="VHN3" s="628"/>
      <c r="VHO3" s="628"/>
      <c r="VHP3" s="628"/>
      <c r="VHQ3" s="628"/>
      <c r="VHR3" s="628"/>
      <c r="VHS3" s="628"/>
      <c r="VHT3" s="628"/>
      <c r="VHU3" s="628"/>
      <c r="VHV3" s="628"/>
      <c r="VHW3" s="628"/>
      <c r="VHX3" s="628"/>
      <c r="VHY3" s="628"/>
      <c r="VHZ3" s="628"/>
      <c r="VIA3" s="628"/>
      <c r="VIB3" s="628"/>
      <c r="VIC3" s="628"/>
      <c r="VID3" s="628"/>
      <c r="VIE3" s="628"/>
      <c r="VIF3" s="628"/>
      <c r="VIG3" s="628"/>
      <c r="VIH3" s="628"/>
      <c r="VII3" s="628"/>
      <c r="VIJ3" s="628"/>
      <c r="VIK3" s="628"/>
      <c r="VIL3" s="628"/>
      <c r="VIM3" s="628"/>
      <c r="VIN3" s="628"/>
      <c r="VIO3" s="628"/>
      <c r="VIP3" s="628"/>
      <c r="VIQ3" s="628"/>
      <c r="VIR3" s="628"/>
      <c r="VIS3" s="628"/>
      <c r="VIT3" s="628"/>
      <c r="VIU3" s="628"/>
      <c r="VIV3" s="628"/>
      <c r="VIW3" s="628"/>
      <c r="VIX3" s="628"/>
      <c r="VIY3" s="628"/>
      <c r="VIZ3" s="628"/>
      <c r="VJA3" s="628"/>
      <c r="VJB3" s="628"/>
      <c r="VJC3" s="628"/>
      <c r="VJD3" s="628"/>
      <c r="VJE3" s="628"/>
      <c r="VJF3" s="628"/>
      <c r="VJG3" s="628"/>
      <c r="VJH3" s="628"/>
      <c r="VJI3" s="628"/>
      <c r="VJJ3" s="628"/>
      <c r="VJK3" s="628"/>
      <c r="VJL3" s="628"/>
      <c r="VJM3" s="628"/>
      <c r="VJN3" s="628"/>
      <c r="VJO3" s="628"/>
      <c r="VJP3" s="628"/>
      <c r="VJQ3" s="628"/>
      <c r="VJR3" s="628"/>
      <c r="VJS3" s="628"/>
      <c r="VJT3" s="628"/>
      <c r="VJU3" s="628"/>
      <c r="VJV3" s="628"/>
      <c r="VJW3" s="628"/>
      <c r="VJX3" s="628"/>
      <c r="VJY3" s="628"/>
      <c r="VJZ3" s="628"/>
      <c r="VKA3" s="628"/>
      <c r="VKB3" s="628"/>
      <c r="VKC3" s="628"/>
      <c r="VKD3" s="628"/>
      <c r="VKE3" s="628"/>
      <c r="VKF3" s="628"/>
      <c r="VKG3" s="628"/>
      <c r="VKH3" s="628"/>
      <c r="VKI3" s="628"/>
      <c r="VKJ3" s="628"/>
      <c r="VKK3" s="628"/>
      <c r="VKL3" s="628"/>
      <c r="VKM3" s="628"/>
      <c r="VKN3" s="628"/>
      <c r="VKO3" s="628"/>
      <c r="VKP3" s="628"/>
      <c r="VKQ3" s="628"/>
      <c r="VKR3" s="628"/>
      <c r="VKS3" s="628"/>
      <c r="VKT3" s="628"/>
      <c r="VKU3" s="628"/>
      <c r="VKV3" s="628"/>
      <c r="VKW3" s="628"/>
      <c r="VKX3" s="628"/>
      <c r="VKY3" s="628"/>
      <c r="VKZ3" s="628"/>
      <c r="VLA3" s="628"/>
      <c r="VLB3" s="628"/>
      <c r="VLC3" s="628"/>
      <c r="VLD3" s="628"/>
      <c r="VLE3" s="628"/>
      <c r="VLF3" s="628"/>
      <c r="VLG3" s="628"/>
      <c r="VLH3" s="628"/>
      <c r="VLI3" s="628"/>
      <c r="VLJ3" s="628"/>
      <c r="VLK3" s="628"/>
      <c r="VLL3" s="628"/>
      <c r="VLM3" s="628"/>
      <c r="VLN3" s="628"/>
      <c r="VLO3" s="628"/>
      <c r="VLP3" s="628"/>
      <c r="VLQ3" s="628"/>
      <c r="VLR3" s="628"/>
      <c r="VLS3" s="628"/>
      <c r="VLT3" s="628"/>
      <c r="VLU3" s="628"/>
      <c r="VLV3" s="628"/>
      <c r="VLW3" s="628"/>
      <c r="VLX3" s="628"/>
      <c r="VLY3" s="628"/>
      <c r="VLZ3" s="628"/>
      <c r="VMA3" s="628"/>
      <c r="VMB3" s="628"/>
      <c r="VMC3" s="628"/>
      <c r="VMD3" s="628"/>
      <c r="VME3" s="628"/>
      <c r="VMF3" s="628"/>
      <c r="VMG3" s="628"/>
      <c r="VMH3" s="628"/>
      <c r="VMI3" s="628"/>
      <c r="VMJ3" s="628"/>
      <c r="VMK3" s="628"/>
      <c r="VML3" s="628"/>
      <c r="VMM3" s="628"/>
      <c r="VMN3" s="628"/>
      <c r="VMO3" s="628"/>
      <c r="VMP3" s="628"/>
      <c r="VMQ3" s="628"/>
      <c r="VMR3" s="628"/>
      <c r="VMS3" s="628"/>
      <c r="VMT3" s="628"/>
      <c r="VMU3" s="628"/>
      <c r="VMV3" s="628"/>
      <c r="VMW3" s="628"/>
      <c r="VMX3" s="628"/>
      <c r="VMY3" s="628"/>
      <c r="VMZ3" s="628"/>
      <c r="VNA3" s="628"/>
      <c r="VNB3" s="628"/>
      <c r="VNC3" s="628"/>
      <c r="VND3" s="628"/>
      <c r="VNE3" s="628"/>
      <c r="VNF3" s="628"/>
      <c r="VNG3" s="628"/>
      <c r="VNH3" s="628"/>
      <c r="VNI3" s="628"/>
      <c r="VNJ3" s="628"/>
      <c r="VNK3" s="628"/>
      <c r="VNL3" s="628"/>
      <c r="VNM3" s="628"/>
      <c r="VNN3" s="628"/>
      <c r="VNO3" s="628"/>
      <c r="VNP3" s="628"/>
      <c r="VNQ3" s="628"/>
      <c r="VNR3" s="628"/>
      <c r="VNS3" s="628"/>
      <c r="VNT3" s="628"/>
      <c r="VNU3" s="628"/>
      <c r="VNV3" s="628"/>
      <c r="VNW3" s="628"/>
      <c r="VNX3" s="628"/>
      <c r="VNY3" s="628"/>
      <c r="VNZ3" s="628"/>
      <c r="VOA3" s="628"/>
      <c r="VOB3" s="628"/>
      <c r="VOC3" s="628"/>
      <c r="VOD3" s="628"/>
      <c r="VOE3" s="628"/>
      <c r="VOF3" s="628"/>
      <c r="VOG3" s="628"/>
      <c r="VOH3" s="628"/>
      <c r="VOI3" s="628"/>
      <c r="VOJ3" s="628"/>
      <c r="VOK3" s="628"/>
      <c r="VOL3" s="628"/>
      <c r="VOM3" s="628"/>
      <c r="VON3" s="628"/>
      <c r="VOO3" s="628"/>
      <c r="VOP3" s="628"/>
      <c r="VOQ3" s="628"/>
      <c r="VOR3" s="628"/>
      <c r="VOS3" s="628"/>
      <c r="VOT3" s="628"/>
      <c r="VOU3" s="628"/>
      <c r="VOV3" s="628"/>
      <c r="VOW3" s="628"/>
      <c r="VOX3" s="628"/>
      <c r="VOY3" s="628"/>
      <c r="VOZ3" s="628"/>
      <c r="VPA3" s="628"/>
      <c r="VPB3" s="628"/>
      <c r="VPC3" s="628"/>
      <c r="VPD3" s="628"/>
      <c r="VPE3" s="628"/>
      <c r="VPF3" s="628"/>
      <c r="VPG3" s="628"/>
      <c r="VPH3" s="628"/>
      <c r="VPI3" s="628"/>
      <c r="VPJ3" s="628"/>
      <c r="VPK3" s="628"/>
      <c r="VPL3" s="628"/>
      <c r="VPM3" s="628"/>
      <c r="VPN3" s="628"/>
      <c r="VPO3" s="628"/>
      <c r="VPP3" s="628"/>
      <c r="VPQ3" s="628"/>
      <c r="VPR3" s="628"/>
      <c r="VPS3" s="628"/>
      <c r="VPT3" s="628"/>
      <c r="VPU3" s="628"/>
      <c r="VPV3" s="628"/>
      <c r="VPW3" s="628"/>
      <c r="VPX3" s="628"/>
      <c r="VPY3" s="628"/>
      <c r="VPZ3" s="628"/>
      <c r="VQA3" s="628"/>
      <c r="VQB3" s="628"/>
      <c r="VQC3" s="628"/>
      <c r="VQD3" s="628"/>
      <c r="VQE3" s="628"/>
      <c r="VQF3" s="628"/>
      <c r="VQG3" s="628"/>
      <c r="VQH3" s="628"/>
      <c r="VQI3" s="628"/>
      <c r="VQJ3" s="628"/>
      <c r="VQK3" s="628"/>
      <c r="VQL3" s="628"/>
      <c r="VQM3" s="628"/>
      <c r="VQN3" s="628"/>
      <c r="VQO3" s="628"/>
      <c r="VQP3" s="628"/>
      <c r="VQQ3" s="628"/>
      <c r="VQR3" s="628"/>
      <c r="VQS3" s="628"/>
      <c r="VQT3" s="628"/>
      <c r="VQU3" s="628"/>
      <c r="VQV3" s="628"/>
      <c r="VQW3" s="628"/>
      <c r="VQX3" s="628"/>
      <c r="VQY3" s="628"/>
      <c r="VQZ3" s="628"/>
      <c r="VRA3" s="628"/>
      <c r="VRB3" s="628"/>
      <c r="VRC3" s="628"/>
      <c r="VRD3" s="628"/>
      <c r="VRE3" s="628"/>
      <c r="VRF3" s="628"/>
      <c r="VRG3" s="628"/>
      <c r="VRH3" s="628"/>
      <c r="VRI3" s="628"/>
      <c r="VRJ3" s="628"/>
      <c r="VRK3" s="628"/>
      <c r="VRL3" s="628"/>
      <c r="VRM3" s="628"/>
      <c r="VRN3" s="628"/>
      <c r="VRO3" s="628"/>
      <c r="VRP3" s="628"/>
      <c r="VRQ3" s="628"/>
      <c r="VRR3" s="628"/>
      <c r="VRS3" s="628"/>
      <c r="VRT3" s="628"/>
      <c r="VRU3" s="628"/>
      <c r="VRV3" s="628"/>
      <c r="VRW3" s="628"/>
      <c r="VRX3" s="628"/>
      <c r="VRY3" s="628"/>
      <c r="VRZ3" s="628"/>
      <c r="VSA3" s="628"/>
      <c r="VSB3" s="628"/>
      <c r="VSC3" s="628"/>
      <c r="VSD3" s="628"/>
      <c r="VSE3" s="628"/>
      <c r="VSF3" s="628"/>
      <c r="VSG3" s="628"/>
      <c r="VSH3" s="628"/>
      <c r="VSI3" s="628"/>
      <c r="VSJ3" s="628"/>
      <c r="VSK3" s="628"/>
      <c r="VSL3" s="628"/>
      <c r="VSM3" s="628"/>
      <c r="VSN3" s="628"/>
      <c r="VSO3" s="628"/>
      <c r="VSP3" s="628"/>
      <c r="VSQ3" s="628"/>
      <c r="VSR3" s="628"/>
      <c r="VSS3" s="628"/>
      <c r="VST3" s="628"/>
      <c r="VSU3" s="628"/>
      <c r="VSV3" s="628"/>
      <c r="VSW3" s="628"/>
      <c r="VSX3" s="628"/>
      <c r="VSY3" s="628"/>
      <c r="VSZ3" s="628"/>
      <c r="VTA3" s="628"/>
      <c r="VTB3" s="628"/>
      <c r="VTC3" s="628"/>
      <c r="VTD3" s="628"/>
      <c r="VTE3" s="628"/>
      <c r="VTF3" s="628"/>
      <c r="VTG3" s="628"/>
      <c r="VTH3" s="628"/>
      <c r="VTI3" s="628"/>
      <c r="VTJ3" s="628"/>
      <c r="VTK3" s="628"/>
      <c r="VTL3" s="628"/>
      <c r="VTM3" s="628"/>
      <c r="VTN3" s="628"/>
      <c r="VTO3" s="628"/>
      <c r="VTP3" s="628"/>
      <c r="VTQ3" s="628"/>
      <c r="VTR3" s="628"/>
      <c r="VTS3" s="628"/>
      <c r="VTT3" s="628"/>
      <c r="VTU3" s="628"/>
      <c r="VTV3" s="628"/>
      <c r="VTW3" s="628"/>
      <c r="VTX3" s="628"/>
      <c r="VTY3" s="628"/>
      <c r="VTZ3" s="628"/>
      <c r="VUA3" s="628"/>
      <c r="VUB3" s="628"/>
      <c r="VUC3" s="628"/>
      <c r="VUD3" s="628"/>
      <c r="VUE3" s="628"/>
      <c r="VUF3" s="628"/>
      <c r="VUG3" s="628"/>
      <c r="VUH3" s="628"/>
      <c r="VUI3" s="628"/>
      <c r="VUJ3" s="628"/>
      <c r="VUK3" s="628"/>
      <c r="VUL3" s="628"/>
      <c r="VUM3" s="628"/>
      <c r="VUN3" s="628"/>
      <c r="VUO3" s="628"/>
      <c r="VUP3" s="628"/>
      <c r="VUQ3" s="628"/>
      <c r="VUR3" s="628"/>
      <c r="VUS3" s="628"/>
      <c r="VUT3" s="628"/>
      <c r="VUU3" s="628"/>
      <c r="VUV3" s="628"/>
      <c r="VUW3" s="628"/>
      <c r="VUX3" s="628"/>
      <c r="VUY3" s="628"/>
      <c r="VUZ3" s="628"/>
      <c r="VVA3" s="628"/>
      <c r="VVB3" s="628"/>
      <c r="VVC3" s="628"/>
      <c r="VVD3" s="628"/>
      <c r="VVE3" s="628"/>
      <c r="VVF3" s="628"/>
      <c r="VVG3" s="628"/>
      <c r="VVH3" s="628"/>
      <c r="VVI3" s="628"/>
      <c r="VVJ3" s="628"/>
      <c r="VVK3" s="628"/>
      <c r="VVL3" s="628"/>
      <c r="VVM3" s="628"/>
      <c r="VVN3" s="628"/>
      <c r="VVO3" s="628"/>
      <c r="VVP3" s="628"/>
      <c r="VVQ3" s="628"/>
      <c r="VVR3" s="628"/>
      <c r="VVS3" s="628"/>
      <c r="VVT3" s="628"/>
      <c r="VVU3" s="628"/>
      <c r="VVV3" s="628"/>
      <c r="VVW3" s="628"/>
      <c r="VVX3" s="628"/>
      <c r="VVY3" s="628"/>
      <c r="VVZ3" s="628"/>
      <c r="VWA3" s="628"/>
      <c r="VWB3" s="628"/>
      <c r="VWC3" s="628"/>
      <c r="VWD3" s="628"/>
      <c r="VWE3" s="628"/>
      <c r="VWF3" s="628"/>
      <c r="VWG3" s="628"/>
      <c r="VWH3" s="628"/>
      <c r="VWI3" s="628"/>
      <c r="VWJ3" s="628"/>
      <c r="VWK3" s="628"/>
      <c r="VWL3" s="628"/>
      <c r="VWM3" s="628"/>
      <c r="VWN3" s="628"/>
      <c r="VWO3" s="628"/>
      <c r="VWP3" s="628"/>
      <c r="VWQ3" s="628"/>
      <c r="VWR3" s="628"/>
      <c r="VWS3" s="628"/>
      <c r="VWT3" s="628"/>
      <c r="VWU3" s="628"/>
      <c r="VWV3" s="628"/>
      <c r="VWW3" s="628"/>
      <c r="VWX3" s="628"/>
      <c r="VWY3" s="628"/>
      <c r="VWZ3" s="628"/>
      <c r="VXA3" s="628"/>
      <c r="VXB3" s="628"/>
      <c r="VXC3" s="628"/>
      <c r="VXD3" s="628"/>
      <c r="VXE3" s="628"/>
      <c r="VXF3" s="628"/>
      <c r="VXG3" s="628"/>
      <c r="VXH3" s="628"/>
      <c r="VXI3" s="628"/>
      <c r="VXJ3" s="628"/>
      <c r="VXK3" s="628"/>
      <c r="VXL3" s="628"/>
      <c r="VXM3" s="628"/>
      <c r="VXN3" s="628"/>
      <c r="VXO3" s="628"/>
      <c r="VXP3" s="628"/>
      <c r="VXQ3" s="628"/>
      <c r="VXR3" s="628"/>
      <c r="VXS3" s="628"/>
      <c r="VXT3" s="628"/>
      <c r="VXU3" s="628"/>
      <c r="VXV3" s="628"/>
      <c r="VXW3" s="628"/>
      <c r="VXX3" s="628"/>
      <c r="VXY3" s="628"/>
      <c r="VXZ3" s="628"/>
      <c r="VYA3" s="628"/>
      <c r="VYB3" s="628"/>
      <c r="VYC3" s="628"/>
      <c r="VYD3" s="628"/>
      <c r="VYE3" s="628"/>
      <c r="VYF3" s="628"/>
      <c r="VYG3" s="628"/>
      <c r="VYH3" s="628"/>
      <c r="VYI3" s="628"/>
      <c r="VYJ3" s="628"/>
      <c r="VYK3" s="628"/>
      <c r="VYL3" s="628"/>
      <c r="VYM3" s="628"/>
      <c r="VYN3" s="628"/>
      <c r="VYO3" s="628"/>
      <c r="VYP3" s="628"/>
      <c r="VYQ3" s="628"/>
      <c r="VYR3" s="628"/>
      <c r="VYS3" s="628"/>
      <c r="VYT3" s="628"/>
      <c r="VYU3" s="628"/>
      <c r="VYV3" s="628"/>
      <c r="VYW3" s="628"/>
      <c r="VYX3" s="628"/>
      <c r="VYY3" s="628"/>
      <c r="VYZ3" s="628"/>
      <c r="VZA3" s="628"/>
      <c r="VZB3" s="628"/>
      <c r="VZC3" s="628"/>
      <c r="VZD3" s="628"/>
      <c r="VZE3" s="628"/>
      <c r="VZF3" s="628"/>
      <c r="VZG3" s="628"/>
      <c r="VZH3" s="628"/>
      <c r="VZI3" s="628"/>
      <c r="VZJ3" s="628"/>
      <c r="VZK3" s="628"/>
      <c r="VZL3" s="628"/>
      <c r="VZM3" s="628"/>
      <c r="VZN3" s="628"/>
      <c r="VZO3" s="628"/>
      <c r="VZP3" s="628"/>
      <c r="VZQ3" s="628"/>
      <c r="VZR3" s="628"/>
      <c r="VZS3" s="628"/>
      <c r="VZT3" s="628"/>
      <c r="VZU3" s="628"/>
      <c r="VZV3" s="628"/>
      <c r="VZW3" s="628"/>
      <c r="VZX3" s="628"/>
      <c r="VZY3" s="628"/>
      <c r="VZZ3" s="628"/>
      <c r="WAA3" s="628"/>
      <c r="WAB3" s="628"/>
      <c r="WAC3" s="628"/>
      <c r="WAD3" s="628"/>
      <c r="WAE3" s="628"/>
      <c r="WAF3" s="628"/>
      <c r="WAG3" s="628"/>
      <c r="WAH3" s="628"/>
      <c r="WAI3" s="628"/>
      <c r="WAJ3" s="628"/>
      <c r="WAK3" s="628"/>
      <c r="WAL3" s="628"/>
      <c r="WAM3" s="628"/>
      <c r="WAN3" s="628"/>
      <c r="WAO3" s="628"/>
      <c r="WAP3" s="628"/>
      <c r="WAQ3" s="628"/>
      <c r="WAR3" s="628"/>
      <c r="WAS3" s="628"/>
      <c r="WAT3" s="628"/>
      <c r="WAU3" s="628"/>
      <c r="WAV3" s="628"/>
      <c r="WAW3" s="628"/>
      <c r="WAX3" s="628"/>
      <c r="WAY3" s="628"/>
      <c r="WAZ3" s="628"/>
      <c r="WBA3" s="628"/>
      <c r="WBB3" s="628"/>
      <c r="WBC3" s="628"/>
      <c r="WBD3" s="628"/>
      <c r="WBE3" s="628"/>
      <c r="WBF3" s="628"/>
      <c r="WBG3" s="628"/>
      <c r="WBH3" s="628"/>
      <c r="WBI3" s="628"/>
      <c r="WBJ3" s="628"/>
      <c r="WBK3" s="628"/>
      <c r="WBL3" s="628"/>
      <c r="WBM3" s="628"/>
      <c r="WBN3" s="628"/>
      <c r="WBO3" s="628"/>
      <c r="WBP3" s="628"/>
      <c r="WBQ3" s="628"/>
      <c r="WBR3" s="628"/>
      <c r="WBS3" s="628"/>
      <c r="WBT3" s="628"/>
      <c r="WBU3" s="628"/>
      <c r="WBV3" s="628"/>
      <c r="WBW3" s="628"/>
      <c r="WBX3" s="628"/>
      <c r="WBY3" s="628"/>
      <c r="WBZ3" s="628"/>
      <c r="WCA3" s="628"/>
      <c r="WCB3" s="628"/>
      <c r="WCC3" s="628"/>
      <c r="WCD3" s="628"/>
      <c r="WCE3" s="628"/>
      <c r="WCF3" s="628"/>
      <c r="WCG3" s="628"/>
      <c r="WCH3" s="628"/>
      <c r="WCI3" s="628"/>
      <c r="WCJ3" s="628"/>
      <c r="WCK3" s="628"/>
      <c r="WCL3" s="628"/>
      <c r="WCM3" s="628"/>
      <c r="WCN3" s="628"/>
      <c r="WCO3" s="628"/>
      <c r="WCP3" s="628"/>
      <c r="WCQ3" s="628"/>
      <c r="WCR3" s="628"/>
      <c r="WCS3" s="628"/>
      <c r="WCT3" s="628"/>
      <c r="WCU3" s="628"/>
      <c r="WCV3" s="628"/>
      <c r="WCW3" s="628"/>
      <c r="WCX3" s="628"/>
      <c r="WCY3" s="628"/>
      <c r="WCZ3" s="628"/>
      <c r="WDA3" s="628"/>
      <c r="WDB3" s="628"/>
      <c r="WDC3" s="628"/>
      <c r="WDD3" s="628"/>
      <c r="WDE3" s="628"/>
      <c r="WDF3" s="628"/>
      <c r="WDG3" s="628"/>
      <c r="WDH3" s="628"/>
      <c r="WDI3" s="628"/>
      <c r="WDJ3" s="628"/>
      <c r="WDK3" s="628"/>
      <c r="WDL3" s="628"/>
      <c r="WDM3" s="628"/>
      <c r="WDN3" s="628"/>
      <c r="WDO3" s="628"/>
      <c r="WDP3" s="628"/>
      <c r="WDQ3" s="628"/>
      <c r="WDR3" s="628"/>
      <c r="WDS3" s="628"/>
      <c r="WDT3" s="628"/>
      <c r="WDU3" s="628"/>
      <c r="WDV3" s="628"/>
      <c r="WDW3" s="628"/>
      <c r="WDX3" s="628"/>
      <c r="WDY3" s="628"/>
      <c r="WDZ3" s="628"/>
      <c r="WEA3" s="628"/>
      <c r="WEB3" s="628"/>
      <c r="WEC3" s="628"/>
      <c r="WED3" s="628"/>
      <c r="WEE3" s="628"/>
      <c r="WEF3" s="628"/>
      <c r="WEG3" s="628"/>
      <c r="WEH3" s="628"/>
      <c r="WEI3" s="628"/>
      <c r="WEJ3" s="628"/>
      <c r="WEK3" s="628"/>
      <c r="WEL3" s="628"/>
      <c r="WEM3" s="628"/>
      <c r="WEN3" s="628"/>
      <c r="WEO3" s="628"/>
      <c r="WEP3" s="628"/>
      <c r="WEQ3" s="628"/>
      <c r="WER3" s="628"/>
      <c r="WES3" s="628"/>
      <c r="WET3" s="628"/>
      <c r="WEU3" s="628"/>
      <c r="WEV3" s="628"/>
      <c r="WEW3" s="628"/>
      <c r="WEX3" s="628"/>
      <c r="WEY3" s="628"/>
      <c r="WEZ3" s="628"/>
      <c r="WFA3" s="628"/>
      <c r="WFB3" s="628"/>
      <c r="WFC3" s="628"/>
      <c r="WFD3" s="628"/>
      <c r="WFE3" s="628"/>
      <c r="WFF3" s="628"/>
      <c r="WFG3" s="628"/>
      <c r="WFH3" s="628"/>
      <c r="WFI3" s="628"/>
      <c r="WFJ3" s="628"/>
      <c r="WFK3" s="628"/>
      <c r="WFL3" s="628"/>
      <c r="WFM3" s="628"/>
      <c r="WFN3" s="628"/>
      <c r="WFO3" s="628"/>
      <c r="WFP3" s="628"/>
      <c r="WFQ3" s="628"/>
      <c r="WFR3" s="628"/>
      <c r="WFS3" s="628"/>
      <c r="WFT3" s="628"/>
      <c r="WFU3" s="628"/>
      <c r="WFV3" s="628"/>
      <c r="WFW3" s="628"/>
      <c r="WFX3" s="628"/>
      <c r="WFY3" s="628"/>
      <c r="WFZ3" s="628"/>
      <c r="WGA3" s="628"/>
      <c r="WGB3" s="628"/>
      <c r="WGC3" s="628"/>
      <c r="WGD3" s="628"/>
      <c r="WGE3" s="628"/>
      <c r="WGF3" s="628"/>
      <c r="WGG3" s="628"/>
      <c r="WGH3" s="628"/>
      <c r="WGI3" s="628"/>
      <c r="WGJ3" s="628"/>
      <c r="WGK3" s="628"/>
      <c r="WGL3" s="628"/>
      <c r="WGM3" s="628"/>
      <c r="WGN3" s="628"/>
      <c r="WGO3" s="628"/>
      <c r="WGP3" s="628"/>
      <c r="WGQ3" s="628"/>
      <c r="WGR3" s="628"/>
      <c r="WGS3" s="628"/>
      <c r="WGT3" s="628"/>
      <c r="WGU3" s="628"/>
      <c r="WGV3" s="628"/>
      <c r="WGW3" s="628"/>
      <c r="WGX3" s="628"/>
      <c r="WGY3" s="628"/>
      <c r="WGZ3" s="628"/>
      <c r="WHA3" s="628"/>
      <c r="WHB3" s="628"/>
      <c r="WHC3" s="628"/>
      <c r="WHD3" s="628"/>
      <c r="WHE3" s="628"/>
      <c r="WHF3" s="628"/>
      <c r="WHG3" s="628"/>
      <c r="WHH3" s="628"/>
      <c r="WHI3" s="628"/>
      <c r="WHJ3" s="628"/>
      <c r="WHK3" s="628"/>
      <c r="WHL3" s="628"/>
      <c r="WHM3" s="628"/>
      <c r="WHN3" s="628"/>
      <c r="WHO3" s="628"/>
      <c r="WHP3" s="628"/>
      <c r="WHQ3" s="628"/>
      <c r="WHR3" s="628"/>
      <c r="WHS3" s="628"/>
      <c r="WHT3" s="628"/>
      <c r="WHU3" s="628"/>
      <c r="WHV3" s="628"/>
      <c r="WHW3" s="628"/>
      <c r="WHX3" s="628"/>
      <c r="WHY3" s="628"/>
      <c r="WHZ3" s="628"/>
      <c r="WIA3" s="628"/>
      <c r="WIB3" s="628"/>
      <c r="WIC3" s="628"/>
      <c r="WID3" s="628"/>
      <c r="WIE3" s="628"/>
      <c r="WIF3" s="628"/>
      <c r="WIG3" s="628"/>
      <c r="WIH3" s="628"/>
      <c r="WII3" s="628"/>
      <c r="WIJ3" s="628"/>
      <c r="WIK3" s="628"/>
      <c r="WIL3" s="628"/>
      <c r="WIM3" s="628"/>
      <c r="WIN3" s="628"/>
      <c r="WIO3" s="628"/>
      <c r="WIP3" s="628"/>
      <c r="WIQ3" s="628"/>
      <c r="WIR3" s="628"/>
      <c r="WIS3" s="628"/>
      <c r="WIT3" s="628"/>
      <c r="WIU3" s="628"/>
      <c r="WIV3" s="628"/>
      <c r="WIW3" s="628"/>
      <c r="WIX3" s="628"/>
      <c r="WIY3" s="628"/>
      <c r="WIZ3" s="628"/>
      <c r="WJA3" s="628"/>
      <c r="WJB3" s="628"/>
      <c r="WJC3" s="628"/>
      <c r="WJD3" s="628"/>
      <c r="WJE3" s="628"/>
      <c r="WJF3" s="628"/>
      <c r="WJG3" s="628"/>
      <c r="WJH3" s="628"/>
      <c r="WJI3" s="628"/>
      <c r="WJJ3" s="628"/>
      <c r="WJK3" s="628"/>
      <c r="WJL3" s="628"/>
      <c r="WJM3" s="628"/>
      <c r="WJN3" s="628"/>
      <c r="WJO3" s="628"/>
      <c r="WJP3" s="628"/>
      <c r="WJQ3" s="628"/>
      <c r="WJR3" s="628"/>
      <c r="WJS3" s="628"/>
      <c r="WJT3" s="628"/>
      <c r="WJU3" s="628"/>
      <c r="WJV3" s="628"/>
      <c r="WJW3" s="628"/>
      <c r="WJX3" s="628"/>
      <c r="WJY3" s="628"/>
      <c r="WJZ3" s="628"/>
      <c r="WKA3" s="628"/>
      <c r="WKB3" s="628"/>
      <c r="WKC3" s="628"/>
      <c r="WKD3" s="628"/>
      <c r="WKE3" s="628"/>
      <c r="WKF3" s="628"/>
      <c r="WKG3" s="628"/>
      <c r="WKH3" s="628"/>
      <c r="WKI3" s="628"/>
      <c r="WKJ3" s="628"/>
      <c r="WKK3" s="628"/>
      <c r="WKL3" s="628"/>
      <c r="WKM3" s="628"/>
      <c r="WKN3" s="628"/>
      <c r="WKO3" s="628"/>
      <c r="WKP3" s="628"/>
      <c r="WKQ3" s="628"/>
      <c r="WKR3" s="628"/>
      <c r="WKS3" s="628"/>
      <c r="WKT3" s="628"/>
      <c r="WKU3" s="628"/>
      <c r="WKV3" s="628"/>
      <c r="WKW3" s="628"/>
      <c r="WKX3" s="628"/>
      <c r="WKY3" s="628"/>
      <c r="WKZ3" s="628"/>
      <c r="WLA3" s="628"/>
      <c r="WLB3" s="628"/>
      <c r="WLC3" s="628"/>
      <c r="WLD3" s="628"/>
      <c r="WLE3" s="628"/>
      <c r="WLF3" s="628"/>
      <c r="WLG3" s="628"/>
      <c r="WLH3" s="628"/>
      <c r="WLI3" s="628"/>
      <c r="WLJ3" s="628"/>
      <c r="WLK3" s="628"/>
      <c r="WLL3" s="628"/>
      <c r="WLM3" s="628"/>
      <c r="WLN3" s="628"/>
      <c r="WLO3" s="628"/>
      <c r="WLP3" s="628"/>
      <c r="WLQ3" s="628"/>
      <c r="WLR3" s="628"/>
      <c r="WLS3" s="628"/>
      <c r="WLT3" s="628"/>
      <c r="WLU3" s="628"/>
      <c r="WLV3" s="628"/>
      <c r="WLW3" s="628"/>
      <c r="WLX3" s="628"/>
      <c r="WLY3" s="628"/>
      <c r="WLZ3" s="628"/>
      <c r="WMA3" s="628"/>
      <c r="WMB3" s="628"/>
      <c r="WMC3" s="628"/>
      <c r="WMD3" s="628"/>
      <c r="WME3" s="628"/>
      <c r="WMF3" s="628"/>
      <c r="WMG3" s="628"/>
      <c r="WMH3" s="628"/>
      <c r="WMI3" s="628"/>
      <c r="WMJ3" s="628"/>
      <c r="WMK3" s="628"/>
      <c r="WML3" s="628"/>
      <c r="WMM3" s="628"/>
      <c r="WMN3" s="628"/>
      <c r="WMO3" s="628"/>
      <c r="WMP3" s="628"/>
      <c r="WMQ3" s="628"/>
      <c r="WMR3" s="628"/>
      <c r="WMS3" s="628"/>
      <c r="WMT3" s="628"/>
      <c r="WMU3" s="628"/>
      <c r="WMV3" s="628"/>
      <c r="WMW3" s="628"/>
      <c r="WMX3" s="628"/>
      <c r="WMY3" s="628"/>
      <c r="WMZ3" s="628"/>
      <c r="WNA3" s="628"/>
      <c r="WNB3" s="628"/>
      <c r="WNC3" s="628"/>
      <c r="WND3" s="628"/>
      <c r="WNE3" s="628"/>
      <c r="WNF3" s="628"/>
      <c r="WNG3" s="628"/>
      <c r="WNH3" s="628"/>
      <c r="WNI3" s="628"/>
      <c r="WNJ3" s="628"/>
      <c r="WNK3" s="628"/>
      <c r="WNL3" s="628"/>
      <c r="WNM3" s="628"/>
      <c r="WNN3" s="628"/>
      <c r="WNO3" s="628"/>
      <c r="WNP3" s="628"/>
      <c r="WNQ3" s="628"/>
      <c r="WNR3" s="628"/>
      <c r="WNS3" s="628"/>
      <c r="WNT3" s="628"/>
      <c r="WNU3" s="628"/>
      <c r="WNV3" s="628"/>
      <c r="WNW3" s="628"/>
      <c r="WNX3" s="628"/>
      <c r="WNY3" s="628"/>
      <c r="WNZ3" s="628"/>
      <c r="WOA3" s="628"/>
      <c r="WOB3" s="628"/>
      <c r="WOC3" s="628"/>
      <c r="WOD3" s="628"/>
      <c r="WOE3" s="628"/>
      <c r="WOF3" s="628"/>
      <c r="WOG3" s="628"/>
      <c r="WOH3" s="628"/>
      <c r="WOI3" s="628"/>
      <c r="WOJ3" s="628"/>
      <c r="WOK3" s="628"/>
      <c r="WOL3" s="628"/>
      <c r="WOM3" s="628"/>
      <c r="WON3" s="628"/>
      <c r="WOO3" s="628"/>
      <c r="WOP3" s="628"/>
      <c r="WOQ3" s="628"/>
      <c r="WOR3" s="628"/>
      <c r="WOS3" s="628"/>
      <c r="WOT3" s="628"/>
      <c r="WOU3" s="628"/>
      <c r="WOV3" s="628"/>
      <c r="WOW3" s="628"/>
      <c r="WOX3" s="628"/>
      <c r="WOY3" s="628"/>
      <c r="WOZ3" s="628"/>
      <c r="WPA3" s="628"/>
      <c r="WPB3" s="628"/>
      <c r="WPC3" s="628"/>
      <c r="WPD3" s="628"/>
      <c r="WPE3" s="628"/>
      <c r="WPF3" s="628"/>
      <c r="WPG3" s="628"/>
      <c r="WPH3" s="628"/>
      <c r="WPI3" s="628"/>
      <c r="WPJ3" s="628"/>
      <c r="WPK3" s="628"/>
      <c r="WPL3" s="628"/>
      <c r="WPM3" s="628"/>
      <c r="WPN3" s="628"/>
      <c r="WPO3" s="628"/>
      <c r="WPP3" s="628"/>
      <c r="WPQ3" s="628"/>
      <c r="WPR3" s="628"/>
      <c r="WPS3" s="628"/>
      <c r="WPT3" s="628"/>
      <c r="WPU3" s="628"/>
      <c r="WPV3" s="628"/>
      <c r="WPW3" s="628"/>
      <c r="WPX3" s="628"/>
      <c r="WPY3" s="628"/>
      <c r="WPZ3" s="628"/>
      <c r="WQA3" s="628"/>
      <c r="WQB3" s="628"/>
      <c r="WQC3" s="628"/>
      <c r="WQD3" s="628"/>
      <c r="WQE3" s="628"/>
      <c r="WQF3" s="628"/>
      <c r="WQG3" s="628"/>
      <c r="WQH3" s="628"/>
      <c r="WQI3" s="628"/>
      <c r="WQJ3" s="628"/>
      <c r="WQK3" s="628"/>
      <c r="WQL3" s="628"/>
      <c r="WQM3" s="628"/>
      <c r="WQN3" s="628"/>
      <c r="WQO3" s="628"/>
      <c r="WQP3" s="628"/>
      <c r="WQQ3" s="628"/>
      <c r="WQR3" s="628"/>
      <c r="WQS3" s="628"/>
      <c r="WQT3" s="628"/>
      <c r="WQU3" s="628"/>
      <c r="WQV3" s="628"/>
      <c r="WQW3" s="628"/>
      <c r="WQX3" s="628"/>
      <c r="WQY3" s="628"/>
      <c r="WQZ3" s="628"/>
      <c r="WRA3" s="628"/>
      <c r="WRB3" s="628"/>
      <c r="WRC3" s="628"/>
      <c r="WRD3" s="628"/>
      <c r="WRE3" s="628"/>
      <c r="WRF3" s="628"/>
      <c r="WRG3" s="628"/>
      <c r="WRH3" s="628"/>
      <c r="WRI3" s="628"/>
      <c r="WRJ3" s="628"/>
      <c r="WRK3" s="628"/>
      <c r="WRL3" s="628"/>
      <c r="WRM3" s="628"/>
      <c r="WRN3" s="628"/>
      <c r="WRO3" s="628"/>
      <c r="WRP3" s="628"/>
      <c r="WRQ3" s="628"/>
      <c r="WRR3" s="628"/>
      <c r="WRS3" s="628"/>
      <c r="WRT3" s="628"/>
      <c r="WRU3" s="628"/>
      <c r="WRV3" s="628"/>
      <c r="WRW3" s="628"/>
      <c r="WRX3" s="628"/>
      <c r="WRY3" s="628"/>
      <c r="WRZ3" s="628"/>
      <c r="WSA3" s="628"/>
      <c r="WSB3" s="628"/>
      <c r="WSC3" s="628"/>
      <c r="WSD3" s="628"/>
      <c r="WSE3" s="628"/>
      <c r="WSF3" s="628"/>
      <c r="WSG3" s="628"/>
      <c r="WSH3" s="628"/>
      <c r="WSI3" s="628"/>
      <c r="WSJ3" s="628"/>
      <c r="WSK3" s="628"/>
      <c r="WSL3" s="628"/>
      <c r="WSM3" s="628"/>
      <c r="WSN3" s="628"/>
      <c r="WSO3" s="628"/>
      <c r="WSP3" s="628"/>
      <c r="WSQ3" s="628"/>
      <c r="WSR3" s="628"/>
      <c r="WSS3" s="628"/>
      <c r="WST3" s="628"/>
      <c r="WSU3" s="628"/>
      <c r="WSV3" s="628"/>
      <c r="WSW3" s="628"/>
      <c r="WSX3" s="628"/>
      <c r="WSY3" s="628"/>
      <c r="WSZ3" s="628"/>
      <c r="WTA3" s="628"/>
      <c r="WTB3" s="628"/>
      <c r="WTC3" s="628"/>
      <c r="WTD3" s="628"/>
      <c r="WTE3" s="628"/>
      <c r="WTF3" s="628"/>
      <c r="WTG3" s="628"/>
      <c r="WTH3" s="628"/>
      <c r="WTI3" s="628"/>
      <c r="WTJ3" s="628"/>
      <c r="WTK3" s="628"/>
      <c r="WTL3" s="628"/>
      <c r="WTM3" s="628"/>
      <c r="WTN3" s="628"/>
      <c r="WTO3" s="628"/>
      <c r="WTP3" s="628"/>
      <c r="WTQ3" s="628"/>
      <c r="WTR3" s="628"/>
      <c r="WTS3" s="628"/>
      <c r="WTT3" s="628"/>
      <c r="WTU3" s="628"/>
      <c r="WTV3" s="628"/>
      <c r="WTW3" s="628"/>
      <c r="WTX3" s="628"/>
      <c r="WTY3" s="628"/>
      <c r="WTZ3" s="628"/>
      <c r="WUA3" s="628"/>
      <c r="WUB3" s="628"/>
      <c r="WUC3" s="628"/>
      <c r="WUD3" s="628"/>
      <c r="WUE3" s="628"/>
      <c r="WUF3" s="628"/>
      <c r="WUG3" s="628"/>
      <c r="WUH3" s="628"/>
      <c r="WUI3" s="628"/>
      <c r="WUJ3" s="628"/>
      <c r="WUK3" s="628"/>
      <c r="WUL3" s="628"/>
      <c r="WUM3" s="628"/>
      <c r="WUN3" s="628"/>
      <c r="WUO3" s="628"/>
      <c r="WUP3" s="628"/>
      <c r="WUQ3" s="628"/>
      <c r="WUR3" s="628"/>
      <c r="WUS3" s="628"/>
      <c r="WUT3" s="628"/>
      <c r="WUU3" s="628"/>
      <c r="WUV3" s="628"/>
      <c r="WUW3" s="628"/>
      <c r="WUX3" s="628"/>
      <c r="WUY3" s="628"/>
      <c r="WUZ3" s="628"/>
      <c r="WVA3" s="628"/>
      <c r="WVB3" s="628"/>
      <c r="WVC3" s="628"/>
      <c r="WVD3" s="628"/>
      <c r="WVE3" s="628"/>
      <c r="WVF3" s="628"/>
      <c r="WVG3" s="628"/>
      <c r="WVH3" s="628"/>
      <c r="WVI3" s="628"/>
      <c r="WVJ3" s="628"/>
      <c r="WVK3" s="628"/>
      <c r="WVL3" s="628"/>
      <c r="WVM3" s="628"/>
      <c r="WVN3" s="628"/>
      <c r="WVO3" s="628"/>
      <c r="WVP3" s="628"/>
      <c r="WVQ3" s="628"/>
      <c r="WVR3" s="628"/>
      <c r="WVS3" s="628"/>
      <c r="WVT3" s="628"/>
      <c r="WVU3" s="628"/>
      <c r="WVV3" s="628"/>
      <c r="WVW3" s="628"/>
      <c r="WVX3" s="628"/>
      <c r="WVY3" s="628"/>
      <c r="WVZ3" s="628"/>
      <c r="WWA3" s="628"/>
      <c r="WWB3" s="628"/>
      <c r="WWC3" s="628"/>
      <c r="WWD3" s="628"/>
      <c r="WWE3" s="628"/>
      <c r="WWF3" s="628"/>
      <c r="WWG3" s="628"/>
      <c r="WWH3" s="628"/>
      <c r="WWI3" s="628"/>
      <c r="WWJ3" s="628"/>
      <c r="WWK3" s="628"/>
      <c r="WWL3" s="628"/>
      <c r="WWM3" s="628"/>
      <c r="WWN3" s="628"/>
      <c r="WWO3" s="628"/>
      <c r="WWP3" s="628"/>
      <c r="WWQ3" s="628"/>
      <c r="WWR3" s="628"/>
      <c r="WWS3" s="628"/>
      <c r="WWT3" s="628"/>
      <c r="WWU3" s="628"/>
      <c r="WWV3" s="628"/>
      <c r="WWW3" s="628"/>
      <c r="WWX3" s="628"/>
      <c r="WWY3" s="628"/>
      <c r="WWZ3" s="628"/>
      <c r="WXA3" s="628"/>
      <c r="WXB3" s="628"/>
      <c r="WXC3" s="628"/>
      <c r="WXD3" s="628"/>
      <c r="WXE3" s="628"/>
      <c r="WXF3" s="628"/>
      <c r="WXG3" s="628"/>
      <c r="WXH3" s="628"/>
      <c r="WXI3" s="628"/>
      <c r="WXJ3" s="628"/>
      <c r="WXK3" s="628"/>
      <c r="WXL3" s="628"/>
      <c r="WXM3" s="628"/>
      <c r="WXN3" s="628"/>
      <c r="WXO3" s="628"/>
      <c r="WXP3" s="628"/>
      <c r="WXQ3" s="628"/>
      <c r="WXR3" s="628"/>
      <c r="WXS3" s="628"/>
      <c r="WXT3" s="628"/>
      <c r="WXU3" s="628"/>
      <c r="WXV3" s="628"/>
      <c r="WXW3" s="628"/>
      <c r="WXX3" s="628"/>
      <c r="WXY3" s="628"/>
      <c r="WXZ3" s="628"/>
      <c r="WYA3" s="628"/>
      <c r="WYB3" s="628"/>
      <c r="WYC3" s="628"/>
      <c r="WYD3" s="628"/>
      <c r="WYE3" s="628"/>
      <c r="WYF3" s="628"/>
      <c r="WYG3" s="628"/>
      <c r="WYH3" s="628"/>
      <c r="WYI3" s="628"/>
      <c r="WYJ3" s="628"/>
      <c r="WYK3" s="628"/>
      <c r="WYL3" s="628"/>
      <c r="WYM3" s="628"/>
      <c r="WYN3" s="628"/>
      <c r="WYO3" s="628"/>
      <c r="WYP3" s="628"/>
      <c r="WYQ3" s="628"/>
      <c r="WYR3" s="628"/>
      <c r="WYS3" s="628"/>
      <c r="WYT3" s="628"/>
      <c r="WYU3" s="628"/>
      <c r="WYV3" s="628"/>
      <c r="WYW3" s="628"/>
      <c r="WYX3" s="628"/>
      <c r="WYY3" s="628"/>
      <c r="WYZ3" s="628"/>
      <c r="WZA3" s="628"/>
      <c r="WZB3" s="628"/>
      <c r="WZC3" s="628"/>
      <c r="WZD3" s="628"/>
      <c r="WZE3" s="628"/>
      <c r="WZF3" s="628"/>
      <c r="WZG3" s="628"/>
      <c r="WZH3" s="628"/>
      <c r="WZI3" s="628"/>
      <c r="WZJ3" s="628"/>
      <c r="WZK3" s="628"/>
      <c r="WZL3" s="628"/>
      <c r="WZM3" s="628"/>
      <c r="WZN3" s="628"/>
      <c r="WZO3" s="628"/>
      <c r="WZP3" s="628"/>
      <c r="WZQ3" s="628"/>
      <c r="WZR3" s="628"/>
      <c r="WZS3" s="628"/>
      <c r="WZT3" s="628"/>
      <c r="WZU3" s="628"/>
      <c r="WZV3" s="628"/>
      <c r="WZW3" s="628"/>
      <c r="WZX3" s="628"/>
      <c r="WZY3" s="628"/>
      <c r="WZZ3" s="628"/>
      <c r="XAA3" s="628"/>
      <c r="XAB3" s="628"/>
      <c r="XAC3" s="628"/>
      <c r="XAD3" s="628"/>
      <c r="XAE3" s="628"/>
      <c r="XAF3" s="628"/>
      <c r="XAG3" s="628"/>
      <c r="XAH3" s="628"/>
      <c r="XAI3" s="628"/>
      <c r="XAJ3" s="628"/>
      <c r="XAK3" s="628"/>
      <c r="XAL3" s="628"/>
      <c r="XAM3" s="628"/>
      <c r="XAN3" s="628"/>
      <c r="XAO3" s="628"/>
      <c r="XAP3" s="628"/>
      <c r="XAQ3" s="628"/>
      <c r="XAR3" s="628"/>
      <c r="XAS3" s="628"/>
      <c r="XAT3" s="628"/>
      <c r="XAU3" s="628"/>
      <c r="XAV3" s="628"/>
      <c r="XAW3" s="628"/>
      <c r="XAX3" s="628"/>
      <c r="XAY3" s="628"/>
      <c r="XAZ3" s="628"/>
      <c r="XBA3" s="628"/>
      <c r="XBB3" s="628"/>
      <c r="XBC3" s="628"/>
      <c r="XBD3" s="628"/>
      <c r="XBE3" s="628"/>
      <c r="XBF3" s="628"/>
      <c r="XBG3" s="628"/>
      <c r="XBH3" s="628"/>
      <c r="XBI3" s="628"/>
      <c r="XBJ3" s="628"/>
      <c r="XBK3" s="628"/>
      <c r="XBL3" s="628"/>
      <c r="XBM3" s="628"/>
      <c r="XBN3" s="628"/>
      <c r="XBO3" s="628"/>
      <c r="XBP3" s="628"/>
      <c r="XBQ3" s="628"/>
      <c r="XBR3" s="628"/>
      <c r="XBS3" s="628"/>
      <c r="XBT3" s="628"/>
      <c r="XBU3" s="628"/>
      <c r="XBV3" s="628"/>
      <c r="XBW3" s="628"/>
      <c r="XBX3" s="628"/>
      <c r="XBY3" s="628"/>
      <c r="XBZ3" s="628"/>
      <c r="XCA3" s="628"/>
      <c r="XCB3" s="628"/>
      <c r="XCC3" s="628"/>
      <c r="XCD3" s="628"/>
      <c r="XCE3" s="628"/>
      <c r="XCF3" s="628"/>
      <c r="XCG3" s="628"/>
      <c r="XCH3" s="628"/>
      <c r="XCI3" s="628"/>
      <c r="XCJ3" s="628"/>
      <c r="XCK3" s="628"/>
      <c r="XCL3" s="628"/>
      <c r="XCM3" s="628"/>
      <c r="XCN3" s="628"/>
      <c r="XCO3" s="628"/>
      <c r="XCP3" s="628"/>
      <c r="XCQ3" s="628"/>
      <c r="XCR3" s="628"/>
      <c r="XCS3" s="628"/>
      <c r="XCT3" s="628"/>
      <c r="XCU3" s="628"/>
      <c r="XCV3" s="628"/>
      <c r="XCW3" s="628"/>
      <c r="XCX3" s="628"/>
      <c r="XCY3" s="628"/>
      <c r="XCZ3" s="628"/>
      <c r="XDA3" s="628"/>
      <c r="XDB3" s="628"/>
      <c r="XDC3" s="628"/>
      <c r="XDD3" s="628"/>
      <c r="XDE3" s="628"/>
      <c r="XDF3" s="628"/>
      <c r="XDG3" s="628"/>
      <c r="XDH3" s="628"/>
      <c r="XDI3" s="628"/>
      <c r="XDJ3" s="628"/>
      <c r="XDK3" s="628"/>
      <c r="XDL3" s="628"/>
      <c r="XDM3" s="628"/>
      <c r="XDN3" s="628"/>
      <c r="XDO3" s="628"/>
      <c r="XDP3" s="628"/>
      <c r="XDQ3" s="628"/>
      <c r="XDR3" s="628"/>
      <c r="XDS3" s="628"/>
      <c r="XDT3" s="628"/>
      <c r="XDU3" s="628"/>
      <c r="XDV3" s="628"/>
      <c r="XDW3" s="628"/>
      <c r="XDX3" s="628"/>
      <c r="XDY3" s="628"/>
      <c r="XDZ3" s="628"/>
      <c r="XEA3" s="628"/>
      <c r="XEB3" s="628"/>
      <c r="XEC3" s="628"/>
      <c r="XED3" s="628"/>
      <c r="XEE3" s="628"/>
      <c r="XEF3" s="628"/>
      <c r="XEG3" s="628"/>
      <c r="XEH3" s="628"/>
      <c r="XEI3" s="628"/>
      <c r="XEJ3" s="628"/>
      <c r="XEK3" s="628"/>
      <c r="XEL3" s="628"/>
      <c r="XEM3" s="628"/>
      <c r="XEN3" s="628"/>
      <c r="XEO3" s="628"/>
      <c r="XEP3" s="628"/>
      <c r="XEQ3" s="628"/>
      <c r="XER3" s="628"/>
      <c r="XES3" s="628"/>
      <c r="XET3" s="628"/>
      <c r="XEU3" s="628"/>
      <c r="XEV3" s="628"/>
      <c r="XEW3" s="628"/>
    </row>
    <row r="4" spans="1:16377" ht="15.75" x14ac:dyDescent="0.25">
      <c r="A4" s="629" t="s">
        <v>48</v>
      </c>
      <c r="B4" s="629"/>
      <c r="C4" s="629"/>
      <c r="D4" s="629"/>
      <c r="E4" s="629"/>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15.75" thickBot="1" x14ac:dyDescent="0.3">
      <c r="A5" s="4"/>
      <c r="B5" s="4"/>
      <c r="C5" s="74"/>
      <c r="D5" s="74"/>
      <c r="E5" s="74"/>
    </row>
    <row r="6" spans="1:16377" ht="60.75" thickBot="1" x14ac:dyDescent="0.3">
      <c r="A6" s="50" t="s">
        <v>49</v>
      </c>
      <c r="B6" s="51" t="s">
        <v>50</v>
      </c>
      <c r="C6" s="61" t="s">
        <v>51</v>
      </c>
      <c r="D6" s="73" t="s">
        <v>739</v>
      </c>
      <c r="E6" s="73" t="s">
        <v>52</v>
      </c>
    </row>
    <row r="7" spans="1:16377" ht="15.75" hidden="1" thickBot="1" x14ac:dyDescent="0.3">
      <c r="A7" s="9"/>
      <c r="B7" s="8"/>
      <c r="C7" s="75"/>
      <c r="D7" s="75"/>
      <c r="E7" s="75"/>
    </row>
    <row r="8" spans="1:16377" ht="15.75" thickBot="1" x14ac:dyDescent="0.3">
      <c r="A8" s="5">
        <v>0</v>
      </c>
      <c r="B8" s="6" t="s">
        <v>54</v>
      </c>
      <c r="C8" s="111">
        <f>SUM(D8:E8)</f>
        <v>1071600</v>
      </c>
      <c r="D8" s="111">
        <f>D10+D15+D21+D29+D37</f>
        <v>292000</v>
      </c>
      <c r="E8" s="111">
        <f>E10+E15+E21+E29+E37</f>
        <v>779600</v>
      </c>
    </row>
    <row r="9" spans="1:16377" x14ac:dyDescent="0.25">
      <c r="A9" s="7"/>
      <c r="B9" s="8"/>
      <c r="C9" s="76"/>
      <c r="D9" s="76"/>
      <c r="E9" s="76"/>
    </row>
    <row r="10" spans="1:16377" hidden="1" x14ac:dyDescent="0.25">
      <c r="A10" s="9" t="s">
        <v>55</v>
      </c>
      <c r="B10" s="10" t="s">
        <v>56</v>
      </c>
      <c r="C10" s="77">
        <f>+D10+E10</f>
        <v>0</v>
      </c>
      <c r="D10" s="77">
        <f>SUM(D12:D13)</f>
        <v>0</v>
      </c>
      <c r="E10" s="77">
        <f>SUM(E12:E13)</f>
        <v>0</v>
      </c>
    </row>
    <row r="11" spans="1:16377" hidden="1" x14ac:dyDescent="0.25">
      <c r="A11" s="9"/>
      <c r="B11" s="10"/>
      <c r="C11" s="77"/>
      <c r="D11" s="77"/>
      <c r="E11" s="77"/>
    </row>
    <row r="12" spans="1:16377" hidden="1" x14ac:dyDescent="0.25">
      <c r="A12" s="11" t="s">
        <v>38</v>
      </c>
      <c r="B12" s="12" t="s">
        <v>39</v>
      </c>
      <c r="C12" s="78">
        <f>+D12+E12</f>
        <v>0</v>
      </c>
      <c r="D12" s="59">
        <f>IFERROR(IF($G12=1,VLOOKUP($A12,'Detalle de Aumentos'!$A:$K,4,FALSE),0),0)</f>
        <v>0</v>
      </c>
      <c r="E12" s="59">
        <f>IFERROR(IF($G12=2,VLOOKUP($A12,'Detalle de Aumentos'!$A:$K,4,FALSE),0),0)</f>
        <v>0</v>
      </c>
      <c r="F12" s="20"/>
      <c r="G12" s="59">
        <v>2</v>
      </c>
    </row>
    <row r="13" spans="1:16377" hidden="1" x14ac:dyDescent="0.25">
      <c r="A13" s="13" t="s">
        <v>13</v>
      </c>
      <c r="B13" s="14" t="s">
        <v>14</v>
      </c>
      <c r="C13" s="79">
        <f>SUM(D13:E13)</f>
        <v>0</v>
      </c>
      <c r="D13" s="59">
        <f>IFERROR(IF($G13=1,VLOOKUP($A13,'Detalle de Aumentos'!$A:$K,4,FALSE),0),0)</f>
        <v>0</v>
      </c>
      <c r="E13" s="59">
        <f>IFERROR(IF($G13=2,VLOOKUP($A13,'Detalle de Aumentos'!$A:$K,4,FALSE),0),0)</f>
        <v>0</v>
      </c>
      <c r="F13" s="20"/>
      <c r="G13" s="59">
        <f>IFERROR(VLOOKUP(A13,'Detalle de Aumentos'!A:K,9,FALSE),0)</f>
        <v>0</v>
      </c>
    </row>
    <row r="14" spans="1:16377" hidden="1" x14ac:dyDescent="0.25">
      <c r="A14" s="7"/>
      <c r="B14" s="8"/>
      <c r="C14" s="77"/>
      <c r="D14" s="77"/>
      <c r="E14" s="77"/>
    </row>
    <row r="15" spans="1:16377" s="17" customFormat="1" x14ac:dyDescent="0.25">
      <c r="A15" s="7">
        <v>0.02</v>
      </c>
      <c r="B15" s="16" t="s">
        <v>57</v>
      </c>
      <c r="C15" s="77">
        <f>SUM(C17:C19)</f>
        <v>29000</v>
      </c>
      <c r="D15" s="77">
        <f>SUM(D17:D19)</f>
        <v>0</v>
      </c>
      <c r="E15" s="77">
        <f>SUM(E17:E19)</f>
        <v>29000</v>
      </c>
    </row>
    <row r="16" spans="1:16377" x14ac:dyDescent="0.25">
      <c r="A16" s="18"/>
      <c r="B16" s="8"/>
      <c r="C16" s="77"/>
      <c r="D16" s="77"/>
      <c r="E16" s="77"/>
    </row>
    <row r="17" spans="1:7" hidden="1" x14ac:dyDescent="0.25">
      <c r="A17" s="13" t="s">
        <v>251</v>
      </c>
      <c r="B17" s="14" t="s">
        <v>252</v>
      </c>
      <c r="C17" s="79">
        <f>SUM(D17:E17)</f>
        <v>0</v>
      </c>
      <c r="D17" s="59">
        <f>IFERROR(IF($G17=1,VLOOKUP($A17,'Detalle de Aumentos'!$A:$K,4,FALSE),0),0)</f>
        <v>0</v>
      </c>
      <c r="E17" s="59"/>
      <c r="F17" s="20"/>
      <c r="G17" s="59">
        <f>IFERROR(VLOOKUP(A17,'Detalle de Aumentos'!A:K,9,FALSE),0)</f>
        <v>0</v>
      </c>
    </row>
    <row r="18" spans="1:7" x14ac:dyDescent="0.25">
      <c r="A18" s="13" t="s">
        <v>58</v>
      </c>
      <c r="B18" s="14" t="s">
        <v>59</v>
      </c>
      <c r="C18" s="79">
        <f>SUM(D18:E18)</f>
        <v>29000</v>
      </c>
      <c r="D18" s="59">
        <f>IFERROR(IF($G18=1,VLOOKUP($A18,'Detalle de Aumentos'!$A:$K,4,FALSE),0),0)</f>
        <v>0</v>
      </c>
      <c r="E18" s="59">
        <f>IFERROR(IF($G18=2,VLOOKUP($A18,'Detalle de Aumentos'!$A:$K,4,FALSE),0),0)</f>
        <v>29000</v>
      </c>
      <c r="F18" s="20"/>
      <c r="G18" s="59">
        <f>IFERROR(VLOOKUP(A18,'Detalle de Aumentos'!A:K,9,FALSE),0)</f>
        <v>2</v>
      </c>
    </row>
    <row r="19" spans="1:7" hidden="1" x14ac:dyDescent="0.25">
      <c r="A19" s="13" t="s">
        <v>253</v>
      </c>
      <c r="B19" s="14" t="s">
        <v>254</v>
      </c>
      <c r="C19" s="79">
        <f>SUM(D19:E19)</f>
        <v>0</v>
      </c>
      <c r="D19" s="59">
        <f>IFERROR(IF($G19=1,VLOOKUP($A19,'Detalle de Aumentos'!$A:$K,4,FALSE),0),0)</f>
        <v>0</v>
      </c>
      <c r="E19" s="59">
        <f>IFERROR(IF($G19=2,VLOOKUP($A19,'Detalle de Aumentos'!$A:$K,4,FALSE),0),0)</f>
        <v>0</v>
      </c>
      <c r="F19" s="20"/>
      <c r="G19" s="59">
        <f>IFERROR(VLOOKUP(A19,'Detalle de Aumentos'!A:K,9,FALSE),0)</f>
        <v>0</v>
      </c>
    </row>
    <row r="20" spans="1:7" x14ac:dyDescent="0.25">
      <c r="A20" s="9"/>
      <c r="B20" s="8"/>
      <c r="C20" s="75"/>
      <c r="D20" s="75"/>
      <c r="E20" s="75"/>
    </row>
    <row r="21" spans="1:7" x14ac:dyDescent="0.25">
      <c r="A21" s="9" t="s">
        <v>60</v>
      </c>
      <c r="B21" s="8" t="s">
        <v>61</v>
      </c>
      <c r="C21" s="77">
        <f>SUM(D21:E21)</f>
        <v>1042600</v>
      </c>
      <c r="D21" s="77">
        <f>SUM(D23:D27)</f>
        <v>292000</v>
      </c>
      <c r="E21" s="77">
        <f>SUM(E23:E27)</f>
        <v>750600</v>
      </c>
    </row>
    <row r="22" spans="1:7" x14ac:dyDescent="0.25">
      <c r="A22" s="9"/>
      <c r="B22" s="8"/>
      <c r="C22" s="75"/>
      <c r="D22" s="75"/>
      <c r="E22" s="75"/>
    </row>
    <row r="23" spans="1:7" s="20" customFormat="1" x14ac:dyDescent="0.2">
      <c r="A23" s="19" t="s">
        <v>15</v>
      </c>
      <c r="B23" s="14" t="s">
        <v>16</v>
      </c>
      <c r="C23" s="79">
        <f>SUM(D23:E23)</f>
        <v>113600</v>
      </c>
      <c r="D23" s="59">
        <f>IFERROR(IF($G23=1,VLOOKUP($A23,'Detalle de Aumentos'!$A:$K,4,FALSE),0),0)</f>
        <v>0</v>
      </c>
      <c r="E23" s="59">
        <f>IFERROR(IF($G23=2,VLOOKUP($A23,'Detalle de Aumentos'!$A:$K,4,FALSE),0),0)</f>
        <v>113600</v>
      </c>
      <c r="G23" s="59">
        <f>IFERROR(VLOOKUP(A23,'Detalle de Aumentos'!A:K,9,FALSE),0)</f>
        <v>2</v>
      </c>
    </row>
    <row r="24" spans="1:7" s="20" customFormat="1" ht="30" x14ac:dyDescent="0.2">
      <c r="A24" s="19" t="s">
        <v>17</v>
      </c>
      <c r="B24" s="21" t="s">
        <v>18</v>
      </c>
      <c r="C24" s="79">
        <f>SUM(D24:E24)</f>
        <v>470000</v>
      </c>
      <c r="D24" s="59">
        <f>IFERROR(IF($G24=1,VLOOKUP($A24,'Detalle de Aumentos'!$A:$K,4,FALSE),0),0)</f>
        <v>0</v>
      </c>
      <c r="E24" s="59">
        <f>IFERROR(IF($G24=2,VLOOKUP($A24,'Detalle de Aumentos'!$A:$K,4,FALSE),0),0)</f>
        <v>470000</v>
      </c>
      <c r="G24" s="59">
        <f>IFERROR(VLOOKUP(A24,'Detalle de Aumentos'!A:K,9,FALSE),0)</f>
        <v>2</v>
      </c>
    </row>
    <row r="25" spans="1:7" x14ac:dyDescent="0.25">
      <c r="A25" s="11" t="s">
        <v>19</v>
      </c>
      <c r="B25" s="12" t="s">
        <v>62</v>
      </c>
      <c r="C25" s="78">
        <f>SUM(D25:E25)</f>
        <v>292000</v>
      </c>
      <c r="D25" s="59">
        <f>IFERROR(IF($G25=1,VLOOKUP($A25,'Detalle de Aumentos'!$A:$K,4,FALSE),0),0)</f>
        <v>292000</v>
      </c>
      <c r="E25" s="59">
        <f>IFERROR(IF($G25=2,VLOOKUP($A25,'Detalle de Aumentos'!$A:$K,4,FALSE),0),0)</f>
        <v>0</v>
      </c>
      <c r="F25" s="20"/>
      <c r="G25" s="59">
        <f>IFERROR(VLOOKUP(A25,'Detalle de Aumentos'!A:K,9,FALSE),0)</f>
        <v>1</v>
      </c>
    </row>
    <row r="26" spans="1:7" x14ac:dyDescent="0.25">
      <c r="A26" s="11" t="s">
        <v>20</v>
      </c>
      <c r="B26" s="12" t="s">
        <v>21</v>
      </c>
      <c r="C26" s="78">
        <f>SUM(D26:E26)</f>
        <v>167000</v>
      </c>
      <c r="D26" s="59">
        <f>IFERROR(IF($G26=1,VLOOKUP($A26,'Detalle de Aumentos'!$A:$K,4,FALSE),0),0)</f>
        <v>0</v>
      </c>
      <c r="E26" s="59">
        <f>IFERROR(IF($G26=2,VLOOKUP($A26,'Detalle de Aumentos'!$A:$K,4,FALSE),0),0)</f>
        <v>167000</v>
      </c>
      <c r="F26" s="20"/>
      <c r="G26" s="59">
        <f>IFERROR(VLOOKUP(A26,'Detalle de Aumentos'!A:K,9,FALSE),0)</f>
        <v>2</v>
      </c>
    </row>
    <row r="27" spans="1:7" hidden="1" x14ac:dyDescent="0.25">
      <c r="A27" s="11" t="s">
        <v>63</v>
      </c>
      <c r="B27" s="12" t="s">
        <v>64</v>
      </c>
      <c r="C27" s="78">
        <f>SUM(D27:E27)</f>
        <v>0</v>
      </c>
      <c r="D27" s="59">
        <f>IFERROR(IF($G27=1,VLOOKUP($A27,'Detalle de Aumentos'!$A:$K,4,FALSE),0),0)</f>
        <v>0</v>
      </c>
      <c r="E27" s="59">
        <f>IFERROR(IF($G27=2,VLOOKUP($A27,'Detalle de Aumentos'!$A:$K,4,FALSE),0),0)</f>
        <v>0</v>
      </c>
      <c r="F27" s="20"/>
      <c r="G27" s="59">
        <f>IFERROR(VLOOKUP(A27,'Detalle de Aumentos'!A:K,9,FALSE),0)</f>
        <v>0</v>
      </c>
    </row>
    <row r="28" spans="1:7" hidden="1" x14ac:dyDescent="0.25"/>
    <row r="29" spans="1:7" ht="30" hidden="1" x14ac:dyDescent="0.25">
      <c r="A29" s="24" t="s">
        <v>65</v>
      </c>
      <c r="B29" s="25" t="s">
        <v>66</v>
      </c>
      <c r="C29" s="81">
        <f>+D29+E29</f>
        <v>0</v>
      </c>
      <c r="D29" s="81">
        <f>SUM(D31:D34)</f>
        <v>0</v>
      </c>
      <c r="E29" s="81">
        <f>SUM(E31:E34)</f>
        <v>0</v>
      </c>
    </row>
    <row r="30" spans="1:7" hidden="1" x14ac:dyDescent="0.25">
      <c r="A30" s="9"/>
      <c r="B30" s="10"/>
      <c r="C30" s="77"/>
      <c r="D30" s="77"/>
      <c r="E30" s="77"/>
    </row>
    <row r="31" spans="1:7" ht="30" hidden="1" x14ac:dyDescent="0.25">
      <c r="A31" s="26" t="s">
        <v>22</v>
      </c>
      <c r="B31" s="27" t="s">
        <v>67</v>
      </c>
      <c r="C31" s="79">
        <f>+D31+E31</f>
        <v>0</v>
      </c>
      <c r="D31" s="59">
        <f>IFERROR(IF($G31=1,VLOOKUP($A31,'Detalle de Aumentos'!$A:$K,4,FALSE),0),0)</f>
        <v>0</v>
      </c>
      <c r="E31" s="59">
        <f>IFERROR(IF($G31=2,VLOOKUP($A31,'Detalle de Aumentos'!$A:$K,4,FALSE),0),0)</f>
        <v>0</v>
      </c>
      <c r="F31" s="20"/>
      <c r="G31" s="59">
        <v>1</v>
      </c>
    </row>
    <row r="32" spans="1:7" ht="30" hidden="1" x14ac:dyDescent="0.25">
      <c r="A32" s="26" t="s">
        <v>68</v>
      </c>
      <c r="B32" s="30" t="s">
        <v>69</v>
      </c>
      <c r="C32" s="79">
        <f>+D32+E32</f>
        <v>0</v>
      </c>
      <c r="D32" s="59">
        <f>IFERROR(IF($G32=1,VLOOKUP($A32,'Detalle de Aumentos'!$A:$K,4,FALSE),0),0)</f>
        <v>0</v>
      </c>
      <c r="E32" s="59">
        <f>IFERROR(IF($G32=2,VLOOKUP($A32,'Detalle de Aumentos'!$A:$K,4,FALSE),0),0)</f>
        <v>0</v>
      </c>
      <c r="F32" s="20"/>
      <c r="G32" s="59">
        <v>1</v>
      </c>
    </row>
    <row r="33" spans="1:7" ht="30" hidden="1" x14ac:dyDescent="0.25">
      <c r="A33" s="26" t="s">
        <v>23</v>
      </c>
      <c r="B33" s="27" t="s">
        <v>70</v>
      </c>
      <c r="C33" s="79">
        <f>+D33+E33</f>
        <v>0</v>
      </c>
      <c r="D33" s="59">
        <f>IFERROR(IF($G33=1,VLOOKUP($A33,'Detalle de Aumentos'!$A:$K,4,FALSE),0),0)</f>
        <v>0</v>
      </c>
      <c r="E33" s="59">
        <f>IFERROR(IF($G33=2,VLOOKUP($A33,'Detalle de Aumentos'!$A:$K,4,FALSE),0),0)</f>
        <v>0</v>
      </c>
      <c r="F33" s="20"/>
      <c r="G33" s="59">
        <v>1</v>
      </c>
    </row>
    <row r="34" spans="1:7" ht="30" hidden="1" x14ac:dyDescent="0.25">
      <c r="A34" s="26" t="s">
        <v>71</v>
      </c>
      <c r="B34" s="28" t="s">
        <v>72</v>
      </c>
      <c r="C34" s="79">
        <f>+D34+E34</f>
        <v>0</v>
      </c>
      <c r="D34" s="59">
        <f>IFERROR(IF($G34=1,VLOOKUP($A34,'Detalle de Aumentos'!$A:$K,4,FALSE),0),0)</f>
        <v>0</v>
      </c>
      <c r="E34" s="59">
        <f>IFERROR(IF($G34=2,VLOOKUP($A34,'Detalle de Aumentos'!$A:$K,4,FALSE),0),0)</f>
        <v>0</v>
      </c>
      <c r="F34" s="20"/>
      <c r="G34" s="59">
        <v>1</v>
      </c>
    </row>
    <row r="35" spans="1:7" hidden="1" x14ac:dyDescent="0.25">
      <c r="A35" s="90"/>
      <c r="B35" s="118"/>
      <c r="C35" s="85"/>
      <c r="D35" s="85"/>
      <c r="E35" s="85"/>
    </row>
    <row r="36" spans="1:7" hidden="1" x14ac:dyDescent="0.25">
      <c r="A36" s="7"/>
      <c r="B36" s="8"/>
      <c r="C36" s="77"/>
      <c r="D36" s="77"/>
      <c r="E36" s="77"/>
    </row>
    <row r="37" spans="1:7" ht="45" hidden="1" x14ac:dyDescent="0.25">
      <c r="A37" s="24" t="s">
        <v>73</v>
      </c>
      <c r="B37" s="25" t="s">
        <v>74</v>
      </c>
      <c r="C37" s="81">
        <f>+D37+E37</f>
        <v>0</v>
      </c>
      <c r="D37" s="81">
        <f>SUM(D39:D42)</f>
        <v>0</v>
      </c>
      <c r="E37" s="81">
        <f>SUM(E39:E42)</f>
        <v>0</v>
      </c>
    </row>
    <row r="38" spans="1:7" hidden="1" x14ac:dyDescent="0.25">
      <c r="A38" s="7"/>
      <c r="B38" s="8"/>
      <c r="C38" s="77"/>
      <c r="D38" s="77"/>
      <c r="E38" s="77"/>
    </row>
    <row r="39" spans="1:7" ht="45" hidden="1" x14ac:dyDescent="0.25">
      <c r="A39" s="29" t="s">
        <v>75</v>
      </c>
      <c r="B39" s="21" t="s">
        <v>76</v>
      </c>
      <c r="C39" s="79">
        <f>+D39+E39</f>
        <v>0</v>
      </c>
      <c r="D39" s="59">
        <f>IFERROR(IF($G39=2,VLOOKUP($A39,'Detalle de Aumentos'!$A:$K,4,FALSE),0),0)</f>
        <v>0</v>
      </c>
      <c r="E39" s="59">
        <f>IFERROR(IF($G39=2,VLOOKUP($A39,'Detalle de Aumentos'!$A:$K,4,FALSE),0),0)</f>
        <v>0</v>
      </c>
      <c r="F39" s="20"/>
      <c r="G39" s="59">
        <f>IFERROR(VLOOKUP(A39,'Detalle de Aumentos'!A:K,9,FALSE),0)</f>
        <v>0</v>
      </c>
    </row>
    <row r="40" spans="1:7" ht="30" hidden="1" x14ac:dyDescent="0.25">
      <c r="A40" s="26" t="s">
        <v>25</v>
      </c>
      <c r="B40" s="21" t="s">
        <v>77</v>
      </c>
      <c r="C40" s="79">
        <f>+D40+E40</f>
        <v>0</v>
      </c>
      <c r="D40" s="59">
        <f>IFERROR(IF($G40=2,VLOOKUP($A40,'Detalle de Aumentos'!$A:$K,4,FALSE),0),0)</f>
        <v>0</v>
      </c>
      <c r="E40" s="59">
        <f>IFERROR(IF($G40=2,VLOOKUP($A40,'Detalle de Aumentos'!$A:$K,4,FALSE),0),0)</f>
        <v>0</v>
      </c>
      <c r="F40" s="20"/>
      <c r="G40" s="59">
        <f>IFERROR(VLOOKUP(A40,'Detalle de Aumentos'!A:K,9,FALSE),0)</f>
        <v>0</v>
      </c>
    </row>
    <row r="41" spans="1:7" ht="30" hidden="1" x14ac:dyDescent="0.25">
      <c r="A41" s="26" t="s">
        <v>78</v>
      </c>
      <c r="B41" s="30" t="s">
        <v>79</v>
      </c>
      <c r="C41" s="79">
        <f>+D41+E41</f>
        <v>0</v>
      </c>
      <c r="D41" s="59">
        <f>IFERROR(IF($G41=2,VLOOKUP($A41,'Detalle de Aumentos'!$A:$K,4,FALSE),0),0)</f>
        <v>0</v>
      </c>
      <c r="E41" s="59">
        <f>IFERROR(IF($G41=2,VLOOKUP($A41,'Detalle de Aumentos'!$A:$K,4,FALSE),0),0)</f>
        <v>0</v>
      </c>
      <c r="F41" s="20"/>
      <c r="G41" s="59">
        <f>IFERROR(VLOOKUP(A41,'Detalle de Aumentos'!A:K,9,FALSE),0)</f>
        <v>0</v>
      </c>
    </row>
    <row r="42" spans="1:7" ht="30" hidden="1" x14ac:dyDescent="0.25">
      <c r="A42" s="26" t="s">
        <v>80</v>
      </c>
      <c r="B42" s="28" t="s">
        <v>81</v>
      </c>
      <c r="C42" s="79">
        <f>+D42+E42</f>
        <v>0</v>
      </c>
      <c r="D42" s="59">
        <f>IFERROR(IF($G42=1,VLOOKUP($A42,'Detalle de Aumentos'!$A:$K,4,FALSE),0),0)</f>
        <v>0</v>
      </c>
      <c r="E42" s="59">
        <f>IFERROR(IF($G42=2,VLOOKUP($A42,'Detalle de Aumentos'!$A:$K,4,FALSE),0),0)</f>
        <v>0</v>
      </c>
      <c r="F42" s="20"/>
      <c r="G42" s="59">
        <f>IFERROR(VLOOKUP(A42,'Detalle de Aumentos'!A:K,9,FALSE),0)</f>
        <v>0</v>
      </c>
    </row>
    <row r="43" spans="1:7" hidden="1" x14ac:dyDescent="0.25">
      <c r="A43" s="9"/>
      <c r="B43" s="8"/>
      <c r="C43" s="75"/>
      <c r="D43" s="75"/>
      <c r="E43" s="75"/>
    </row>
    <row r="44" spans="1:7" ht="15.75" thickBot="1" x14ac:dyDescent="0.3">
      <c r="B44" s="8"/>
    </row>
    <row r="45" spans="1:7" ht="15.75" thickBot="1" x14ac:dyDescent="0.3">
      <c r="A45" s="5">
        <v>1</v>
      </c>
      <c r="B45" s="6" t="s">
        <v>82</v>
      </c>
      <c r="C45" s="82">
        <f>+D45+E45</f>
        <v>8671527.379999999</v>
      </c>
      <c r="D45" s="82">
        <f>+D47+D51+D59+D67+D77+D84+D88+D94+D103+D107</f>
        <v>230000</v>
      </c>
      <c r="E45" s="112">
        <f>+E47+E51+E59+E67+E77+E84+E88+E94+E103+E107</f>
        <v>8441527.379999999</v>
      </c>
    </row>
    <row r="46" spans="1:7" x14ac:dyDescent="0.25">
      <c r="A46" s="7"/>
      <c r="B46" s="8"/>
      <c r="C46" s="75"/>
      <c r="D46" s="75"/>
      <c r="E46" s="75"/>
    </row>
    <row r="47" spans="1:7" hidden="1" x14ac:dyDescent="0.25">
      <c r="A47" s="7">
        <v>1.01</v>
      </c>
      <c r="B47" s="8" t="s">
        <v>83</v>
      </c>
      <c r="C47" s="75">
        <f>SUM(D47:E47)</f>
        <v>0</v>
      </c>
      <c r="D47" s="75">
        <f>+D49</f>
        <v>0</v>
      </c>
      <c r="E47" s="75">
        <f t="shared" ref="E47" si="0">+E49</f>
        <v>0</v>
      </c>
    </row>
    <row r="48" spans="1:7" hidden="1" x14ac:dyDescent="0.25">
      <c r="A48" s="7"/>
      <c r="B48" s="8"/>
      <c r="C48" s="75"/>
      <c r="D48" s="75"/>
      <c r="E48" s="75"/>
    </row>
    <row r="49" spans="1:9" hidden="1" x14ac:dyDescent="0.25">
      <c r="A49" s="31" t="s">
        <v>84</v>
      </c>
      <c r="B49" s="14" t="s">
        <v>85</v>
      </c>
      <c r="C49" s="79">
        <f>+D49+E49</f>
        <v>0</v>
      </c>
      <c r="D49" s="59">
        <f>IFERROR(IF($G49=1,VLOOKUP($A49,'Detalle de Aumentos'!$A:$K,4,FALSE),0),0)</f>
        <v>0</v>
      </c>
      <c r="E49" s="59">
        <f>IFERROR(IF($G49=2,VLOOKUP($A49,'Detalle de Aumentos'!$A:$K,4,FALSE),0),0)</f>
        <v>0</v>
      </c>
      <c r="F49" s="20"/>
      <c r="G49" s="59">
        <f>IFERROR(VLOOKUP(A49,'Detalle de Aumentos'!A:K,9,FALSE),0)</f>
        <v>0</v>
      </c>
    </row>
    <row r="50" spans="1:9" hidden="1" x14ac:dyDescent="0.25">
      <c r="A50" s="7"/>
      <c r="B50" s="8"/>
      <c r="C50" s="75"/>
      <c r="D50" s="75"/>
      <c r="E50" s="75"/>
    </row>
    <row r="51" spans="1:9" x14ac:dyDescent="0.25">
      <c r="A51" s="9" t="s">
        <v>86</v>
      </c>
      <c r="B51" s="8" t="s">
        <v>87</v>
      </c>
      <c r="C51" s="77">
        <f>+D51+E51</f>
        <v>2851973.75</v>
      </c>
      <c r="D51" s="77">
        <f>SUM(D53:D57)</f>
        <v>0</v>
      </c>
      <c r="E51" s="77">
        <f>SUM(E53:E57)</f>
        <v>2851973.75</v>
      </c>
      <c r="I51" s="114"/>
    </row>
    <row r="53" spans="1:9" hidden="1" x14ac:dyDescent="0.25">
      <c r="A53" s="32" t="s">
        <v>88</v>
      </c>
      <c r="B53" s="27" t="s">
        <v>89</v>
      </c>
      <c r="C53" s="78">
        <f>SUM(D53:E53)</f>
        <v>0</v>
      </c>
      <c r="D53" s="59">
        <f>IFERROR(IF($G53=1,VLOOKUP($A53,'Detalle de Aumentos'!$A:$K,4,FALSE),0),0)</f>
        <v>0</v>
      </c>
      <c r="E53" s="59">
        <f>IFERROR(IF($G53=2,VLOOKUP($A53,'Detalle de Aumentos'!$A:$K,4,FALSE),0),0)</f>
        <v>0</v>
      </c>
      <c r="F53" s="20"/>
      <c r="G53" s="59">
        <f>IFERROR(VLOOKUP(A53,'Detalle de Aumentos'!A:K,9,FALSE),0)</f>
        <v>0</v>
      </c>
    </row>
    <row r="54" spans="1:9" s="20" customFormat="1" x14ac:dyDescent="0.2">
      <c r="A54" s="26" t="s">
        <v>90</v>
      </c>
      <c r="B54" s="21" t="s">
        <v>91</v>
      </c>
      <c r="C54" s="79">
        <f>SUM(D54:E54)</f>
        <v>520000</v>
      </c>
      <c r="D54" s="59">
        <f>IFERROR(IF($G54=1,VLOOKUP($A54,'Detalle de Aumentos'!$A:$K,4,FALSE),0),0)</f>
        <v>0</v>
      </c>
      <c r="E54" s="59">
        <f>IFERROR(IF($G54=2,VLOOKUP($A54,'Detalle de Aumentos'!$A:$K,4,FALSE),0),0)</f>
        <v>520000</v>
      </c>
      <c r="G54" s="59">
        <f>IFERROR(VLOOKUP(A54,'Detalle de Aumentos'!A:K,9,FALSE),0)</f>
        <v>2</v>
      </c>
    </row>
    <row r="55" spans="1:9" s="34" customFormat="1" hidden="1" x14ac:dyDescent="0.25">
      <c r="A55" s="33" t="s">
        <v>92</v>
      </c>
      <c r="B55" s="21" t="s">
        <v>93</v>
      </c>
      <c r="C55" s="79">
        <f>SUM(D55:E55)</f>
        <v>0</v>
      </c>
      <c r="D55" s="59">
        <f>IFERROR(IF($G55=1,VLOOKUP($A55,'Detalle de Aumentos'!$A:$K,4,FALSE),0),0)</f>
        <v>0</v>
      </c>
      <c r="E55" s="59">
        <f>IFERROR(IF($G55=2,VLOOKUP($A55,'Detalle de Aumentos'!$A:$K,4,FALSE),0),0)</f>
        <v>0</v>
      </c>
      <c r="F55" s="20"/>
      <c r="G55" s="59">
        <f>IFERROR(VLOOKUP(A55,'Detalle de Aumentos'!A:K,9,FALSE),0)</f>
        <v>0</v>
      </c>
    </row>
    <row r="56" spans="1:9" s="34" customFormat="1" x14ac:dyDescent="0.25">
      <c r="A56" s="33" t="s">
        <v>26</v>
      </c>
      <c r="B56" s="35" t="s">
        <v>94</v>
      </c>
      <c r="C56" s="78">
        <f>SUM(D56:E56)</f>
        <v>2331973.75</v>
      </c>
      <c r="D56" s="59">
        <f>IFERROR(IF($G56=1,VLOOKUP($A56,'Detalle de Aumentos'!$A:$K,4,FALSE),0),0)</f>
        <v>0</v>
      </c>
      <c r="E56" s="59">
        <f>+'Detalle de Aumentos'!D13+'Detalle de Aumentos'!D14</f>
        <v>2331973.75</v>
      </c>
      <c r="F56" s="20"/>
      <c r="G56" s="59">
        <v>2</v>
      </c>
    </row>
    <row r="57" spans="1:9" hidden="1" x14ac:dyDescent="0.25">
      <c r="A57" s="32" t="s">
        <v>95</v>
      </c>
      <c r="B57" s="12" t="s">
        <v>96</v>
      </c>
      <c r="C57" s="78">
        <f>SUM(D57:E57)</f>
        <v>0</v>
      </c>
      <c r="D57" s="59">
        <f>IFERROR(IF($G57=1,VLOOKUP($A57,'Detalle de Aumentos'!$A:$K,4,FALSE),0),0)</f>
        <v>0</v>
      </c>
      <c r="E57" s="59">
        <f>IFERROR(IF($G57=2,VLOOKUP($A57,'Detalle de Aumentos'!$A:$K,4,FALSE),0),0)</f>
        <v>0</v>
      </c>
      <c r="F57" s="20"/>
      <c r="G57" s="59">
        <f>IFERROR(VLOOKUP(A57,'Detalle de Aumentos'!A:K,9,FALSE),0)</f>
        <v>0</v>
      </c>
    </row>
    <row r="58" spans="1:9" x14ac:dyDescent="0.25">
      <c r="B58" s="8"/>
    </row>
    <row r="59" spans="1:9" x14ac:dyDescent="0.25">
      <c r="A59" s="24" t="s">
        <v>97</v>
      </c>
      <c r="B59" s="36" t="s">
        <v>98</v>
      </c>
      <c r="C59" s="81">
        <f>+D59+E59</f>
        <v>375829.45</v>
      </c>
      <c r="D59" s="81">
        <f>SUM(D61:D65)</f>
        <v>0</v>
      </c>
      <c r="E59" s="81">
        <f>SUM(E61:E65)</f>
        <v>375829.45</v>
      </c>
    </row>
    <row r="61" spans="1:9" ht="24" customHeight="1" x14ac:dyDescent="0.25">
      <c r="A61" s="26" t="s">
        <v>99</v>
      </c>
      <c r="B61" s="14" t="s">
        <v>100</v>
      </c>
      <c r="C61" s="79">
        <f t="shared" ref="C61" si="1">SUM(D61:E61)</f>
        <v>251201.8</v>
      </c>
      <c r="D61" s="59">
        <f>IFERROR(IF($G61=1,VLOOKUP($A61,'Detalle de Aumentos'!$A:$K,4,FALSE),0),0)</f>
        <v>0</v>
      </c>
      <c r="E61" s="59">
        <f>IFERROR(IF($G61=2,VLOOKUP($A61,'Detalle de Aumentos'!$A:$K,4,FALSE),0),0)</f>
        <v>251201.8</v>
      </c>
      <c r="F61" s="20"/>
      <c r="G61" s="59">
        <f>IFERROR(VLOOKUP(A61,'Detalle de Aumentos'!A:K,9,FALSE),0)</f>
        <v>2</v>
      </c>
    </row>
    <row r="62" spans="1:9" hidden="1" x14ac:dyDescent="0.25">
      <c r="A62" s="29" t="s">
        <v>101</v>
      </c>
      <c r="B62" s="21" t="s">
        <v>102</v>
      </c>
      <c r="C62" s="79">
        <f>SUM(D62:E62)</f>
        <v>0</v>
      </c>
      <c r="D62" s="59">
        <f>IFERROR(IF($G62=1,VLOOKUP($A62,'Detalle de Aumentos'!$A:$K,4,FALSE),0),0)</f>
        <v>0</v>
      </c>
      <c r="E62" s="59">
        <f>IFERROR(IF($G62=2,VLOOKUP($A62,'Detalle de Aumentos'!$A:$K,4,FALSE),0),0)</f>
        <v>0</v>
      </c>
      <c r="F62" s="20"/>
      <c r="G62" s="59">
        <f>IFERROR(VLOOKUP(A62,'Detalle de Aumentos'!A:K,9,FALSE),0)</f>
        <v>0</v>
      </c>
    </row>
    <row r="63" spans="1:9" hidden="1" x14ac:dyDescent="0.25">
      <c r="A63" s="26" t="s">
        <v>103</v>
      </c>
      <c r="B63" s="21" t="s">
        <v>104</v>
      </c>
      <c r="C63" s="79">
        <f t="shared" ref="C63:C65" si="2">SUM(D63:E63)</f>
        <v>0</v>
      </c>
      <c r="D63" s="59">
        <f>IFERROR(IF($G63=1,VLOOKUP($A63,'Detalle de Aumentos'!$A:$K,4,FALSE),0),0)</f>
        <v>0</v>
      </c>
      <c r="E63" s="59">
        <f>IFERROR(IF($G63=1,VLOOKUP($A63,'Detalle de Aumentos'!$A:$K,4,FALSE),0),0)</f>
        <v>0</v>
      </c>
      <c r="F63" s="20"/>
      <c r="G63" s="59">
        <f>IFERROR(VLOOKUP(A63,'Detalle de Aumentos'!A:K,9,FALSE),0)</f>
        <v>0</v>
      </c>
    </row>
    <row r="64" spans="1:9" ht="30" x14ac:dyDescent="0.25">
      <c r="A64" s="31" t="s">
        <v>105</v>
      </c>
      <c r="B64" s="21" t="s">
        <v>106</v>
      </c>
      <c r="C64" s="79">
        <f t="shared" si="2"/>
        <v>102802.15000000002</v>
      </c>
      <c r="D64" s="59">
        <f>IFERROR(IF($G64=1,VLOOKUP($A64,'Detalle de Aumentos'!$A:$K,4,FALSE),0),0)</f>
        <v>0</v>
      </c>
      <c r="E64" s="59">
        <f>IFERROR(IF($G64=2,VLOOKUP($A64,'Detalle de Aumentos'!$A:$K,4,FALSE),0),0)</f>
        <v>102802.15000000002</v>
      </c>
      <c r="F64" s="20"/>
      <c r="G64" s="59">
        <f>IFERROR(VLOOKUP(A64,'Detalle de Aumentos'!A:K,9,FALSE),0)</f>
        <v>2</v>
      </c>
    </row>
    <row r="65" spans="1:7" ht="30" x14ac:dyDescent="0.25">
      <c r="A65" s="37" t="s">
        <v>107</v>
      </c>
      <c r="B65" s="38" t="s">
        <v>108</v>
      </c>
      <c r="C65" s="79">
        <f t="shared" si="2"/>
        <v>21825.5</v>
      </c>
      <c r="D65" s="59">
        <v>0</v>
      </c>
      <c r="E65" s="59">
        <f>IFERROR(IF($G65=2,VLOOKUP($A65,'Detalle de Aumentos'!$A:$K,4,FALSE),0),0)</f>
        <v>21825.5</v>
      </c>
      <c r="F65" s="20"/>
      <c r="G65" s="59">
        <f>IFERROR(VLOOKUP(A65,'Detalle de Aumentos'!A:K,9,FALSE),0)</f>
        <v>2</v>
      </c>
    </row>
    <row r="66" spans="1:7" x14ac:dyDescent="0.25">
      <c r="A66" s="7" t="s">
        <v>109</v>
      </c>
      <c r="B66" s="8" t="s">
        <v>109</v>
      </c>
      <c r="C66" s="75"/>
      <c r="D66" s="75"/>
      <c r="E66" s="75"/>
    </row>
    <row r="67" spans="1:7" x14ac:dyDescent="0.25">
      <c r="A67" s="9" t="s">
        <v>110</v>
      </c>
      <c r="B67" s="10" t="s">
        <v>111</v>
      </c>
      <c r="C67" s="77">
        <f>SUM(D67:E67)</f>
        <v>727169.17999999993</v>
      </c>
      <c r="D67" s="77">
        <f>SUM(D69:D75)</f>
        <v>0</v>
      </c>
      <c r="E67" s="77">
        <f>SUM(E69:E75)</f>
        <v>727169.17999999993</v>
      </c>
    </row>
    <row r="69" spans="1:7" hidden="1" x14ac:dyDescent="0.25">
      <c r="A69" s="26" t="s">
        <v>112</v>
      </c>
      <c r="B69" s="21" t="s">
        <v>113</v>
      </c>
      <c r="C69" s="79">
        <f t="shared" ref="C69:C75" si="3">SUM(D69:E69)</f>
        <v>0</v>
      </c>
      <c r="D69" s="59">
        <f>IFERROR(IF($G69=1,VLOOKUP($A69,'Detalle de Aumentos'!$A:$K,4,FALSE),0),0)</f>
        <v>0</v>
      </c>
      <c r="E69" s="59">
        <f>IFERROR(IF($G69=2,VLOOKUP($A69,'Detalle de Aumentos'!$A:$K,4,FALSE),0),0)</f>
        <v>0</v>
      </c>
      <c r="F69" s="20"/>
      <c r="G69" s="59">
        <f>IFERROR(VLOOKUP(A69,'Detalle de Aumentos'!A:K,9,FALSE),0)</f>
        <v>0</v>
      </c>
    </row>
    <row r="70" spans="1:7" hidden="1" x14ac:dyDescent="0.25">
      <c r="A70" s="32" t="s">
        <v>114</v>
      </c>
      <c r="B70" s="12" t="s">
        <v>115</v>
      </c>
      <c r="C70" s="79">
        <f t="shared" si="3"/>
        <v>0</v>
      </c>
      <c r="D70" s="59">
        <f>IFERROR(IF($G70=1,VLOOKUP($A70,'Detalle de Aumentos'!$A:$K,4,FALSE),0),0)</f>
        <v>0</v>
      </c>
      <c r="E70" s="59">
        <f>IFERROR(IF($G70=2,VLOOKUP($A70,'Detalle de Aumentos'!$A:$K,4,FALSE),0),0)</f>
        <v>0</v>
      </c>
      <c r="F70" s="20"/>
      <c r="G70" s="59">
        <f>IFERROR(VLOOKUP(A70,'Detalle de Aumentos'!A:K,9,FALSE),0)</f>
        <v>0</v>
      </c>
    </row>
    <row r="71" spans="1:7" hidden="1" x14ac:dyDescent="0.25">
      <c r="A71" s="32" t="s">
        <v>116</v>
      </c>
      <c r="B71" s="12" t="s">
        <v>255</v>
      </c>
      <c r="C71" s="79">
        <f t="shared" ref="C71" si="4">SUM(D71:E71)</f>
        <v>0</v>
      </c>
      <c r="D71" s="59">
        <f>IFERROR(IF($G71=1,VLOOKUP($A71,'Detalle de Aumentos'!$A:$K,4,FALSE),0),0)</f>
        <v>0</v>
      </c>
      <c r="E71" s="59">
        <f>IFERROR(IF($G71=2,VLOOKUP($A71,'Detalle de Aumentos'!$A:$K,4,FALSE),0),0)</f>
        <v>0</v>
      </c>
      <c r="F71" s="20"/>
      <c r="G71" s="59">
        <f>IFERROR(VLOOKUP(A71,'Detalle de Aumentos'!A:K,9,FALSE),0)</f>
        <v>0</v>
      </c>
    </row>
    <row r="72" spans="1:7" hidden="1" x14ac:dyDescent="0.25">
      <c r="A72" s="31" t="s">
        <v>27</v>
      </c>
      <c r="B72" s="21" t="s">
        <v>28</v>
      </c>
      <c r="C72" s="79">
        <f t="shared" si="3"/>
        <v>0</v>
      </c>
      <c r="D72" s="59">
        <f>IFERROR(IF($G72=1,VLOOKUP($A72,'Detalle de Aumentos'!$A:$K,4,FALSE),0),0)</f>
        <v>0</v>
      </c>
      <c r="E72" s="59">
        <f>IFERROR(IF($G72=2,VLOOKUP($A72,'Detalle de Aumentos'!$A:$K,4,FALSE),0),0)</f>
        <v>0</v>
      </c>
      <c r="F72" s="20"/>
      <c r="G72" s="59">
        <f>IFERROR(VLOOKUP(A72,'Detalle de Aumentos'!A:K,9,FALSE),0)</f>
        <v>0</v>
      </c>
    </row>
    <row r="73" spans="1:7" s="39" customFormat="1" ht="30" x14ac:dyDescent="0.25">
      <c r="A73" s="29" t="s">
        <v>118</v>
      </c>
      <c r="B73" s="21" t="s">
        <v>119</v>
      </c>
      <c r="C73" s="83">
        <f t="shared" si="3"/>
        <v>400000</v>
      </c>
      <c r="D73" s="59">
        <f>IFERROR(IF($G73=1,VLOOKUP($A73,'Detalle de Aumentos'!$A:$K,4,FALSE),0),0)</f>
        <v>0</v>
      </c>
      <c r="E73" s="59">
        <f>IFERROR(IF($G73=2,VLOOKUP($A73,'Detalle de Aumentos'!$A:$K,4,FALSE),0),0)</f>
        <v>400000</v>
      </c>
      <c r="F73" s="20"/>
      <c r="G73" s="59">
        <f>IFERROR(VLOOKUP(A73,'Detalle de Aumentos'!A:K,9,FALSE),0)</f>
        <v>2</v>
      </c>
    </row>
    <row r="74" spans="1:7" x14ac:dyDescent="0.25">
      <c r="A74" s="33" t="s">
        <v>120</v>
      </c>
      <c r="B74" s="21" t="s">
        <v>121</v>
      </c>
      <c r="C74" s="79">
        <f t="shared" si="3"/>
        <v>201169.18</v>
      </c>
      <c r="D74" s="59">
        <f>IFERROR(IF($G74=1,VLOOKUP($A74,'Detalle de Aumentos'!$A:$K,4,FALSE),0),0)</f>
        <v>0</v>
      </c>
      <c r="E74" s="59">
        <f>IFERROR(IF($G74=2,VLOOKUP($A74,'Detalle de Aumentos'!$A:$K,4,FALSE),0),0)</f>
        <v>201169.18</v>
      </c>
      <c r="F74" s="20"/>
      <c r="G74" s="59">
        <f>IFERROR(VLOOKUP(A74,'Detalle de Aumentos'!A:K,9,FALSE),0)</f>
        <v>2</v>
      </c>
    </row>
    <row r="75" spans="1:7" x14ac:dyDescent="0.25">
      <c r="A75" s="26" t="s">
        <v>122</v>
      </c>
      <c r="B75" s="21" t="s">
        <v>123</v>
      </c>
      <c r="C75" s="79">
        <f t="shared" si="3"/>
        <v>126000</v>
      </c>
      <c r="D75" s="59">
        <f>IFERROR(IF($G75=1,VLOOKUP($A75,'Detalle de Aumentos'!$A:$K,4,FALSE),0),0)</f>
        <v>0</v>
      </c>
      <c r="E75" s="59">
        <f>IFERROR(IF($G75=2,VLOOKUP($A75,'Detalle de Aumentos'!$A:$K,4,FALSE),0),0)</f>
        <v>126000</v>
      </c>
      <c r="F75" s="20"/>
      <c r="G75" s="59">
        <f>IFERROR(VLOOKUP(A75,'Detalle de Aumentos'!A:K,9,FALSE),0)</f>
        <v>2</v>
      </c>
    </row>
    <row r="76" spans="1:7" x14ac:dyDescent="0.25">
      <c r="A76" s="7"/>
      <c r="B76" s="8"/>
      <c r="C76" s="75"/>
      <c r="D76" s="75"/>
      <c r="E76" s="75"/>
    </row>
    <row r="77" spans="1:7" s="17" customFormat="1" x14ac:dyDescent="0.25">
      <c r="A77" s="7" t="s">
        <v>124</v>
      </c>
      <c r="B77" s="16" t="s">
        <v>125</v>
      </c>
      <c r="C77" s="77">
        <f>+D77+E77</f>
        <v>409000</v>
      </c>
      <c r="D77" s="77">
        <f>SUM(D79:D82)</f>
        <v>230000</v>
      </c>
      <c r="E77" s="77">
        <f>SUM(E79:E82)</f>
        <v>179000</v>
      </c>
    </row>
    <row r="78" spans="1:7" x14ac:dyDescent="0.25">
      <c r="A78" s="7"/>
      <c r="B78" s="8"/>
      <c r="C78" s="75"/>
      <c r="D78" s="75"/>
      <c r="E78" s="75"/>
    </row>
    <row r="79" spans="1:7" hidden="1" x14ac:dyDescent="0.25">
      <c r="A79" s="26" t="s">
        <v>126</v>
      </c>
      <c r="B79" s="14" t="s">
        <v>127</v>
      </c>
      <c r="C79" s="79">
        <f>+D79+E79</f>
        <v>0</v>
      </c>
      <c r="D79" s="59">
        <f>IFERROR(IF($G79=1,VLOOKUP($A79,'Detalle de Aumentos'!$A:$K,4,FALSE),0),0)</f>
        <v>0</v>
      </c>
      <c r="E79" s="59">
        <f>IFERROR(IF($G79=2,VLOOKUP($A79,'Detalle de Aumentos'!$A:$K,4,FALSE),0),0)</f>
        <v>0</v>
      </c>
      <c r="F79" s="20"/>
      <c r="G79" s="59">
        <f>IFERROR(VLOOKUP(A79,'Detalle de Aumentos'!A:K,9,FALSE),0)</f>
        <v>0</v>
      </c>
    </row>
    <row r="80" spans="1:7" x14ac:dyDescent="0.25">
      <c r="A80" s="13" t="s">
        <v>128</v>
      </c>
      <c r="B80" s="14" t="s">
        <v>129</v>
      </c>
      <c r="C80" s="79">
        <f>+D80+E80</f>
        <v>179000</v>
      </c>
      <c r="D80" s="59">
        <f>IFERROR(IF($G80=1,VLOOKUP($A80,'Detalle de Aumentos'!$A:$K,4,FALSE),0),0)</f>
        <v>0</v>
      </c>
      <c r="E80" s="59">
        <f>IFERROR(IF($G80=2,VLOOKUP($A80,'Detalle de Aumentos'!$A:$K,4,FALSE),0),0)</f>
        <v>179000</v>
      </c>
      <c r="F80" s="20"/>
      <c r="G80" s="59">
        <f>IFERROR(VLOOKUP(A80,'Detalle de Aumentos'!A:K,9,FALSE),0)</f>
        <v>2</v>
      </c>
    </row>
    <row r="81" spans="1:7" x14ac:dyDescent="0.25">
      <c r="A81" s="13" t="s">
        <v>130</v>
      </c>
      <c r="B81" s="14" t="s">
        <v>131</v>
      </c>
      <c r="C81" s="79">
        <f>+D81+E81</f>
        <v>230000</v>
      </c>
      <c r="D81" s="59">
        <f>IFERROR(IF($G81=1,VLOOKUP($A81,'Detalle de Aumentos'!$A:$K,4,FALSE),0),0)</f>
        <v>230000</v>
      </c>
      <c r="E81" s="59">
        <f>IFERROR(IF($G81=2,VLOOKUP($A81,'Detalle de Aumentos'!$A:$K,4,FALSE),0),0)</f>
        <v>0</v>
      </c>
      <c r="F81" s="20"/>
      <c r="G81" s="59">
        <f>IFERROR(VLOOKUP(A81,'Detalle de Aumentos'!A:K,9,FALSE),0)</f>
        <v>1</v>
      </c>
    </row>
    <row r="82" spans="1:7" hidden="1" x14ac:dyDescent="0.25">
      <c r="A82" s="29" t="s">
        <v>132</v>
      </c>
      <c r="B82" s="30" t="s">
        <v>133</v>
      </c>
      <c r="C82" s="79">
        <f>+D82+E82</f>
        <v>0</v>
      </c>
      <c r="D82" s="59">
        <f>IFERROR(IF($G82=1,VLOOKUP($A82,'Detalle de Aumentos'!$A:$K,4,FALSE),0),0)</f>
        <v>0</v>
      </c>
      <c r="E82" s="59">
        <f>IFERROR(IF($G82=2,VLOOKUP($A82,'Detalle de Aumentos'!$A:$K,4,FALSE),0),0)</f>
        <v>0</v>
      </c>
      <c r="F82" s="20"/>
      <c r="G82" s="59">
        <f>IFERROR(VLOOKUP(A82,'Detalle de Aumentos'!A:K,9,FALSE),0)</f>
        <v>0</v>
      </c>
    </row>
    <row r="83" spans="1:7" x14ac:dyDescent="0.25">
      <c r="A83" s="9"/>
      <c r="B83" s="8"/>
      <c r="C83" s="77"/>
      <c r="D83" s="77"/>
      <c r="E83" s="77"/>
    </row>
    <row r="84" spans="1:7" ht="30" x14ac:dyDescent="0.25">
      <c r="A84" s="9" t="s">
        <v>134</v>
      </c>
      <c r="B84" s="16" t="s">
        <v>135</v>
      </c>
      <c r="C84" s="77">
        <f>+D84+E84</f>
        <v>160000</v>
      </c>
      <c r="D84" s="77">
        <f>+D86</f>
        <v>0</v>
      </c>
      <c r="E84" s="77">
        <f>SUM(E86:E86)</f>
        <v>160000</v>
      </c>
    </row>
    <row r="86" spans="1:7" x14ac:dyDescent="0.25">
      <c r="A86" s="33" t="s">
        <v>136</v>
      </c>
      <c r="B86" s="21" t="s">
        <v>137</v>
      </c>
      <c r="C86" s="83">
        <f>SUM(D86:E86)</f>
        <v>160000</v>
      </c>
      <c r="D86" s="59">
        <f>IFERROR(IF($G86=1,VLOOKUP($A86,'Detalle de Aumentos'!$A:$K,4,FALSE),0),0)</f>
        <v>0</v>
      </c>
      <c r="E86" s="59">
        <f>IFERROR(IF($G86=2,VLOOKUP($A86,'Detalle de Aumentos'!$A:$K,4,FALSE),0),0)</f>
        <v>160000</v>
      </c>
      <c r="F86" s="20"/>
      <c r="G86" s="59">
        <f>IFERROR(VLOOKUP(A86,'Detalle de Aumentos'!A:K,9,FALSE),0)</f>
        <v>2</v>
      </c>
    </row>
    <row r="87" spans="1:7" x14ac:dyDescent="0.25">
      <c r="A87" s="40"/>
      <c r="B87" s="41"/>
      <c r="C87" s="84"/>
      <c r="D87" s="84"/>
      <c r="E87" s="84"/>
    </row>
    <row r="88" spans="1:7" s="17" customFormat="1" x14ac:dyDescent="0.25">
      <c r="A88" s="7" t="s">
        <v>138</v>
      </c>
      <c r="B88" s="16" t="s">
        <v>139</v>
      </c>
      <c r="C88" s="77">
        <f>+D88+E88</f>
        <v>1000000</v>
      </c>
      <c r="D88" s="77">
        <f>SUM(D90:D91)</f>
        <v>0</v>
      </c>
      <c r="E88" s="77">
        <f>SUM(E90:E91)</f>
        <v>1000000</v>
      </c>
    </row>
    <row r="89" spans="1:7" s="17" customFormat="1" x14ac:dyDescent="0.25">
      <c r="A89" s="7"/>
      <c r="B89" s="8"/>
      <c r="C89" s="77"/>
      <c r="D89" s="77"/>
      <c r="E89" s="77"/>
    </row>
    <row r="90" spans="1:7" x14ac:dyDescent="0.25">
      <c r="A90" s="13" t="s">
        <v>140</v>
      </c>
      <c r="B90" s="15" t="s">
        <v>141</v>
      </c>
      <c r="C90" s="79">
        <f>+D90+E90</f>
        <v>1000000</v>
      </c>
      <c r="D90" s="59">
        <f>IFERROR(IF($G90=1,VLOOKUP($A90,'Detalle de Aumentos'!$A:$K,4,FALSE),0),0)</f>
        <v>0</v>
      </c>
      <c r="E90" s="59">
        <f>IFERROR(IF($G90=2,VLOOKUP($A90,'Detalle de Aumentos'!$A:$K,4,FALSE),0),0)</f>
        <v>1000000</v>
      </c>
      <c r="F90" s="20"/>
      <c r="G90" s="59">
        <f>IFERROR(VLOOKUP(A90,'Detalle de Aumentos'!A:K,9,FALSE),0)</f>
        <v>2</v>
      </c>
    </row>
    <row r="91" spans="1:7" hidden="1" x14ac:dyDescent="0.25">
      <c r="A91" s="13" t="s">
        <v>142</v>
      </c>
      <c r="B91" s="14" t="s">
        <v>143</v>
      </c>
      <c r="C91" s="79">
        <f>+D91+E91</f>
        <v>0</v>
      </c>
      <c r="D91" s="59">
        <f>IFERROR(IF($G91=1,VLOOKUP($A91,'Detalle de Aumentos'!$A:$K,4,FALSE),0),0)</f>
        <v>0</v>
      </c>
      <c r="E91" s="59">
        <f>IFERROR(IF($G91=2,VLOOKUP($A91,'Detalle de Aumentos'!$A:$K,4,FALSE),0),0)</f>
        <v>0</v>
      </c>
      <c r="F91" s="20"/>
      <c r="G91" s="59">
        <f>IFERROR(VLOOKUP(A91,'Detalle de Aumentos'!A:K,9,FALSE),0)</f>
        <v>0</v>
      </c>
    </row>
    <row r="92" spans="1:7" x14ac:dyDescent="0.25">
      <c r="A92" s="7"/>
      <c r="B92" s="8"/>
      <c r="C92" s="77"/>
      <c r="D92" s="77"/>
      <c r="E92" s="77"/>
    </row>
    <row r="93" spans="1:7" hidden="1" x14ac:dyDescent="0.25">
      <c r="A93" s="9"/>
      <c r="B93" s="8"/>
      <c r="C93" s="75"/>
      <c r="D93" s="75"/>
      <c r="E93" s="75"/>
    </row>
    <row r="94" spans="1:7" s="17" customFormat="1" x14ac:dyDescent="0.25">
      <c r="A94" s="7" t="s">
        <v>144</v>
      </c>
      <c r="B94" s="16" t="s">
        <v>145</v>
      </c>
      <c r="C94" s="77">
        <f>SUM(D94:E94)</f>
        <v>3073000</v>
      </c>
      <c r="D94" s="77">
        <f>SUM(D96:D101)</f>
        <v>0</v>
      </c>
      <c r="E94" s="77">
        <f>SUM(E96:E101)</f>
        <v>3073000</v>
      </c>
    </row>
    <row r="95" spans="1:7" x14ac:dyDescent="0.25">
      <c r="A95" s="9"/>
      <c r="B95" s="8"/>
      <c r="C95" s="75"/>
      <c r="D95" s="75"/>
      <c r="E95" s="75"/>
    </row>
    <row r="96" spans="1:7" ht="30" hidden="1" x14ac:dyDescent="0.25">
      <c r="A96" s="26" t="s">
        <v>146</v>
      </c>
      <c r="B96" s="30" t="s">
        <v>147</v>
      </c>
      <c r="C96" s="79">
        <f t="shared" ref="C96:C100" si="5">SUM(D96:E96)</f>
        <v>0</v>
      </c>
      <c r="D96" s="59">
        <f>IFERROR(IF($G96=1,VLOOKUP($A96,'Detalle de Aumentos'!$A:$K,4,FALSE),0),0)</f>
        <v>0</v>
      </c>
      <c r="E96" s="59">
        <f>IFERROR(IF($G96=2,VLOOKUP($A96,'Detalle de Aumentos'!$A:$K,4,FALSE),0),0)</f>
        <v>0</v>
      </c>
      <c r="F96" s="20"/>
      <c r="G96" s="59">
        <f>IFERROR(VLOOKUP(A96,'Detalle de Aumentos'!A:K,9,FALSE),0)</f>
        <v>0</v>
      </c>
    </row>
    <row r="97" spans="1:7" ht="30" hidden="1" x14ac:dyDescent="0.25">
      <c r="A97" s="26" t="s">
        <v>148</v>
      </c>
      <c r="B97" s="30" t="s">
        <v>149</v>
      </c>
      <c r="C97" s="79">
        <f t="shared" si="5"/>
        <v>0</v>
      </c>
      <c r="D97" s="59">
        <f>IFERROR(IF($G97=1,VLOOKUP($A97,'Detalle de Aumentos'!$A:$K,4,FALSE),0),0)</f>
        <v>0</v>
      </c>
      <c r="E97" s="59">
        <f>IFERROR(IF($G97=2,VLOOKUP($A97,'Detalle de Aumentos'!$A:$K,4,FALSE),0),0)</f>
        <v>0</v>
      </c>
      <c r="F97" s="20"/>
      <c r="G97" s="59">
        <f>IFERROR(VLOOKUP(A97,'Detalle de Aumentos'!A:K,9,FALSE),0)</f>
        <v>0</v>
      </c>
    </row>
    <row r="98" spans="1:7" ht="30" x14ac:dyDescent="0.25">
      <c r="A98" s="26" t="s">
        <v>150</v>
      </c>
      <c r="B98" s="28" t="s">
        <v>149</v>
      </c>
      <c r="C98" s="79">
        <f t="shared" si="5"/>
        <v>403000</v>
      </c>
      <c r="D98" s="59">
        <f>IFERROR(IF($G98=1,VLOOKUP($A98,'Detalle de Aumentos'!$A:$K,4,FALSE),0),0)</f>
        <v>0</v>
      </c>
      <c r="E98" s="59">
        <f>IFERROR(IF($G98=2,VLOOKUP($A98,'Detalle de Aumentos'!$A:$K,4,FALSE),0),0)</f>
        <v>403000</v>
      </c>
      <c r="F98" s="20"/>
      <c r="G98" s="59">
        <f>IFERROR(VLOOKUP(A98,'Detalle de Aumentos'!A:K,9,FALSE),0)</f>
        <v>2</v>
      </c>
    </row>
    <row r="99" spans="1:7" s="20" customFormat="1" ht="30" hidden="1" x14ac:dyDescent="0.2">
      <c r="A99" s="26" t="s">
        <v>151</v>
      </c>
      <c r="B99" s="30" t="s">
        <v>152</v>
      </c>
      <c r="C99" s="79">
        <f t="shared" si="5"/>
        <v>0</v>
      </c>
      <c r="D99" s="59">
        <f>IFERROR(IF($G99=1,VLOOKUP($A99,'Detalle de Aumentos'!$A:$K,4,FALSE),0),0)</f>
        <v>0</v>
      </c>
      <c r="E99" s="59">
        <f>IFERROR(IF($G99=2,VLOOKUP($A99,'Detalle de Aumentos'!$A:$K,4,FALSE),0),0)</f>
        <v>0</v>
      </c>
      <c r="G99" s="59">
        <f>IFERROR(VLOOKUP(A99,'Detalle de Aumentos'!A:K,9,FALSE),0)</f>
        <v>0</v>
      </c>
    </row>
    <row r="100" spans="1:7" ht="30" hidden="1" x14ac:dyDescent="0.25">
      <c r="A100" s="31" t="s">
        <v>153</v>
      </c>
      <c r="B100" s="30" t="s">
        <v>154</v>
      </c>
      <c r="C100" s="79">
        <f t="shared" si="5"/>
        <v>0</v>
      </c>
      <c r="D100" s="59">
        <f>IFERROR(IF($G100=1,VLOOKUP($A100,'Detalle de Aumentos'!$A:$K,4,FALSE),0),0)</f>
        <v>0</v>
      </c>
      <c r="E100" s="59">
        <f>IFERROR(IF($G100=2,VLOOKUP($A100,'Detalle de Aumentos'!$A:$K,4,FALSE),0),0)</f>
        <v>0</v>
      </c>
      <c r="F100" s="20"/>
      <c r="G100" s="59">
        <f>IFERROR(VLOOKUP(A100,'Detalle de Aumentos'!A:K,9,FALSE),0)</f>
        <v>0</v>
      </c>
    </row>
    <row r="101" spans="1:7" ht="30" x14ac:dyDescent="0.25">
      <c r="A101" s="33" t="s">
        <v>40</v>
      </c>
      <c r="B101" s="35" t="s">
        <v>155</v>
      </c>
      <c r="C101" s="83">
        <f>SUM(D101:E101)</f>
        <v>2670000</v>
      </c>
      <c r="D101" s="59">
        <f>IFERROR(IF($G101=1,VLOOKUP($A101,'Detalle de Aumentos'!$A:$K,4,FALSE),0),0)</f>
        <v>0</v>
      </c>
      <c r="E101" s="59">
        <f>IFERROR(IF($G101=2,VLOOKUP($A101,'Detalle de Aumentos'!$A:$K,4,FALSE),0),0)</f>
        <v>2670000</v>
      </c>
      <c r="F101" s="20"/>
      <c r="G101" s="59">
        <v>2</v>
      </c>
    </row>
    <row r="102" spans="1:7" x14ac:dyDescent="0.25">
      <c r="A102" s="42"/>
    </row>
    <row r="103" spans="1:7" x14ac:dyDescent="0.25">
      <c r="A103" s="9">
        <v>1.0900000000000001</v>
      </c>
      <c r="B103" s="8" t="s">
        <v>156</v>
      </c>
      <c r="C103" s="77">
        <f>+D103+E103</f>
        <v>74555</v>
      </c>
      <c r="D103" s="77">
        <f>+D105</f>
        <v>0</v>
      </c>
      <c r="E103" s="77">
        <f>+E105</f>
        <v>74555</v>
      </c>
    </row>
    <row r="104" spans="1:7" x14ac:dyDescent="0.25">
      <c r="A104" s="42"/>
    </row>
    <row r="105" spans="1:7" x14ac:dyDescent="0.25">
      <c r="A105" s="43" t="s">
        <v>157</v>
      </c>
      <c r="B105" s="12" t="s">
        <v>158</v>
      </c>
      <c r="C105" s="78">
        <f>SUM(D105:E105)</f>
        <v>74555</v>
      </c>
      <c r="D105" s="59">
        <f>IFERROR(IF($G105=1,VLOOKUP($A105,'Detalle de Aumentos'!$A:$K,4,FALSE),0),0)</f>
        <v>0</v>
      </c>
      <c r="E105" s="59">
        <f>+'Detalle de Aumentos'!D28+'Detalle de Aumentos'!D29</f>
        <v>74555</v>
      </c>
      <c r="F105" s="20"/>
      <c r="G105" s="59">
        <f>IFERROR(VLOOKUP(A105,'Detalle de Aumentos'!A:K,9,FALSE),0)</f>
        <v>2</v>
      </c>
    </row>
    <row r="106" spans="1:7" hidden="1" x14ac:dyDescent="0.25">
      <c r="A106" s="9"/>
      <c r="B106" s="8"/>
      <c r="C106" s="77"/>
      <c r="D106" s="77"/>
      <c r="E106" s="77"/>
    </row>
    <row r="107" spans="1:7" hidden="1" x14ac:dyDescent="0.25">
      <c r="A107" s="9" t="s">
        <v>159</v>
      </c>
      <c r="B107" s="8" t="s">
        <v>160</v>
      </c>
      <c r="C107" s="77">
        <f>+D107+E107</f>
        <v>0</v>
      </c>
      <c r="D107" s="77">
        <f>SUM(D109:D110)</f>
        <v>0</v>
      </c>
      <c r="E107" s="77">
        <f t="shared" ref="E107" si="6">SUM(E109:E110)</f>
        <v>0</v>
      </c>
    </row>
    <row r="108" spans="1:7" hidden="1" x14ac:dyDescent="0.25"/>
    <row r="109" spans="1:7" hidden="1" x14ac:dyDescent="0.25">
      <c r="A109" s="32" t="s">
        <v>161</v>
      </c>
      <c r="B109" s="12" t="s">
        <v>162</v>
      </c>
      <c r="C109" s="78"/>
      <c r="D109" s="59">
        <f>IFERROR(IF($G109=1,VLOOKUP($A109,'Detalle de Aumentos'!$A:$K,4,FALSE),0),0)</f>
        <v>0</v>
      </c>
      <c r="E109" s="59">
        <f>IFERROR(IF($G109=2,VLOOKUP($A109,'Detalle de Aumentos'!$A:$K,4,FALSE),0),0)</f>
        <v>0</v>
      </c>
      <c r="F109" s="20"/>
      <c r="G109" s="59">
        <v>1</v>
      </c>
    </row>
    <row r="110" spans="1:7" hidden="1" x14ac:dyDescent="0.25">
      <c r="A110" s="32" t="s">
        <v>256</v>
      </c>
      <c r="B110" s="12" t="s">
        <v>257</v>
      </c>
      <c r="C110" s="78"/>
      <c r="D110" s="59">
        <f>IFERROR(IF($G110=1,VLOOKUP($A110,'Detalle de Aumentos'!$A:$K,4,FALSE),0),0)</f>
        <v>0</v>
      </c>
      <c r="E110" s="59">
        <f>IFERROR(IF($G110=2,VLOOKUP($A110,'Detalle de Aumentos'!$A:$K,4,FALSE),0),0)</f>
        <v>0</v>
      </c>
      <c r="F110" s="20"/>
      <c r="G110" s="59">
        <f>IFERROR(VLOOKUP(A110,'Detalle de Aumentos'!A:K,9,FALSE),0)</f>
        <v>0</v>
      </c>
    </row>
    <row r="111" spans="1:7" ht="15.75" thickBot="1" x14ac:dyDescent="0.3">
      <c r="A111" s="9"/>
      <c r="B111" s="8"/>
      <c r="C111" s="75"/>
      <c r="D111" s="75"/>
      <c r="E111" s="75"/>
    </row>
    <row r="112" spans="1:7" ht="15.75" thickBot="1" x14ac:dyDescent="0.3">
      <c r="A112" s="5">
        <v>2</v>
      </c>
      <c r="B112" s="6" t="s">
        <v>163</v>
      </c>
      <c r="C112" s="82">
        <f>+D112+E112</f>
        <v>925298.17</v>
      </c>
      <c r="D112" s="82">
        <f>+D114+D120+D124+D136</f>
        <v>0</v>
      </c>
      <c r="E112" s="112">
        <f>+E114+E120+E124+E131+E136</f>
        <v>925298.17</v>
      </c>
    </row>
    <row r="113" spans="1:7" x14ac:dyDescent="0.25">
      <c r="A113" s="9"/>
      <c r="B113" s="8"/>
      <c r="C113" s="75"/>
      <c r="D113" s="75"/>
      <c r="E113" s="75"/>
    </row>
    <row r="114" spans="1:7" s="20" customFormat="1" hidden="1" x14ac:dyDescent="0.2">
      <c r="A114" s="24" t="s">
        <v>164</v>
      </c>
      <c r="B114" s="36" t="s">
        <v>165</v>
      </c>
      <c r="C114" s="81">
        <f>+D114+E114</f>
        <v>0</v>
      </c>
      <c r="D114" s="81">
        <f>SUM(D116:D118)</f>
        <v>0</v>
      </c>
      <c r="E114" s="81">
        <f>SUM(E116:E118)</f>
        <v>0</v>
      </c>
    </row>
    <row r="115" spans="1:7" hidden="1" x14ac:dyDescent="0.25">
      <c r="A115" s="7"/>
      <c r="B115" s="8"/>
      <c r="C115" s="75"/>
      <c r="D115" s="75"/>
      <c r="E115" s="75"/>
    </row>
    <row r="116" spans="1:7" hidden="1" x14ac:dyDescent="0.25">
      <c r="A116" s="26" t="s">
        <v>166</v>
      </c>
      <c r="B116" s="14" t="s">
        <v>167</v>
      </c>
      <c r="C116" s="79">
        <f>SUM(D116:E116)</f>
        <v>0</v>
      </c>
      <c r="D116" s="59">
        <f>IFERROR(IF($G116=1,VLOOKUP($A116,'Detalle de Aumentos'!$A:$K,4,FALSE),0),0)</f>
        <v>0</v>
      </c>
      <c r="E116" s="59">
        <f>IFERROR(IF($G116=2,VLOOKUP($A116,'Detalle de Aumentos'!$A:$K,4,FALSE),0),0)</f>
        <v>0</v>
      </c>
      <c r="F116" s="20"/>
      <c r="G116" s="59">
        <v>2</v>
      </c>
    </row>
    <row r="117" spans="1:7" hidden="1" x14ac:dyDescent="0.25">
      <c r="A117" s="26" t="s">
        <v>258</v>
      </c>
      <c r="B117" s="21" t="s">
        <v>259</v>
      </c>
      <c r="C117" s="79">
        <f>SUM(D117:E117)</f>
        <v>0</v>
      </c>
      <c r="D117" s="59">
        <f>IFERROR(IF($G117=1,VLOOKUP($A117,'Detalle de Aumentos'!$A:$K,4,FALSE),0),0)</f>
        <v>0</v>
      </c>
      <c r="E117" s="59">
        <f>IFERROR(IF($G117=2,VLOOKUP($A117,'Detalle de Aumentos'!$A:$K,4,FALSE),0),0)</f>
        <v>0</v>
      </c>
      <c r="F117" s="20"/>
      <c r="G117" s="59">
        <v>1</v>
      </c>
    </row>
    <row r="118" spans="1:7" hidden="1" x14ac:dyDescent="0.25">
      <c r="A118" s="26" t="s">
        <v>168</v>
      </c>
      <c r="B118" s="21" t="s">
        <v>169</v>
      </c>
      <c r="C118" s="79">
        <f>SUM(D118:E118)</f>
        <v>0</v>
      </c>
      <c r="D118" s="59">
        <f>IFERROR(IF($G118=1,VLOOKUP($A118,'Detalle de Aumentos'!$A:$K,4,FALSE),0),0)</f>
        <v>0</v>
      </c>
      <c r="E118" s="59">
        <f>IFERROR(IF($G118=2,VLOOKUP($A118,'Detalle de Aumentos'!$A:$K,4,FALSE),0),0)</f>
        <v>0</v>
      </c>
      <c r="F118" s="20"/>
      <c r="G118" s="59">
        <v>1</v>
      </c>
    </row>
    <row r="119" spans="1:7" hidden="1" x14ac:dyDescent="0.25">
      <c r="A119" s="9"/>
      <c r="B119" s="8"/>
      <c r="C119" s="77"/>
      <c r="D119" s="77"/>
      <c r="E119" s="77"/>
    </row>
    <row r="120" spans="1:7" ht="30" hidden="1" x14ac:dyDescent="0.25">
      <c r="A120" s="9" t="s">
        <v>170</v>
      </c>
      <c r="B120" s="10" t="s">
        <v>171</v>
      </c>
      <c r="C120" s="77">
        <f>+D120+E120</f>
        <v>0</v>
      </c>
      <c r="D120" s="77">
        <v>0</v>
      </c>
      <c r="E120" s="77">
        <v>0</v>
      </c>
    </row>
    <row r="121" spans="1:7" hidden="1" x14ac:dyDescent="0.25"/>
    <row r="122" spans="1:7" hidden="1" x14ac:dyDescent="0.25">
      <c r="A122" s="32" t="s">
        <v>172</v>
      </c>
      <c r="B122" s="12" t="s">
        <v>173</v>
      </c>
      <c r="C122" s="78"/>
      <c r="D122" s="59">
        <f>IFERROR(IF($G122=1,VLOOKUP($A122,'Detalle de Aumentos'!$A:$K,4,FALSE),0),0)</f>
        <v>0</v>
      </c>
      <c r="E122" s="59">
        <f>IFERROR(IF($G122=2,VLOOKUP($A122,'Detalle de Aumentos'!$A:$K,4,FALSE),0),0)</f>
        <v>0</v>
      </c>
      <c r="F122" s="20"/>
      <c r="G122" s="59">
        <f>IFERROR(VLOOKUP(A122,'Detalle de Aumentos'!A:K,9,FALSE),0)</f>
        <v>0</v>
      </c>
    </row>
    <row r="123" spans="1:7" hidden="1" x14ac:dyDescent="0.25">
      <c r="A123" s="42"/>
    </row>
    <row r="124" spans="1:7" s="20" customFormat="1" ht="30" x14ac:dyDescent="0.2">
      <c r="A124" s="24">
        <v>2.0299999999999998</v>
      </c>
      <c r="B124" s="25" t="s">
        <v>174</v>
      </c>
      <c r="C124" s="81">
        <f>+D124+E124</f>
        <v>290000</v>
      </c>
      <c r="D124" s="81">
        <f>SUM(D126:D129)</f>
        <v>0</v>
      </c>
      <c r="E124" s="81">
        <f>SUM(E126:E129)</f>
        <v>290000</v>
      </c>
    </row>
    <row r="125" spans="1:7" x14ac:dyDescent="0.25">
      <c r="A125" s="42"/>
    </row>
    <row r="126" spans="1:7" hidden="1" x14ac:dyDescent="0.25">
      <c r="A126" s="31" t="s">
        <v>175</v>
      </c>
      <c r="B126" s="30" t="s">
        <v>176</v>
      </c>
      <c r="C126" s="79">
        <f>SUM(D126:E126)</f>
        <v>0</v>
      </c>
      <c r="D126" s="59">
        <f>IFERROR(IF($G126=1,VLOOKUP($A126,'Detalle de Aumentos'!$A:$K,4,FALSE),0),0)</f>
        <v>0</v>
      </c>
      <c r="E126" s="59">
        <f>IFERROR(IF($G126=2,VLOOKUP($A126,'Detalle de Aumentos'!$A:$K,4,FALSE),0),0)</f>
        <v>0</v>
      </c>
      <c r="F126" s="20"/>
      <c r="G126" s="59">
        <f>IFERROR(VLOOKUP(A126,'Detalle de Aumentos'!A:K,9,FALSE),0)</f>
        <v>0</v>
      </c>
    </row>
    <row r="127" spans="1:7" hidden="1" x14ac:dyDescent="0.25">
      <c r="A127" s="31" t="s">
        <v>387</v>
      </c>
      <c r="B127" s="30" t="s">
        <v>388</v>
      </c>
      <c r="C127" s="79">
        <f>SUM(D127:E127)</f>
        <v>0</v>
      </c>
      <c r="D127" s="59">
        <f>IFERROR(IF($G127=1,VLOOKUP($A127,'Detalle de Aumentos'!$A:$K,4,FALSE),0),0)</f>
        <v>0</v>
      </c>
      <c r="E127" s="59">
        <f>IFERROR(IF($G127=2,VLOOKUP($A127,'Detalle de Aumentos'!$A:$K,4,FALSE),0),0)</f>
        <v>0</v>
      </c>
      <c r="F127" s="20"/>
      <c r="G127" s="59">
        <f>IFERROR(VLOOKUP(A127,'Detalle de Aumentos'!A:K,9,FALSE),0)</f>
        <v>0</v>
      </c>
    </row>
    <row r="128" spans="1:7" ht="30" x14ac:dyDescent="0.25">
      <c r="A128" s="31" t="s">
        <v>41</v>
      </c>
      <c r="B128" s="30" t="s">
        <v>42</v>
      </c>
      <c r="C128" s="79">
        <f>SUM(D128:E128)</f>
        <v>290000</v>
      </c>
      <c r="D128" s="59">
        <f>IFERROR(IF($G128=1,VLOOKUP($A128,'Detalle de Aumentos'!$A:$K,4,FALSE),0),0)</f>
        <v>0</v>
      </c>
      <c r="E128" s="59">
        <f>IFERROR(IF($G128=2,VLOOKUP($A128,'Detalle de Aumentos'!$A:$K,4,FALSE),0),0)</f>
        <v>290000</v>
      </c>
      <c r="F128" s="20"/>
      <c r="G128" s="59">
        <f>IFERROR(VLOOKUP(A128,'Detalle de Aumentos'!A:K,9,FALSE),0)</f>
        <v>2</v>
      </c>
    </row>
    <row r="129" spans="1:7" ht="30" hidden="1" x14ac:dyDescent="0.25">
      <c r="A129" s="31" t="s">
        <v>391</v>
      </c>
      <c r="B129" s="30" t="s">
        <v>42</v>
      </c>
      <c r="C129" s="79">
        <f>SUM(D129:E129)</f>
        <v>0</v>
      </c>
      <c r="D129" s="59">
        <f>IFERROR(IF($G129=1,VLOOKUP($A129,'Detalle de Aumentos'!$A:$K,4,FALSE),0),0)</f>
        <v>0</v>
      </c>
      <c r="E129" s="59">
        <f>IFERROR(IF($G129=2,VLOOKUP($A129,'Detalle de Aumentos'!$A:$K,4,FALSE),0),0)</f>
        <v>0</v>
      </c>
      <c r="F129" s="20"/>
      <c r="G129" s="59">
        <f>IFERROR(VLOOKUP(A129,'Detalle de Aumentos'!A:K,9,FALSE),0)</f>
        <v>0</v>
      </c>
    </row>
    <row r="130" spans="1:7" ht="14.25" hidden="1" customHeight="1" x14ac:dyDescent="0.25">
      <c r="A130" s="7"/>
      <c r="B130" s="8"/>
      <c r="C130" s="75"/>
      <c r="D130" s="75"/>
      <c r="E130" s="75"/>
    </row>
    <row r="131" spans="1:7" ht="14.25" hidden="1" customHeight="1" x14ac:dyDescent="0.25">
      <c r="A131" s="9" t="s">
        <v>177</v>
      </c>
      <c r="B131" s="10" t="s">
        <v>178</v>
      </c>
      <c r="C131" s="77">
        <f>+D131+E131</f>
        <v>0</v>
      </c>
      <c r="D131" s="77">
        <f>SUM(D133:D134)</f>
        <v>0</v>
      </c>
      <c r="E131" s="77">
        <f>SUM(E133:E134)</f>
        <v>0</v>
      </c>
    </row>
    <row r="132" spans="1:7" ht="14.25" hidden="1" customHeight="1" x14ac:dyDescent="0.25"/>
    <row r="133" spans="1:7" ht="14.25" hidden="1" customHeight="1" x14ac:dyDescent="0.25">
      <c r="A133" s="32" t="s">
        <v>179</v>
      </c>
      <c r="B133" s="12" t="s">
        <v>260</v>
      </c>
      <c r="C133" s="78">
        <f>+D133+E133</f>
        <v>0</v>
      </c>
      <c r="D133" s="59">
        <f>IFERROR(IF($G133=1,VLOOKUP($A133,'Detalle de Aumentos'!$A:$K,4,FALSE),0),0)</f>
        <v>0</v>
      </c>
      <c r="E133" s="59">
        <f>IFERROR(IF($G133=2,VLOOKUP($A133,'Detalle de Aumentos'!$A:$K,4,FALSE),0),0)</f>
        <v>0</v>
      </c>
      <c r="F133" s="20"/>
      <c r="G133" s="59">
        <f>IFERROR(VLOOKUP(A133,'Detalle de Aumentos'!A:K,9,FALSE),0)</f>
        <v>0</v>
      </c>
    </row>
    <row r="134" spans="1:7" ht="14.25" hidden="1" customHeight="1" x14ac:dyDescent="0.25">
      <c r="A134" s="26" t="s">
        <v>181</v>
      </c>
      <c r="B134" s="14" t="s">
        <v>182</v>
      </c>
      <c r="C134" s="79">
        <f>SUM(D134:E134)</f>
        <v>0</v>
      </c>
      <c r="D134" s="59">
        <f>IFERROR(IF($G134=1,VLOOKUP($A134,'Detalle de Aumentos'!$A:$K,4,FALSE),0),0)</f>
        <v>0</v>
      </c>
      <c r="E134" s="59">
        <f>IFERROR(IF($G134=2,VLOOKUP($A134,'Detalle de Aumentos'!$A:$K,4,FALSE),0),0)</f>
        <v>0</v>
      </c>
      <c r="F134" s="20"/>
      <c r="G134" s="59">
        <f>IFERROR(VLOOKUP(A134,'Detalle de Aumentos'!A:K,9,FALSE),0)</f>
        <v>0</v>
      </c>
    </row>
    <row r="135" spans="1:7" ht="14.25" customHeight="1" x14ac:dyDescent="0.25">
      <c r="A135" s="9"/>
      <c r="B135" s="8"/>
      <c r="C135" s="77"/>
      <c r="D135" s="77"/>
      <c r="E135" s="77"/>
    </row>
    <row r="136" spans="1:7" s="17" customFormat="1" ht="18.75" customHeight="1" x14ac:dyDescent="0.25">
      <c r="A136" s="9" t="s">
        <v>183</v>
      </c>
      <c r="B136" s="10" t="s">
        <v>184</v>
      </c>
      <c r="C136" s="77">
        <f>SUM(D136:E136)</f>
        <v>635298.17000000004</v>
      </c>
      <c r="D136" s="77">
        <f>SUM(D138:D145)</f>
        <v>0</v>
      </c>
      <c r="E136" s="77">
        <f>SUM(E138:E145)</f>
        <v>635298.17000000004</v>
      </c>
    </row>
    <row r="137" spans="1:7" s="17" customFormat="1" x14ac:dyDescent="0.25">
      <c r="A137" s="22"/>
      <c r="B137" s="3"/>
      <c r="C137" s="80"/>
      <c r="D137" s="80"/>
      <c r="E137" s="80"/>
    </row>
    <row r="138" spans="1:7" s="23" customFormat="1" hidden="1" x14ac:dyDescent="0.2">
      <c r="A138" s="26" t="s">
        <v>185</v>
      </c>
      <c r="B138" s="21" t="s">
        <v>186</v>
      </c>
      <c r="C138" s="79">
        <f>SUM(D138:E138)</f>
        <v>0</v>
      </c>
      <c r="D138" s="59">
        <f>IFERROR(IF($G138=1,VLOOKUP($A138,'Detalle de Aumentos'!$A:$K,4,FALSE),0),0)</f>
        <v>0</v>
      </c>
      <c r="E138" s="59">
        <f>IFERROR(IF($G138=2,VLOOKUP($A138,'Detalle de Aumentos'!$A:$K,4,FALSE),0),0)</f>
        <v>0</v>
      </c>
      <c r="F138" s="20"/>
      <c r="G138" s="59">
        <v>1</v>
      </c>
    </row>
    <row r="139" spans="1:7" s="17" customFormat="1" ht="30" hidden="1" x14ac:dyDescent="0.25">
      <c r="A139" s="32" t="s">
        <v>187</v>
      </c>
      <c r="B139" s="27" t="s">
        <v>188</v>
      </c>
      <c r="C139" s="78">
        <f>+D139+E139</f>
        <v>0</v>
      </c>
      <c r="D139" s="59">
        <f>IFERROR(IF($G139=1,VLOOKUP($A139,'Detalle de Aumentos'!$A:$K,4,FALSE),0),0)</f>
        <v>0</v>
      </c>
      <c r="E139" s="59">
        <f>IFERROR(IF($G139=2,VLOOKUP($A139,'Detalle de Aumentos'!$A:$K,4,FALSE),0),0)</f>
        <v>0</v>
      </c>
      <c r="F139" s="20"/>
      <c r="G139" s="59">
        <f>IFERROR(VLOOKUP(A139,'Detalle de Aumentos'!A:K,9,FALSE),0)</f>
        <v>0</v>
      </c>
    </row>
    <row r="140" spans="1:7" s="23" customFormat="1" x14ac:dyDescent="0.2">
      <c r="A140" s="26" t="s">
        <v>189</v>
      </c>
      <c r="B140" s="21" t="s">
        <v>190</v>
      </c>
      <c r="C140" s="79">
        <f t="shared" ref="C140:C145" si="7">SUM(D140:E140)</f>
        <v>350000</v>
      </c>
      <c r="D140" s="59">
        <f>IFERROR(IF($G140=1,VLOOKUP($A140,'Detalle de Aumentos'!$A:$K,4,FALSE),0),0)</f>
        <v>0</v>
      </c>
      <c r="E140" s="59">
        <f>IFERROR(IF($G140=2,VLOOKUP($A140,'Detalle de Aumentos'!$A:$K,4,FALSE),0),0)</f>
        <v>350000</v>
      </c>
      <c r="F140" s="20"/>
      <c r="G140" s="59">
        <f>IFERROR(VLOOKUP(A140,'Detalle de Aumentos'!A:K,9,FALSE),0)</f>
        <v>2</v>
      </c>
    </row>
    <row r="141" spans="1:7" s="17" customFormat="1" hidden="1" x14ac:dyDescent="0.25">
      <c r="A141" s="32" t="s">
        <v>191</v>
      </c>
      <c r="B141" s="27" t="s">
        <v>192</v>
      </c>
      <c r="C141" s="78">
        <f t="shared" si="7"/>
        <v>0</v>
      </c>
      <c r="D141" s="59">
        <f>IFERROR(IF($G141=1,VLOOKUP($A141,'Detalle de Aumentos'!$A:$K,4,FALSE),0),0)</f>
        <v>0</v>
      </c>
      <c r="E141" s="59">
        <f>IFERROR(IF($G141=2,VLOOKUP($A141,'Detalle de Aumentos'!$A:$K,4,FALSE),0),0)</f>
        <v>0</v>
      </c>
      <c r="F141" s="20"/>
      <c r="G141" s="59">
        <f>IFERROR(VLOOKUP(A141,'Detalle de Aumentos'!A:K,9,FALSE),0)</f>
        <v>0</v>
      </c>
    </row>
    <row r="142" spans="1:7" s="17" customFormat="1" x14ac:dyDescent="0.25">
      <c r="A142" s="32" t="s">
        <v>193</v>
      </c>
      <c r="B142" s="12" t="s">
        <v>194</v>
      </c>
      <c r="C142" s="78">
        <f t="shared" si="7"/>
        <v>100000</v>
      </c>
      <c r="D142" s="59">
        <f>IFERROR(IF($G142=1,VLOOKUP($A142,'Detalle de Aumentos'!$A:$K,4,FALSE),0),0)</f>
        <v>0</v>
      </c>
      <c r="E142" s="59">
        <f>IFERROR(IF($G142=2,VLOOKUP($A142,'Detalle de Aumentos'!$A:$K,4,FALSE),0),0)</f>
        <v>100000</v>
      </c>
      <c r="F142" s="20"/>
      <c r="G142" s="59">
        <f>IFERROR(VLOOKUP(A142,'Detalle de Aumentos'!A:K,9,FALSE),0)</f>
        <v>2</v>
      </c>
    </row>
    <row r="143" spans="1:7" s="23" customFormat="1" hidden="1" x14ac:dyDescent="0.2">
      <c r="A143" s="26" t="s">
        <v>261</v>
      </c>
      <c r="B143" s="21" t="s">
        <v>262</v>
      </c>
      <c r="C143" s="79">
        <f t="shared" si="7"/>
        <v>0</v>
      </c>
      <c r="D143" s="59">
        <f>IFERROR(IF($G143=1,VLOOKUP($A143,'Detalle de Aumentos'!$A:$K,4,FALSE),0),0)</f>
        <v>0</v>
      </c>
      <c r="E143" s="59">
        <f>IFERROR(IF($G143=2,VLOOKUP($A143,'Detalle de Aumentos'!$A:$K,4,FALSE),0),0)</f>
        <v>0</v>
      </c>
      <c r="F143" s="20"/>
      <c r="G143" s="59">
        <f>IFERROR(VLOOKUP(A143,'Detalle de Aumentos'!A:K,9,FALSE),0)</f>
        <v>0</v>
      </c>
    </row>
    <row r="144" spans="1:7" s="17" customFormat="1" hidden="1" x14ac:dyDescent="0.25">
      <c r="A144" s="32" t="s">
        <v>195</v>
      </c>
      <c r="B144" s="155" t="s">
        <v>196</v>
      </c>
      <c r="C144" s="78">
        <f t="shared" si="7"/>
        <v>0</v>
      </c>
      <c r="D144" s="59">
        <f>IFERROR(IF($G144=1,VLOOKUP($A144,'Detalle de Aumentos'!$A:$K,4,FALSE),0),0)</f>
        <v>0</v>
      </c>
      <c r="E144" s="59">
        <f>IFERROR(IF($G144=2,VLOOKUP($A144,'Detalle de Aumentos'!$A:$K,4,FALSE),0),0)</f>
        <v>0</v>
      </c>
      <c r="F144" s="20"/>
      <c r="G144" s="59">
        <f>IFERROR(VLOOKUP(A144,'Detalle de Aumentos'!A:K,9,FALSE),0)</f>
        <v>0</v>
      </c>
    </row>
    <row r="145" spans="1:11" s="17" customFormat="1" ht="30" x14ac:dyDescent="0.25">
      <c r="A145" s="33" t="s">
        <v>197</v>
      </c>
      <c r="B145" s="21" t="s">
        <v>198</v>
      </c>
      <c r="C145" s="78">
        <f t="shared" si="7"/>
        <v>185298.17</v>
      </c>
      <c r="D145" s="59">
        <f>IFERROR(IF($G145=1,VLOOKUP($A145,'Detalle de Aumentos'!$A:$K,4,FALSE),0),0)</f>
        <v>0</v>
      </c>
      <c r="E145" s="59">
        <f>IFERROR(IF($G145=2,VLOOKUP($A145,'Detalle de Aumentos'!$A:$K,4,FALSE),0),0)</f>
        <v>185298.17</v>
      </c>
      <c r="F145" s="20"/>
      <c r="G145" s="59">
        <f>IFERROR(VLOOKUP(A145,'Detalle de Aumentos'!A:K,9,FALSE),0)</f>
        <v>2</v>
      </c>
    </row>
    <row r="146" spans="1:11" ht="15.75" thickBot="1" x14ac:dyDescent="0.3">
      <c r="A146" s="7"/>
      <c r="B146" s="8"/>
      <c r="C146" s="77"/>
      <c r="D146" s="77"/>
      <c r="E146" s="77"/>
    </row>
    <row r="147" spans="1:11" ht="15.75" thickBot="1" x14ac:dyDescent="0.3">
      <c r="A147" s="5">
        <v>5</v>
      </c>
      <c r="B147" s="6" t="s">
        <v>199</v>
      </c>
      <c r="C147" s="82">
        <f>+D147+E147</f>
        <v>11532339.159999998</v>
      </c>
      <c r="D147" s="82">
        <f>+D149+D158+D162</f>
        <v>3000000</v>
      </c>
      <c r="E147" s="112">
        <f>+E149+E158+E162</f>
        <v>8532339.1599999983</v>
      </c>
    </row>
    <row r="148" spans="1:11" x14ac:dyDescent="0.25">
      <c r="A148" s="7"/>
      <c r="B148" s="8"/>
      <c r="C148" s="75"/>
      <c r="D148" s="75"/>
      <c r="E148" s="75"/>
    </row>
    <row r="149" spans="1:11" hidden="1" x14ac:dyDescent="0.25">
      <c r="A149" s="7">
        <v>5.01</v>
      </c>
      <c r="B149" s="16" t="s">
        <v>200</v>
      </c>
      <c r="C149" s="77">
        <f>+D149+E149</f>
        <v>0</v>
      </c>
      <c r="D149" s="77">
        <f>SUM(D151:D156)</f>
        <v>0</v>
      </c>
      <c r="E149" s="77">
        <f>SUM(E151:E156)</f>
        <v>0</v>
      </c>
      <c r="K149" s="120"/>
    </row>
    <row r="150" spans="1:11" s="17" customFormat="1" hidden="1" x14ac:dyDescent="0.25">
      <c r="A150" s="22"/>
      <c r="B150" s="3"/>
      <c r="C150" s="80"/>
      <c r="D150" s="80"/>
      <c r="E150" s="80"/>
    </row>
    <row r="151" spans="1:11" hidden="1" x14ac:dyDescent="0.25">
      <c r="A151" s="29" t="s">
        <v>553</v>
      </c>
      <c r="B151" s="21" t="s">
        <v>554</v>
      </c>
      <c r="C151" s="79">
        <f t="shared" ref="C151:C156" si="8">SUM(D151:E151)</f>
        <v>0</v>
      </c>
      <c r="D151" s="59">
        <f>IFERROR(IF($G151=1,VLOOKUP($A151,'Detalle de Aumentos'!$A:$K,4,FALSE),0),0)</f>
        <v>0</v>
      </c>
      <c r="E151" s="59">
        <f>IFERROR(IF($G151=2,VLOOKUP($A151,'Detalle de Aumentos'!$A:$K,4,FALSE),0),0)</f>
        <v>0</v>
      </c>
      <c r="F151" s="20"/>
      <c r="G151" s="59">
        <f>IFERROR(VLOOKUP(A151,'Detalle de Aumentos'!A:K,9,FALSE),0)</f>
        <v>0</v>
      </c>
    </row>
    <row r="152" spans="1:11" hidden="1" x14ac:dyDescent="0.25">
      <c r="A152" s="29" t="s">
        <v>201</v>
      </c>
      <c r="B152" s="21" t="s">
        <v>202</v>
      </c>
      <c r="C152" s="79">
        <f t="shared" si="8"/>
        <v>0</v>
      </c>
      <c r="D152" s="59">
        <f>IFERROR(IF($G152=1,VLOOKUP($A152,'Detalle de Aumentos'!$A:$K,4,FALSE),0),0)</f>
        <v>0</v>
      </c>
      <c r="E152" s="59">
        <f>IFERROR(IF($G152=2,VLOOKUP($A152,'Detalle de Aumentos'!$A:$K,4,FALSE),0),0)</f>
        <v>0</v>
      </c>
      <c r="F152" s="20"/>
      <c r="G152" s="59">
        <f>IFERROR(VLOOKUP(A152,'Detalle de Aumentos'!A:K,9,FALSE),0)</f>
        <v>0</v>
      </c>
    </row>
    <row r="153" spans="1:11" hidden="1" x14ac:dyDescent="0.25">
      <c r="A153" s="29" t="s">
        <v>263</v>
      </c>
      <c r="B153" s="21" t="s">
        <v>264</v>
      </c>
      <c r="C153" s="79">
        <f t="shared" si="8"/>
        <v>0</v>
      </c>
      <c r="D153" s="59">
        <f>IFERROR(IF($G153=1,VLOOKUP($A153,'Detalle de Aumentos'!$A:$K,4,FALSE),0),0)</f>
        <v>0</v>
      </c>
      <c r="E153" s="59">
        <f>IFERROR(IF($G153=2,VLOOKUP($A153,'Detalle de Aumentos'!$A:$K,4,FALSE),0),0)</f>
        <v>0</v>
      </c>
      <c r="F153" s="20"/>
      <c r="G153" s="59">
        <f>IFERROR(VLOOKUP(A153,'Detalle de Aumentos'!A:K,9,FALSE),0)</f>
        <v>0</v>
      </c>
    </row>
    <row r="154" spans="1:11" hidden="1" x14ac:dyDescent="0.25">
      <c r="A154" s="31" t="s">
        <v>203</v>
      </c>
      <c r="B154" s="21" t="s">
        <v>265</v>
      </c>
      <c r="C154" s="79">
        <f t="shared" si="8"/>
        <v>0</v>
      </c>
      <c r="D154" s="59">
        <f>IFERROR(IF($G154=1,VLOOKUP($A154,'Detalle de Aumentos'!$A:$K,4,FALSE),0),0)</f>
        <v>0</v>
      </c>
      <c r="E154" s="59">
        <f>IFERROR(IF($G154=2,VLOOKUP($A154,'Detalle de Aumentos'!$A:$K,4,FALSE),0),0)</f>
        <v>0</v>
      </c>
      <c r="F154" s="20"/>
      <c r="G154" s="59">
        <v>1</v>
      </c>
    </row>
    <row r="155" spans="1:11" ht="30" hidden="1" x14ac:dyDescent="0.25">
      <c r="A155" s="31" t="s">
        <v>205</v>
      </c>
      <c r="B155" s="27" t="s">
        <v>206</v>
      </c>
      <c r="C155" s="79">
        <f t="shared" si="8"/>
        <v>0</v>
      </c>
      <c r="D155" s="59">
        <f>IFERROR(IF($G155=1,VLOOKUP($A155,'Detalle de Aumentos'!$A:$K,4,FALSE),0),0)</f>
        <v>0</v>
      </c>
      <c r="E155" s="59">
        <f>IFERROR(IF($G155=2,VLOOKUP($A155,'Detalle de Aumentos'!$A:$K,4,FALSE),0),0)</f>
        <v>0</v>
      </c>
      <c r="F155" s="20"/>
      <c r="G155" s="59">
        <f>IFERROR(VLOOKUP(A155,'Detalle de Aumentos'!A:K,9,FALSE),0)</f>
        <v>0</v>
      </c>
    </row>
    <row r="156" spans="1:11" s="39" customFormat="1" hidden="1" x14ac:dyDescent="0.25">
      <c r="A156" s="29" t="s">
        <v>207</v>
      </c>
      <c r="B156" s="21" t="s">
        <v>266</v>
      </c>
      <c r="C156" s="83">
        <f t="shared" si="8"/>
        <v>0</v>
      </c>
      <c r="D156" s="59">
        <f>IFERROR(IF($G156=1,VLOOKUP($A156,'Detalle de Aumentos'!$A:$K,4,FALSE),0),0)</f>
        <v>0</v>
      </c>
      <c r="E156" s="59">
        <f>IFERROR(IF($G156=2,VLOOKUP($A156,'Detalle de Aumentos'!$A:$K,4,FALSE),0),0)</f>
        <v>0</v>
      </c>
      <c r="F156" s="20"/>
      <c r="G156" s="59">
        <f>IFERROR(VLOOKUP(A156,'Detalle de Aumentos'!A:K,9,FALSE),0)</f>
        <v>0</v>
      </c>
    </row>
    <row r="157" spans="1:11" hidden="1" x14ac:dyDescent="0.25">
      <c r="A157" s="9"/>
      <c r="B157" s="8"/>
      <c r="C157" s="75"/>
      <c r="D157" s="75"/>
      <c r="E157" s="75"/>
    </row>
    <row r="158" spans="1:11" s="17" customFormat="1" hidden="1" x14ac:dyDescent="0.25">
      <c r="A158" s="7">
        <v>5.0199999999999996</v>
      </c>
      <c r="B158" s="16" t="s">
        <v>209</v>
      </c>
      <c r="C158" s="77">
        <f>+D158+E158</f>
        <v>0</v>
      </c>
      <c r="D158" s="77">
        <f>+D160</f>
        <v>0</v>
      </c>
      <c r="E158" s="77">
        <f>+E160</f>
        <v>0</v>
      </c>
    </row>
    <row r="159" spans="1:11" s="17" customFormat="1" hidden="1" x14ac:dyDescent="0.25">
      <c r="A159" s="22"/>
      <c r="B159" s="3"/>
      <c r="C159" s="80"/>
      <c r="D159" s="80"/>
      <c r="E159" s="80"/>
    </row>
    <row r="160" spans="1:11" s="17" customFormat="1" hidden="1" x14ac:dyDescent="0.25">
      <c r="A160" s="31" t="s">
        <v>210</v>
      </c>
      <c r="B160" s="14" t="s">
        <v>211</v>
      </c>
      <c r="C160" s="79">
        <f>SUM(D160:E160)</f>
        <v>0</v>
      </c>
      <c r="D160" s="59">
        <f>IFERROR(IF($G160=1,VLOOKUP($A160,'Detalle de Aumentos'!$A:$K,4,FALSE),0),0)</f>
        <v>0</v>
      </c>
      <c r="E160" s="59">
        <f>IFERROR(IF($G160=2,VLOOKUP($A160,'Detalle de Aumentos'!$A:$K,4,FALSE),0),0)</f>
        <v>0</v>
      </c>
      <c r="F160" s="20"/>
      <c r="G160" s="59">
        <f>IFERROR(VLOOKUP(A160,'Detalle de Aumentos'!A:K,9,FALSE),0)</f>
        <v>0</v>
      </c>
    </row>
    <row r="161" spans="1:7" hidden="1" x14ac:dyDescent="0.25">
      <c r="A161" s="9"/>
      <c r="B161" s="8"/>
      <c r="C161" s="77"/>
      <c r="D161" s="77"/>
      <c r="E161" s="77"/>
    </row>
    <row r="162" spans="1:7" s="17" customFormat="1" x14ac:dyDescent="0.25">
      <c r="A162" s="7">
        <v>5.99</v>
      </c>
      <c r="B162" s="16" t="s">
        <v>212</v>
      </c>
      <c r="C162" s="77">
        <f>+D162+E162</f>
        <v>11532339.159999998</v>
      </c>
      <c r="D162" s="77">
        <f>+D164</f>
        <v>3000000</v>
      </c>
      <c r="E162" s="77">
        <f>+E164</f>
        <v>8532339.1599999983</v>
      </c>
    </row>
    <row r="163" spans="1:7" x14ac:dyDescent="0.25">
      <c r="A163" s="7"/>
      <c r="B163" s="8"/>
      <c r="C163" s="75"/>
      <c r="D163" s="75"/>
      <c r="E163" s="75"/>
    </row>
    <row r="164" spans="1:7" s="34" customFormat="1" x14ac:dyDescent="0.25">
      <c r="A164" s="26" t="s">
        <v>213</v>
      </c>
      <c r="B164" s="14" t="s">
        <v>214</v>
      </c>
      <c r="C164" s="79">
        <f>+D164+E164</f>
        <v>11532339.159999998</v>
      </c>
      <c r="D164" s="59">
        <f>IFERROR(IF($G164=1,VLOOKUP($A164,'Detalle de Aumentos'!$A:$K,4,FALSE),0),0)</f>
        <v>3000000</v>
      </c>
      <c r="E164" s="59">
        <f>+'Detalle de Aumentos'!D34</f>
        <v>8532339.1599999983</v>
      </c>
      <c r="F164" s="20"/>
      <c r="G164" s="59">
        <f>IFERROR(VLOOKUP(A164,'Detalle de Aumentos'!A:K,9,FALSE),0)</f>
        <v>1</v>
      </c>
    </row>
    <row r="165" spans="1:7" ht="15.75" thickBot="1" x14ac:dyDescent="0.3">
      <c r="A165" s="7"/>
      <c r="B165" s="8"/>
      <c r="C165" s="75"/>
      <c r="D165" s="75"/>
      <c r="E165" s="75"/>
    </row>
    <row r="166" spans="1:7" ht="15.75" thickBot="1" x14ac:dyDescent="0.3">
      <c r="A166" s="5">
        <v>6</v>
      </c>
      <c r="B166" s="6" t="s">
        <v>215</v>
      </c>
      <c r="C166" s="82">
        <f>+D166+E166</f>
        <v>2000000</v>
      </c>
      <c r="D166" s="82">
        <f>+D168+D176+D182+D186+D191+D195+D200</f>
        <v>0</v>
      </c>
      <c r="E166" s="82">
        <f>+E168+E176+E182+E186+E191+E195+E200</f>
        <v>2000000</v>
      </c>
    </row>
    <row r="167" spans="1:7" x14ac:dyDescent="0.25">
      <c r="A167" s="9"/>
      <c r="B167" s="8"/>
      <c r="C167" s="75"/>
      <c r="D167" s="75"/>
      <c r="E167" s="75"/>
    </row>
    <row r="168" spans="1:7" s="20" customFormat="1" ht="30" hidden="1" x14ac:dyDescent="0.2">
      <c r="A168" s="24" t="s">
        <v>216</v>
      </c>
      <c r="B168" s="25" t="s">
        <v>217</v>
      </c>
      <c r="C168" s="81">
        <f>+D168+E168</f>
        <v>0</v>
      </c>
      <c r="D168" s="81">
        <f>SUM(D170:D174)</f>
        <v>0</v>
      </c>
      <c r="E168" s="81">
        <f>SUM(E170:E174)</f>
        <v>0</v>
      </c>
    </row>
    <row r="169" spans="1:7" hidden="1" x14ac:dyDescent="0.25">
      <c r="A169" s="7"/>
      <c r="B169" s="8"/>
      <c r="C169" s="77"/>
      <c r="D169" s="77"/>
      <c r="E169" s="77"/>
    </row>
    <row r="170" spans="1:7" ht="30" hidden="1" x14ac:dyDescent="0.25">
      <c r="A170" s="26" t="s">
        <v>218</v>
      </c>
      <c r="B170" s="21" t="s">
        <v>219</v>
      </c>
      <c r="C170" s="79">
        <f>+D170+E170</f>
        <v>0</v>
      </c>
      <c r="D170" s="59">
        <f>IFERROR(IF($G170=1,VLOOKUP($A170,'Detalle de Aumentos'!$A:$K,4,FALSE),0),0)</f>
        <v>0</v>
      </c>
      <c r="E170" s="59">
        <f>IFERROR(IF($G170=2,VLOOKUP($A170,'Detalle de Aumentos'!$A:$K,4,FALSE),0),0)</f>
        <v>0</v>
      </c>
      <c r="F170" s="20"/>
      <c r="G170" s="59">
        <f>IFERROR(VLOOKUP(A170,'Detalle de Aumentos'!A:K,9,FALSE),0)</f>
        <v>0</v>
      </c>
    </row>
    <row r="171" spans="1:7" ht="30" hidden="1" x14ac:dyDescent="0.25">
      <c r="A171" s="26" t="s">
        <v>29</v>
      </c>
      <c r="B171" s="21" t="s">
        <v>30</v>
      </c>
      <c r="C171" s="79"/>
      <c r="D171" s="59">
        <f>IFERROR(IF($G171=1,VLOOKUP($A171,'Detalle de Aumentos'!$A:$K,4,FALSE),0),0)</f>
        <v>0</v>
      </c>
      <c r="E171" s="59">
        <f>IFERROR(IF($G171=2,VLOOKUP($A171,'Detalle de Aumentos'!$A:$K,4,FALSE),0),0)</f>
        <v>0</v>
      </c>
      <c r="F171" s="20"/>
      <c r="G171" s="59">
        <f>IFERROR(VLOOKUP(A171,'Detalle de Aumentos'!A:K,9,FALSE),0)</f>
        <v>0</v>
      </c>
    </row>
    <row r="172" spans="1:7" ht="30" hidden="1" x14ac:dyDescent="0.25">
      <c r="A172" s="26" t="s">
        <v>29</v>
      </c>
      <c r="B172" s="21" t="s">
        <v>30</v>
      </c>
      <c r="C172" s="79"/>
      <c r="D172" s="59">
        <f>IFERROR(IF($G172=1,VLOOKUP($A172,'Detalle de Aumentos'!$A:$K,4,FALSE),0),0)</f>
        <v>0</v>
      </c>
      <c r="E172" s="59">
        <f>IFERROR(IF($G172=2,VLOOKUP($A172,'Detalle de Aumentos'!$A:$K,4,FALSE),0),0)</f>
        <v>0</v>
      </c>
      <c r="F172" s="20"/>
      <c r="G172" s="59">
        <f>IFERROR(VLOOKUP(A172,'Detalle de Aumentos'!A:K,9,FALSE),0)</f>
        <v>0</v>
      </c>
    </row>
    <row r="173" spans="1:7" s="20" customFormat="1" ht="30" hidden="1" x14ac:dyDescent="0.2">
      <c r="A173" s="31" t="s">
        <v>220</v>
      </c>
      <c r="B173" s="30" t="s">
        <v>221</v>
      </c>
      <c r="C173" s="79"/>
      <c r="D173" s="59">
        <f>IFERROR(IF($G173=1,VLOOKUP($A173,'Detalle de Aumentos'!$A:$K,4,FALSE),0),0)</f>
        <v>0</v>
      </c>
      <c r="E173" s="59">
        <f>IFERROR(IF($G173=2,VLOOKUP($A173,'Detalle de Aumentos'!$A:$K,4,FALSE),0),0)</f>
        <v>0</v>
      </c>
      <c r="G173" s="59">
        <f>IFERROR(VLOOKUP(A173,'Detalle de Aumentos'!A:K,9,FALSE),0)</f>
        <v>0</v>
      </c>
    </row>
    <row r="174" spans="1:7" hidden="1" x14ac:dyDescent="0.25">
      <c r="A174" s="26" t="s">
        <v>222</v>
      </c>
      <c r="B174" s="21" t="s">
        <v>223</v>
      </c>
      <c r="C174" s="79"/>
      <c r="D174" s="59">
        <f>IFERROR(IF($G174=1,VLOOKUP($A174,'Detalle de Aumentos'!$A:$K,4,FALSE),0),0)</f>
        <v>0</v>
      </c>
      <c r="E174" s="59">
        <f>IFERROR(IF($G174=2,VLOOKUP($A174,'Detalle de Aumentos'!$A:$K,4,FALSE),0),0)</f>
        <v>0</v>
      </c>
      <c r="F174" s="20"/>
      <c r="G174" s="59">
        <f>IFERROR(VLOOKUP(A174,'Detalle de Aumentos'!A:K,9,FALSE),0)</f>
        <v>0</v>
      </c>
    </row>
    <row r="175" spans="1:7" hidden="1" x14ac:dyDescent="0.25">
      <c r="A175" s="9"/>
      <c r="B175" s="8"/>
      <c r="C175" s="75"/>
      <c r="D175" s="75"/>
      <c r="E175" s="75"/>
    </row>
    <row r="176" spans="1:7" s="20" customFormat="1" hidden="1" x14ac:dyDescent="0.2">
      <c r="A176" s="24">
        <v>6.02</v>
      </c>
      <c r="B176" s="25" t="s">
        <v>224</v>
      </c>
      <c r="C176" s="81">
        <f>+D176+E176</f>
        <v>0</v>
      </c>
      <c r="D176" s="81">
        <f>SUM(D178:D179)</f>
        <v>0</v>
      </c>
      <c r="E176" s="81">
        <f>SUM(E178:E179)</f>
        <v>0</v>
      </c>
    </row>
    <row r="177" spans="1:7" hidden="1" x14ac:dyDescent="0.25">
      <c r="A177" s="42"/>
    </row>
    <row r="178" spans="1:7" s="34" customFormat="1" hidden="1" x14ac:dyDescent="0.25">
      <c r="A178" s="26" t="s">
        <v>43</v>
      </c>
      <c r="B178" s="14" t="s">
        <v>44</v>
      </c>
      <c r="C178" s="79"/>
      <c r="D178" s="59">
        <f>IFERROR(IF($G178=1,VLOOKUP($A178,'Detalle de Aumentos'!$A:$K,4,FALSE),0),0)</f>
        <v>0</v>
      </c>
      <c r="E178" s="59">
        <f>IFERROR(IF($G178=2,VLOOKUP($A178,'Detalle de Aumentos'!$A:$K,4,FALSE),0),0)</f>
        <v>0</v>
      </c>
      <c r="F178" s="20"/>
      <c r="G178" s="59">
        <f>IFERROR(VLOOKUP(A178,'Detalle de Aumentos'!A:K,9,FALSE),0)</f>
        <v>0</v>
      </c>
    </row>
    <row r="179" spans="1:7" s="34" customFormat="1" hidden="1" x14ac:dyDescent="0.25">
      <c r="A179" s="26" t="s">
        <v>225</v>
      </c>
      <c r="B179" s="14" t="s">
        <v>226</v>
      </c>
      <c r="C179" s="79"/>
      <c r="D179" s="59">
        <f>IFERROR(IF($G179=1,VLOOKUP($A179,'Detalle de Aumentos'!$A:$K,4,FALSE),0),0)</f>
        <v>0</v>
      </c>
      <c r="E179" s="59">
        <f>IFERROR(IF($G179=2,VLOOKUP($A179,'Detalle de Aumentos'!$A:$K,4,FALSE),0),0)</f>
        <v>0</v>
      </c>
      <c r="F179" s="20"/>
      <c r="G179" s="59">
        <f>IFERROR(VLOOKUP(A179,'Detalle de Aumentos'!A:K,9,FALSE),0)</f>
        <v>0</v>
      </c>
    </row>
    <row r="180" spans="1:7" hidden="1" x14ac:dyDescent="0.25">
      <c r="A180" s="42"/>
    </row>
    <row r="181" spans="1:7" hidden="1" x14ac:dyDescent="0.25">
      <c r="A181" s="7"/>
      <c r="B181" s="8"/>
      <c r="C181" s="77"/>
      <c r="D181" s="77"/>
      <c r="E181" s="77"/>
    </row>
    <row r="182" spans="1:7" x14ac:dyDescent="0.25">
      <c r="A182" s="9">
        <v>6.03</v>
      </c>
      <c r="B182" s="8" t="s">
        <v>227</v>
      </c>
      <c r="C182" s="77">
        <f>SUM(C184:C185)</f>
        <v>2000000</v>
      </c>
      <c r="D182" s="77">
        <f t="shared" ref="D182:E182" si="9">SUM(D184:D185)</f>
        <v>0</v>
      </c>
      <c r="E182" s="77">
        <f t="shared" si="9"/>
        <v>2000000</v>
      </c>
    </row>
    <row r="183" spans="1:7" x14ac:dyDescent="0.25">
      <c r="A183" s="7"/>
      <c r="B183" s="8"/>
      <c r="C183" s="75"/>
      <c r="D183" s="75"/>
      <c r="E183" s="75"/>
    </row>
    <row r="184" spans="1:7" s="34" customFormat="1" hidden="1" x14ac:dyDescent="0.25">
      <c r="A184" s="26" t="s">
        <v>228</v>
      </c>
      <c r="B184" s="14" t="s">
        <v>229</v>
      </c>
      <c r="C184" s="79"/>
      <c r="D184" s="59">
        <f>IFERROR(IF($G184=1,VLOOKUP($A184,'Detalle de Aumentos'!$A:$K,4,FALSE),0),0)</f>
        <v>0</v>
      </c>
      <c r="E184" s="59"/>
      <c r="F184" s="20"/>
      <c r="G184" s="59">
        <f>IFERROR(VLOOKUP(A184,'Detalle de Aumentos'!A:K,9,FALSE),0)</f>
        <v>0</v>
      </c>
    </row>
    <row r="185" spans="1:7" s="34" customFormat="1" ht="22.5" customHeight="1" x14ac:dyDescent="0.25">
      <c r="A185" s="26" t="s">
        <v>31</v>
      </c>
      <c r="B185" s="14" t="s">
        <v>32</v>
      </c>
      <c r="C185" s="79">
        <f>SUM(D185:E185)</f>
        <v>2000000</v>
      </c>
      <c r="D185" s="59">
        <f>IFERROR(IF($G185=1,VLOOKUP($A185,'Detalle de Aumentos'!$A:$K,4,FALSE),0),0)</f>
        <v>0</v>
      </c>
      <c r="E185" s="59">
        <f>IFERROR(IF($G185=2,VLOOKUP($A185,'Detalle de Aumentos'!$A:$K,4,FALSE),0),0)</f>
        <v>2000000</v>
      </c>
      <c r="F185" s="20"/>
      <c r="G185" s="59">
        <f>IFERROR(VLOOKUP(A185,'Detalle de Aumentos'!A:K,9,FALSE),0)</f>
        <v>2</v>
      </c>
    </row>
    <row r="186" spans="1:7" s="20" customFormat="1" ht="30" hidden="1" x14ac:dyDescent="0.2">
      <c r="A186" s="24">
        <v>6.04</v>
      </c>
      <c r="B186" s="25" t="s">
        <v>231</v>
      </c>
      <c r="C186" s="81">
        <f>+D186+E186</f>
        <v>0</v>
      </c>
      <c r="D186" s="81">
        <f>SUM(D188:D189)</f>
        <v>0</v>
      </c>
      <c r="E186" s="81">
        <f>SUM(E188:E189)</f>
        <v>0</v>
      </c>
    </row>
    <row r="187" spans="1:7" hidden="1" x14ac:dyDescent="0.25">
      <c r="A187" s="42"/>
    </row>
    <row r="188" spans="1:7" s="34" customFormat="1" hidden="1" x14ac:dyDescent="0.25">
      <c r="A188" s="26" t="s">
        <v>45</v>
      </c>
      <c r="B188" s="21" t="s">
        <v>46</v>
      </c>
      <c r="C188" s="79"/>
      <c r="D188" s="59"/>
      <c r="E188" s="59">
        <f>IFERROR(IF($G188=2,VLOOKUP($A188,'Detalle de Aumentos'!$A:$K,4,FALSE),0),0)</f>
        <v>0</v>
      </c>
      <c r="F188" s="20"/>
      <c r="G188" s="59">
        <f>IFERROR(VLOOKUP(A188,'Detalle de Aumentos'!A:K,9,FALSE),0)</f>
        <v>0</v>
      </c>
    </row>
    <row r="189" spans="1:7" s="34" customFormat="1" ht="30" hidden="1" x14ac:dyDescent="0.25">
      <c r="A189" s="26" t="s">
        <v>510</v>
      </c>
      <c r="B189" s="21" t="s">
        <v>511</v>
      </c>
      <c r="C189" s="79"/>
      <c r="D189" s="59">
        <f>IFERROR(IF($G189=1,VLOOKUP($A189,'Detalle de Aumentos'!$A:$K,4,FALSE),0),0)</f>
        <v>0</v>
      </c>
      <c r="E189" s="59">
        <f>IFERROR(IF($G189=2,VLOOKUP($A189,'Detalle de Aumentos'!$A:$K,4,FALSE),0),0)</f>
        <v>0</v>
      </c>
      <c r="F189" s="20"/>
      <c r="G189" s="59">
        <f>IFERROR(VLOOKUP(A189,'Detalle de Aumentos'!A:K,9,FALSE),0)</f>
        <v>0</v>
      </c>
    </row>
    <row r="190" spans="1:7" ht="6" hidden="1" customHeight="1" x14ac:dyDescent="0.25">
      <c r="A190" s="44"/>
      <c r="B190" s="20"/>
      <c r="C190" s="85"/>
      <c r="D190" s="85"/>
      <c r="E190" s="85"/>
    </row>
    <row r="191" spans="1:7" s="20" customFormat="1" ht="30" hidden="1" x14ac:dyDescent="0.2">
      <c r="A191" s="24">
        <v>6.05</v>
      </c>
      <c r="B191" s="25" t="s">
        <v>235</v>
      </c>
      <c r="C191" s="81">
        <f>+D191+E191</f>
        <v>0</v>
      </c>
      <c r="D191" s="81">
        <f>SUM(D193:D193)</f>
        <v>0</v>
      </c>
      <c r="E191" s="81">
        <f>SUM(E193:E193)</f>
        <v>0</v>
      </c>
    </row>
    <row r="192" spans="1:7" hidden="1" x14ac:dyDescent="0.25">
      <c r="A192" s="42"/>
    </row>
    <row r="193" spans="1:16377" s="34" customFormat="1" ht="30" hidden="1" x14ac:dyDescent="0.25">
      <c r="A193" s="26" t="s">
        <v>236</v>
      </c>
      <c r="B193" s="21" t="s">
        <v>237</v>
      </c>
      <c r="C193" s="79"/>
      <c r="D193" s="59">
        <f>IFERROR(IF($G193=1,VLOOKUP($A193,'Detalle de Aumentos'!$A:$K,4,FALSE),0),0)</f>
        <v>0</v>
      </c>
      <c r="E193" s="59"/>
      <c r="F193" s="20"/>
      <c r="G193" s="59">
        <f>IFERROR(VLOOKUP(A193,'Detalle de Aumentos'!A:K,9,FALSE),0)</f>
        <v>0</v>
      </c>
      <c r="K193" s="179"/>
    </row>
    <row r="194" spans="1:16377" hidden="1" x14ac:dyDescent="0.25">
      <c r="A194" s="9"/>
      <c r="B194" s="8"/>
      <c r="C194" s="75"/>
      <c r="D194" s="75"/>
      <c r="E194" s="75"/>
    </row>
    <row r="195" spans="1:16377" s="46" customFormat="1" ht="30" hidden="1" x14ac:dyDescent="0.2">
      <c r="A195" s="45">
        <v>6.06</v>
      </c>
      <c r="B195" s="36" t="s">
        <v>238</v>
      </c>
      <c r="C195" s="81">
        <f>+D195+E195</f>
        <v>0</v>
      </c>
      <c r="D195" s="81">
        <f>SUM(D197:D198)</f>
        <v>0</v>
      </c>
      <c r="E195" s="81">
        <f>SUM(E197:E198)</f>
        <v>0</v>
      </c>
    </row>
    <row r="196" spans="1:16377" hidden="1" x14ac:dyDescent="0.25">
      <c r="A196" s="9"/>
      <c r="B196" s="8"/>
      <c r="C196" s="75"/>
      <c r="D196" s="75"/>
      <c r="E196" s="75"/>
    </row>
    <row r="197" spans="1:16377" s="34" customFormat="1" hidden="1" x14ac:dyDescent="0.25">
      <c r="A197" s="26" t="s">
        <v>239</v>
      </c>
      <c r="B197" s="14" t="s">
        <v>240</v>
      </c>
      <c r="C197" s="79">
        <f>+D197+E197</f>
        <v>0</v>
      </c>
      <c r="D197" s="59">
        <f>IFERROR(IF($G197=1,VLOOKUP($A197,'Detalle de Aumentos'!$A:$K,4,FALSE),0),0)</f>
        <v>0</v>
      </c>
      <c r="E197" s="59">
        <f>IFERROR(IF($G197=2,VLOOKUP($A197,'Detalle de Aumentos'!$A:$K,4,FALSE),0),0)</f>
        <v>0</v>
      </c>
      <c r="F197" s="20"/>
      <c r="G197" s="59">
        <f>IFERROR(VLOOKUP(A197,'Detalle de Aumentos'!A:K,9,FALSE),0)</f>
        <v>0</v>
      </c>
    </row>
    <row r="198" spans="1:16377" s="34" customFormat="1" hidden="1" x14ac:dyDescent="0.25">
      <c r="A198" s="26" t="s">
        <v>267</v>
      </c>
      <c r="B198" s="14" t="s">
        <v>268</v>
      </c>
      <c r="C198" s="79">
        <f>+D198+E198</f>
        <v>0</v>
      </c>
      <c r="D198" s="59">
        <f>IFERROR(IF($G198=1,VLOOKUP($A198,'Detalle de Aumentos'!$A:$K,4,FALSE),0),0)</f>
        <v>0</v>
      </c>
      <c r="E198" s="59">
        <f>IFERROR(IF($G198=2,VLOOKUP($A198,'Detalle de Aumentos'!$A:$K,4,FALSE),0),0)</f>
        <v>0</v>
      </c>
      <c r="F198" s="20"/>
      <c r="G198" s="59">
        <f>IFERROR(VLOOKUP(A198,'Detalle de Aumentos'!A:K,9,FALSE),0)</f>
        <v>0</v>
      </c>
    </row>
    <row r="199" spans="1:16377" hidden="1" x14ac:dyDescent="0.25">
      <c r="A199" s="9"/>
      <c r="B199" s="8"/>
      <c r="C199" s="75"/>
      <c r="D199" s="75"/>
      <c r="E199" s="75"/>
    </row>
    <row r="200" spans="1:16377" s="34" customFormat="1" ht="30" hidden="1" x14ac:dyDescent="0.25">
      <c r="A200" s="9" t="s">
        <v>241</v>
      </c>
      <c r="B200" s="10" t="s">
        <v>242</v>
      </c>
      <c r="C200" s="81">
        <f>+C202</f>
        <v>0</v>
      </c>
      <c r="D200" s="81">
        <f>+D202</f>
        <v>0</v>
      </c>
      <c r="E200" s="81">
        <f>+E202</f>
        <v>0</v>
      </c>
    </row>
    <row r="201" spans="1:16377" hidden="1" x14ac:dyDescent="0.25">
      <c r="A201" s="9"/>
      <c r="B201" s="8"/>
      <c r="C201" s="75"/>
      <c r="D201" s="75"/>
      <c r="E201" s="75"/>
    </row>
    <row r="202" spans="1:16377" s="34" customFormat="1" ht="30" hidden="1" x14ac:dyDescent="0.25">
      <c r="A202" s="26" t="s">
        <v>243</v>
      </c>
      <c r="B202" s="21" t="s">
        <v>244</v>
      </c>
      <c r="C202" s="79">
        <f>+D202+E202</f>
        <v>0</v>
      </c>
      <c r="D202" s="59">
        <f>IFERROR(IF($G202=1,VLOOKUP($A202,'Detalle de Aumentos'!$A:$K,4,FALSE),0),0)</f>
        <v>0</v>
      </c>
      <c r="E202" s="59">
        <f>IFERROR(IF($G202=2,VLOOKUP($A202,'Detalle de Aumentos'!$A:$K,4,FALSE),0),0)</f>
        <v>0</v>
      </c>
      <c r="F202" s="20"/>
      <c r="G202" s="59">
        <f>IFERROR(VLOOKUP(A202,'Detalle de Aumentos'!A:K,9,FALSE),0)</f>
        <v>0</v>
      </c>
    </row>
    <row r="203" spans="1:16377" ht="6.75" customHeight="1" thickBot="1" x14ac:dyDescent="0.3">
      <c r="A203" s="7"/>
      <c r="B203" s="8"/>
      <c r="C203" s="60"/>
      <c r="D203" s="60"/>
      <c r="E203" s="60"/>
    </row>
    <row r="204" spans="1:16377" s="34" customFormat="1" ht="15.75" thickBot="1" x14ac:dyDescent="0.3">
      <c r="A204" s="52"/>
      <c r="B204" s="53" t="s">
        <v>269</v>
      </c>
      <c r="C204" s="86">
        <f>+C8+C45+C112+C147+C166</f>
        <v>24200764.709999997</v>
      </c>
      <c r="D204" s="86">
        <f>+D8+D45+D112+D147+D166</f>
        <v>3522000</v>
      </c>
      <c r="E204" s="86">
        <f>+E8+E45+E112+E147+E166</f>
        <v>20678764.709999997</v>
      </c>
    </row>
    <row r="205" spans="1:16377" x14ac:dyDescent="0.25">
      <c r="K205" s="154"/>
    </row>
    <row r="206" spans="1:16377" s="22" customFormat="1" ht="66" customHeight="1" x14ac:dyDescent="0.25">
      <c r="B206" s="3"/>
      <c r="C206" s="80">
        <f>+C204-Tabla1[[#Totals],[Monto solicitado  aumentar]]</f>
        <v>0</v>
      </c>
      <c r="D206" s="119"/>
      <c r="E206" s="122"/>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c r="CUU206" s="3"/>
      <c r="CUV206" s="3"/>
      <c r="CUW206" s="3"/>
      <c r="CUX206" s="3"/>
      <c r="CUY206" s="3"/>
      <c r="CUZ206" s="3"/>
      <c r="CVA206" s="3"/>
      <c r="CVB206" s="3"/>
      <c r="CVC206" s="3"/>
      <c r="CVD206" s="3"/>
      <c r="CVE206" s="3"/>
      <c r="CVF206" s="3"/>
      <c r="CVG206" s="3"/>
      <c r="CVH206" s="3"/>
      <c r="CVI206" s="3"/>
      <c r="CVJ206" s="3"/>
      <c r="CVK206" s="3"/>
      <c r="CVL206" s="3"/>
      <c r="CVM206" s="3"/>
      <c r="CVN206" s="3"/>
      <c r="CVO206" s="3"/>
      <c r="CVP206" s="3"/>
      <c r="CVQ206" s="3"/>
      <c r="CVR206" s="3"/>
      <c r="CVS206" s="3"/>
      <c r="CVT206" s="3"/>
      <c r="CVU206" s="3"/>
      <c r="CVV206" s="3"/>
      <c r="CVW206" s="3"/>
      <c r="CVX206" s="3"/>
      <c r="CVY206" s="3"/>
      <c r="CVZ206" s="3"/>
      <c r="CWA206" s="3"/>
      <c r="CWB206" s="3"/>
      <c r="CWC206" s="3"/>
      <c r="CWD206" s="3"/>
      <c r="CWE206" s="3"/>
      <c r="CWF206" s="3"/>
      <c r="CWG206" s="3"/>
      <c r="CWH206" s="3"/>
      <c r="CWI206" s="3"/>
      <c r="CWJ206" s="3"/>
      <c r="CWK206" s="3"/>
      <c r="CWL206" s="3"/>
      <c r="CWM206" s="3"/>
      <c r="CWN206" s="3"/>
      <c r="CWO206" s="3"/>
      <c r="CWP206" s="3"/>
      <c r="CWQ206" s="3"/>
      <c r="CWR206" s="3"/>
      <c r="CWS206" s="3"/>
      <c r="CWT206" s="3"/>
      <c r="CWU206" s="3"/>
      <c r="CWV206" s="3"/>
      <c r="CWW206" s="3"/>
      <c r="CWX206" s="3"/>
      <c r="CWY206" s="3"/>
      <c r="CWZ206" s="3"/>
      <c r="CXA206" s="3"/>
      <c r="CXB206" s="3"/>
      <c r="CXC206" s="3"/>
      <c r="CXD206" s="3"/>
      <c r="CXE206" s="3"/>
      <c r="CXF206" s="3"/>
      <c r="CXG206" s="3"/>
      <c r="CXH206" s="3"/>
      <c r="CXI206" s="3"/>
      <c r="CXJ206" s="3"/>
      <c r="CXK206" s="3"/>
      <c r="CXL206" s="3"/>
      <c r="CXM206" s="3"/>
      <c r="CXN206" s="3"/>
      <c r="CXO206" s="3"/>
      <c r="CXP206" s="3"/>
      <c r="CXQ206" s="3"/>
      <c r="CXR206" s="3"/>
      <c r="CXS206" s="3"/>
      <c r="CXT206" s="3"/>
      <c r="CXU206" s="3"/>
      <c r="CXV206" s="3"/>
      <c r="CXW206" s="3"/>
      <c r="CXX206" s="3"/>
      <c r="CXY206" s="3"/>
      <c r="CXZ206" s="3"/>
      <c r="CYA206" s="3"/>
      <c r="CYB206" s="3"/>
      <c r="CYC206" s="3"/>
      <c r="CYD206" s="3"/>
      <c r="CYE206" s="3"/>
      <c r="CYF206" s="3"/>
      <c r="CYG206" s="3"/>
      <c r="CYH206" s="3"/>
      <c r="CYI206" s="3"/>
      <c r="CYJ206" s="3"/>
      <c r="CYK206" s="3"/>
      <c r="CYL206" s="3"/>
      <c r="CYM206" s="3"/>
      <c r="CYN206" s="3"/>
      <c r="CYO206" s="3"/>
      <c r="CYP206" s="3"/>
      <c r="CYQ206" s="3"/>
      <c r="CYR206" s="3"/>
      <c r="CYS206" s="3"/>
      <c r="CYT206" s="3"/>
      <c r="CYU206" s="3"/>
      <c r="CYV206" s="3"/>
      <c r="CYW206" s="3"/>
      <c r="CYX206" s="3"/>
      <c r="CYY206" s="3"/>
      <c r="CYZ206" s="3"/>
      <c r="CZA206" s="3"/>
      <c r="CZB206" s="3"/>
      <c r="CZC206" s="3"/>
      <c r="CZD206" s="3"/>
      <c r="CZE206" s="3"/>
      <c r="CZF206" s="3"/>
      <c r="CZG206" s="3"/>
      <c r="CZH206" s="3"/>
      <c r="CZI206" s="3"/>
      <c r="CZJ206" s="3"/>
      <c r="CZK206" s="3"/>
      <c r="CZL206" s="3"/>
      <c r="CZM206" s="3"/>
      <c r="CZN206" s="3"/>
      <c r="CZO206" s="3"/>
      <c r="CZP206" s="3"/>
      <c r="CZQ206" s="3"/>
      <c r="CZR206" s="3"/>
      <c r="CZS206" s="3"/>
      <c r="CZT206" s="3"/>
      <c r="CZU206" s="3"/>
      <c r="CZV206" s="3"/>
      <c r="CZW206" s="3"/>
      <c r="CZX206" s="3"/>
      <c r="CZY206" s="3"/>
      <c r="CZZ206" s="3"/>
      <c r="DAA206" s="3"/>
      <c r="DAB206" s="3"/>
      <c r="DAC206" s="3"/>
      <c r="DAD206" s="3"/>
      <c r="DAE206" s="3"/>
      <c r="DAF206" s="3"/>
      <c r="DAG206" s="3"/>
      <c r="DAH206" s="3"/>
      <c r="DAI206" s="3"/>
      <c r="DAJ206" s="3"/>
      <c r="DAK206" s="3"/>
      <c r="DAL206" s="3"/>
      <c r="DAM206" s="3"/>
      <c r="DAN206" s="3"/>
      <c r="DAO206" s="3"/>
      <c r="DAP206" s="3"/>
      <c r="DAQ206" s="3"/>
      <c r="DAR206" s="3"/>
      <c r="DAS206" s="3"/>
      <c r="DAT206" s="3"/>
      <c r="DAU206" s="3"/>
      <c r="DAV206" s="3"/>
      <c r="DAW206" s="3"/>
      <c r="DAX206" s="3"/>
      <c r="DAY206" s="3"/>
      <c r="DAZ206" s="3"/>
      <c r="DBA206" s="3"/>
      <c r="DBB206" s="3"/>
      <c r="DBC206" s="3"/>
      <c r="DBD206" s="3"/>
      <c r="DBE206" s="3"/>
      <c r="DBF206" s="3"/>
      <c r="DBG206" s="3"/>
      <c r="DBH206" s="3"/>
      <c r="DBI206" s="3"/>
      <c r="DBJ206" s="3"/>
      <c r="DBK206" s="3"/>
      <c r="DBL206" s="3"/>
      <c r="DBM206" s="3"/>
      <c r="DBN206" s="3"/>
      <c r="DBO206" s="3"/>
      <c r="DBP206" s="3"/>
      <c r="DBQ206" s="3"/>
      <c r="DBR206" s="3"/>
      <c r="DBS206" s="3"/>
      <c r="DBT206" s="3"/>
      <c r="DBU206" s="3"/>
      <c r="DBV206" s="3"/>
      <c r="DBW206" s="3"/>
      <c r="DBX206" s="3"/>
      <c r="DBY206" s="3"/>
      <c r="DBZ206" s="3"/>
      <c r="DCA206" s="3"/>
      <c r="DCB206" s="3"/>
      <c r="DCC206" s="3"/>
      <c r="DCD206" s="3"/>
      <c r="DCE206" s="3"/>
      <c r="DCF206" s="3"/>
      <c r="DCG206" s="3"/>
      <c r="DCH206" s="3"/>
      <c r="DCI206" s="3"/>
      <c r="DCJ206" s="3"/>
      <c r="DCK206" s="3"/>
      <c r="DCL206" s="3"/>
      <c r="DCM206" s="3"/>
      <c r="DCN206" s="3"/>
      <c r="DCO206" s="3"/>
      <c r="DCP206" s="3"/>
      <c r="DCQ206" s="3"/>
      <c r="DCR206" s="3"/>
      <c r="DCS206" s="3"/>
      <c r="DCT206" s="3"/>
      <c r="DCU206" s="3"/>
      <c r="DCV206" s="3"/>
      <c r="DCW206" s="3"/>
      <c r="DCX206" s="3"/>
      <c r="DCY206" s="3"/>
      <c r="DCZ206" s="3"/>
      <c r="DDA206" s="3"/>
      <c r="DDB206" s="3"/>
      <c r="DDC206" s="3"/>
      <c r="DDD206" s="3"/>
      <c r="DDE206" s="3"/>
      <c r="DDF206" s="3"/>
      <c r="DDG206" s="3"/>
      <c r="DDH206" s="3"/>
      <c r="DDI206" s="3"/>
      <c r="DDJ206" s="3"/>
      <c r="DDK206" s="3"/>
      <c r="DDL206" s="3"/>
      <c r="DDM206" s="3"/>
      <c r="DDN206" s="3"/>
      <c r="DDO206" s="3"/>
      <c r="DDP206" s="3"/>
      <c r="DDQ206" s="3"/>
      <c r="DDR206" s="3"/>
      <c r="DDS206" s="3"/>
      <c r="DDT206" s="3"/>
      <c r="DDU206" s="3"/>
      <c r="DDV206" s="3"/>
      <c r="DDW206" s="3"/>
      <c r="DDX206" s="3"/>
      <c r="DDY206" s="3"/>
      <c r="DDZ206" s="3"/>
      <c r="DEA206" s="3"/>
      <c r="DEB206" s="3"/>
      <c r="DEC206" s="3"/>
      <c r="DED206" s="3"/>
      <c r="DEE206" s="3"/>
      <c r="DEF206" s="3"/>
      <c r="DEG206" s="3"/>
      <c r="DEH206" s="3"/>
      <c r="DEI206" s="3"/>
      <c r="DEJ206" s="3"/>
      <c r="DEK206" s="3"/>
      <c r="DEL206" s="3"/>
      <c r="DEM206" s="3"/>
      <c r="DEN206" s="3"/>
      <c r="DEO206" s="3"/>
      <c r="DEP206" s="3"/>
      <c r="DEQ206" s="3"/>
      <c r="DER206" s="3"/>
      <c r="DES206" s="3"/>
      <c r="DET206" s="3"/>
      <c r="DEU206" s="3"/>
      <c r="DEV206" s="3"/>
      <c r="DEW206" s="3"/>
      <c r="DEX206" s="3"/>
      <c r="DEY206" s="3"/>
      <c r="DEZ206" s="3"/>
      <c r="DFA206" s="3"/>
      <c r="DFB206" s="3"/>
      <c r="DFC206" s="3"/>
      <c r="DFD206" s="3"/>
      <c r="DFE206" s="3"/>
      <c r="DFF206" s="3"/>
      <c r="DFG206" s="3"/>
      <c r="DFH206" s="3"/>
      <c r="DFI206" s="3"/>
      <c r="DFJ206" s="3"/>
      <c r="DFK206" s="3"/>
      <c r="DFL206" s="3"/>
      <c r="DFM206" s="3"/>
      <c r="DFN206" s="3"/>
      <c r="DFO206" s="3"/>
      <c r="DFP206" s="3"/>
      <c r="DFQ206" s="3"/>
      <c r="DFR206" s="3"/>
      <c r="DFS206" s="3"/>
      <c r="DFT206" s="3"/>
      <c r="DFU206" s="3"/>
      <c r="DFV206" s="3"/>
      <c r="DFW206" s="3"/>
      <c r="DFX206" s="3"/>
      <c r="DFY206" s="3"/>
      <c r="DFZ206" s="3"/>
      <c r="DGA206" s="3"/>
      <c r="DGB206" s="3"/>
      <c r="DGC206" s="3"/>
      <c r="DGD206" s="3"/>
      <c r="DGE206" s="3"/>
      <c r="DGF206" s="3"/>
      <c r="DGG206" s="3"/>
      <c r="DGH206" s="3"/>
      <c r="DGI206" s="3"/>
      <c r="DGJ206" s="3"/>
      <c r="DGK206" s="3"/>
      <c r="DGL206" s="3"/>
      <c r="DGM206" s="3"/>
      <c r="DGN206" s="3"/>
      <c r="DGO206" s="3"/>
      <c r="DGP206" s="3"/>
      <c r="DGQ206" s="3"/>
      <c r="DGR206" s="3"/>
      <c r="DGS206" s="3"/>
      <c r="DGT206" s="3"/>
      <c r="DGU206" s="3"/>
      <c r="DGV206" s="3"/>
      <c r="DGW206" s="3"/>
      <c r="DGX206" s="3"/>
      <c r="DGY206" s="3"/>
      <c r="DGZ206" s="3"/>
      <c r="DHA206" s="3"/>
      <c r="DHB206" s="3"/>
      <c r="DHC206" s="3"/>
      <c r="DHD206" s="3"/>
      <c r="DHE206" s="3"/>
      <c r="DHF206" s="3"/>
      <c r="DHG206" s="3"/>
      <c r="DHH206" s="3"/>
      <c r="DHI206" s="3"/>
      <c r="DHJ206" s="3"/>
      <c r="DHK206" s="3"/>
      <c r="DHL206" s="3"/>
      <c r="DHM206" s="3"/>
      <c r="DHN206" s="3"/>
      <c r="DHO206" s="3"/>
      <c r="DHP206" s="3"/>
      <c r="DHQ206" s="3"/>
      <c r="DHR206" s="3"/>
      <c r="DHS206" s="3"/>
      <c r="DHT206" s="3"/>
      <c r="DHU206" s="3"/>
      <c r="DHV206" s="3"/>
      <c r="DHW206" s="3"/>
      <c r="DHX206" s="3"/>
      <c r="DHY206" s="3"/>
      <c r="DHZ206" s="3"/>
      <c r="DIA206" s="3"/>
      <c r="DIB206" s="3"/>
      <c r="DIC206" s="3"/>
      <c r="DID206" s="3"/>
      <c r="DIE206" s="3"/>
      <c r="DIF206" s="3"/>
      <c r="DIG206" s="3"/>
      <c r="DIH206" s="3"/>
      <c r="DII206" s="3"/>
      <c r="DIJ206" s="3"/>
      <c r="DIK206" s="3"/>
      <c r="DIL206" s="3"/>
      <c r="DIM206" s="3"/>
      <c r="DIN206" s="3"/>
      <c r="DIO206" s="3"/>
      <c r="DIP206" s="3"/>
      <c r="DIQ206" s="3"/>
      <c r="DIR206" s="3"/>
      <c r="DIS206" s="3"/>
      <c r="DIT206" s="3"/>
      <c r="DIU206" s="3"/>
      <c r="DIV206" s="3"/>
      <c r="DIW206" s="3"/>
      <c r="DIX206" s="3"/>
      <c r="DIY206" s="3"/>
      <c r="DIZ206" s="3"/>
      <c r="DJA206" s="3"/>
      <c r="DJB206" s="3"/>
      <c r="DJC206" s="3"/>
      <c r="DJD206" s="3"/>
      <c r="DJE206" s="3"/>
      <c r="DJF206" s="3"/>
      <c r="DJG206" s="3"/>
      <c r="DJH206" s="3"/>
      <c r="DJI206" s="3"/>
      <c r="DJJ206" s="3"/>
      <c r="DJK206" s="3"/>
      <c r="DJL206" s="3"/>
      <c r="DJM206" s="3"/>
      <c r="DJN206" s="3"/>
      <c r="DJO206" s="3"/>
      <c r="DJP206" s="3"/>
      <c r="DJQ206" s="3"/>
      <c r="DJR206" s="3"/>
      <c r="DJS206" s="3"/>
      <c r="DJT206" s="3"/>
      <c r="DJU206" s="3"/>
      <c r="DJV206" s="3"/>
      <c r="DJW206" s="3"/>
      <c r="DJX206" s="3"/>
      <c r="DJY206" s="3"/>
      <c r="DJZ206" s="3"/>
      <c r="DKA206" s="3"/>
      <c r="DKB206" s="3"/>
      <c r="DKC206" s="3"/>
      <c r="DKD206" s="3"/>
      <c r="DKE206" s="3"/>
      <c r="DKF206" s="3"/>
      <c r="DKG206" s="3"/>
      <c r="DKH206" s="3"/>
      <c r="DKI206" s="3"/>
      <c r="DKJ206" s="3"/>
      <c r="DKK206" s="3"/>
      <c r="DKL206" s="3"/>
      <c r="DKM206" s="3"/>
      <c r="DKN206" s="3"/>
      <c r="DKO206" s="3"/>
      <c r="DKP206" s="3"/>
      <c r="DKQ206" s="3"/>
      <c r="DKR206" s="3"/>
      <c r="DKS206" s="3"/>
      <c r="DKT206" s="3"/>
      <c r="DKU206" s="3"/>
      <c r="DKV206" s="3"/>
      <c r="DKW206" s="3"/>
      <c r="DKX206" s="3"/>
      <c r="DKY206" s="3"/>
      <c r="DKZ206" s="3"/>
      <c r="DLA206" s="3"/>
      <c r="DLB206" s="3"/>
      <c r="DLC206" s="3"/>
      <c r="DLD206" s="3"/>
      <c r="DLE206" s="3"/>
      <c r="DLF206" s="3"/>
      <c r="DLG206" s="3"/>
      <c r="DLH206" s="3"/>
      <c r="DLI206" s="3"/>
      <c r="DLJ206" s="3"/>
      <c r="DLK206" s="3"/>
      <c r="DLL206" s="3"/>
      <c r="DLM206" s="3"/>
      <c r="DLN206" s="3"/>
      <c r="DLO206" s="3"/>
      <c r="DLP206" s="3"/>
      <c r="DLQ206" s="3"/>
      <c r="DLR206" s="3"/>
      <c r="DLS206" s="3"/>
      <c r="DLT206" s="3"/>
      <c r="DLU206" s="3"/>
      <c r="DLV206" s="3"/>
      <c r="DLW206" s="3"/>
      <c r="DLX206" s="3"/>
      <c r="DLY206" s="3"/>
      <c r="DLZ206" s="3"/>
      <c r="DMA206" s="3"/>
      <c r="DMB206" s="3"/>
      <c r="DMC206" s="3"/>
      <c r="DMD206" s="3"/>
      <c r="DME206" s="3"/>
      <c r="DMF206" s="3"/>
      <c r="DMG206" s="3"/>
      <c r="DMH206" s="3"/>
      <c r="DMI206" s="3"/>
      <c r="DMJ206" s="3"/>
      <c r="DMK206" s="3"/>
      <c r="DML206" s="3"/>
      <c r="DMM206" s="3"/>
      <c r="DMN206" s="3"/>
      <c r="DMO206" s="3"/>
      <c r="DMP206" s="3"/>
      <c r="DMQ206" s="3"/>
      <c r="DMR206" s="3"/>
      <c r="DMS206" s="3"/>
      <c r="DMT206" s="3"/>
      <c r="DMU206" s="3"/>
      <c r="DMV206" s="3"/>
      <c r="DMW206" s="3"/>
      <c r="DMX206" s="3"/>
      <c r="DMY206" s="3"/>
      <c r="DMZ206" s="3"/>
      <c r="DNA206" s="3"/>
      <c r="DNB206" s="3"/>
      <c r="DNC206" s="3"/>
      <c r="DND206" s="3"/>
      <c r="DNE206" s="3"/>
      <c r="DNF206" s="3"/>
      <c r="DNG206" s="3"/>
      <c r="DNH206" s="3"/>
      <c r="DNI206" s="3"/>
      <c r="DNJ206" s="3"/>
      <c r="DNK206" s="3"/>
      <c r="DNL206" s="3"/>
      <c r="DNM206" s="3"/>
      <c r="DNN206" s="3"/>
      <c r="DNO206" s="3"/>
      <c r="DNP206" s="3"/>
      <c r="DNQ206" s="3"/>
      <c r="DNR206" s="3"/>
      <c r="DNS206" s="3"/>
      <c r="DNT206" s="3"/>
      <c r="DNU206" s="3"/>
      <c r="DNV206" s="3"/>
      <c r="DNW206" s="3"/>
      <c r="DNX206" s="3"/>
      <c r="DNY206" s="3"/>
      <c r="DNZ206" s="3"/>
      <c r="DOA206" s="3"/>
      <c r="DOB206" s="3"/>
      <c r="DOC206" s="3"/>
      <c r="DOD206" s="3"/>
      <c r="DOE206" s="3"/>
      <c r="DOF206" s="3"/>
      <c r="DOG206" s="3"/>
      <c r="DOH206" s="3"/>
      <c r="DOI206" s="3"/>
      <c r="DOJ206" s="3"/>
      <c r="DOK206" s="3"/>
      <c r="DOL206" s="3"/>
      <c r="DOM206" s="3"/>
      <c r="DON206" s="3"/>
      <c r="DOO206" s="3"/>
      <c r="DOP206" s="3"/>
      <c r="DOQ206" s="3"/>
      <c r="DOR206" s="3"/>
      <c r="DOS206" s="3"/>
      <c r="DOT206" s="3"/>
      <c r="DOU206" s="3"/>
      <c r="DOV206" s="3"/>
      <c r="DOW206" s="3"/>
      <c r="DOX206" s="3"/>
      <c r="DOY206" s="3"/>
      <c r="DOZ206" s="3"/>
      <c r="DPA206" s="3"/>
      <c r="DPB206" s="3"/>
      <c r="DPC206" s="3"/>
      <c r="DPD206" s="3"/>
      <c r="DPE206" s="3"/>
      <c r="DPF206" s="3"/>
      <c r="DPG206" s="3"/>
      <c r="DPH206" s="3"/>
      <c r="DPI206" s="3"/>
      <c r="DPJ206" s="3"/>
      <c r="DPK206" s="3"/>
      <c r="DPL206" s="3"/>
      <c r="DPM206" s="3"/>
      <c r="DPN206" s="3"/>
      <c r="DPO206" s="3"/>
      <c r="DPP206" s="3"/>
      <c r="DPQ206" s="3"/>
      <c r="DPR206" s="3"/>
      <c r="DPS206" s="3"/>
      <c r="DPT206" s="3"/>
      <c r="DPU206" s="3"/>
      <c r="DPV206" s="3"/>
      <c r="DPW206" s="3"/>
      <c r="DPX206" s="3"/>
      <c r="DPY206" s="3"/>
      <c r="DPZ206" s="3"/>
      <c r="DQA206" s="3"/>
      <c r="DQB206" s="3"/>
      <c r="DQC206" s="3"/>
      <c r="DQD206" s="3"/>
      <c r="DQE206" s="3"/>
      <c r="DQF206" s="3"/>
      <c r="DQG206" s="3"/>
      <c r="DQH206" s="3"/>
      <c r="DQI206" s="3"/>
      <c r="DQJ206" s="3"/>
      <c r="DQK206" s="3"/>
      <c r="DQL206" s="3"/>
      <c r="DQM206" s="3"/>
      <c r="DQN206" s="3"/>
      <c r="DQO206" s="3"/>
      <c r="DQP206" s="3"/>
      <c r="DQQ206" s="3"/>
      <c r="DQR206" s="3"/>
      <c r="DQS206" s="3"/>
      <c r="DQT206" s="3"/>
      <c r="DQU206" s="3"/>
      <c r="DQV206" s="3"/>
      <c r="DQW206" s="3"/>
      <c r="DQX206" s="3"/>
      <c r="DQY206" s="3"/>
      <c r="DQZ206" s="3"/>
      <c r="DRA206" s="3"/>
      <c r="DRB206" s="3"/>
      <c r="DRC206" s="3"/>
      <c r="DRD206" s="3"/>
      <c r="DRE206" s="3"/>
      <c r="DRF206" s="3"/>
      <c r="DRG206" s="3"/>
      <c r="DRH206" s="3"/>
      <c r="DRI206" s="3"/>
      <c r="DRJ206" s="3"/>
      <c r="DRK206" s="3"/>
      <c r="DRL206" s="3"/>
      <c r="DRM206" s="3"/>
      <c r="DRN206" s="3"/>
      <c r="DRO206" s="3"/>
      <c r="DRP206" s="3"/>
      <c r="DRQ206" s="3"/>
      <c r="DRR206" s="3"/>
      <c r="DRS206" s="3"/>
      <c r="DRT206" s="3"/>
      <c r="DRU206" s="3"/>
      <c r="DRV206" s="3"/>
      <c r="DRW206" s="3"/>
      <c r="DRX206" s="3"/>
      <c r="DRY206" s="3"/>
      <c r="DRZ206" s="3"/>
      <c r="DSA206" s="3"/>
      <c r="DSB206" s="3"/>
      <c r="DSC206" s="3"/>
      <c r="DSD206" s="3"/>
      <c r="DSE206" s="3"/>
      <c r="DSF206" s="3"/>
      <c r="DSG206" s="3"/>
      <c r="DSH206" s="3"/>
      <c r="DSI206" s="3"/>
      <c r="DSJ206" s="3"/>
      <c r="DSK206" s="3"/>
      <c r="DSL206" s="3"/>
      <c r="DSM206" s="3"/>
      <c r="DSN206" s="3"/>
      <c r="DSO206" s="3"/>
      <c r="DSP206" s="3"/>
      <c r="DSQ206" s="3"/>
      <c r="DSR206" s="3"/>
      <c r="DSS206" s="3"/>
      <c r="DST206" s="3"/>
      <c r="DSU206" s="3"/>
      <c r="DSV206" s="3"/>
      <c r="DSW206" s="3"/>
      <c r="DSX206" s="3"/>
      <c r="DSY206" s="3"/>
      <c r="DSZ206" s="3"/>
      <c r="DTA206" s="3"/>
      <c r="DTB206" s="3"/>
      <c r="DTC206" s="3"/>
      <c r="DTD206" s="3"/>
      <c r="DTE206" s="3"/>
      <c r="DTF206" s="3"/>
      <c r="DTG206" s="3"/>
      <c r="DTH206" s="3"/>
      <c r="DTI206" s="3"/>
      <c r="DTJ206" s="3"/>
      <c r="DTK206" s="3"/>
      <c r="DTL206" s="3"/>
      <c r="DTM206" s="3"/>
      <c r="DTN206" s="3"/>
      <c r="DTO206" s="3"/>
      <c r="DTP206" s="3"/>
      <c r="DTQ206" s="3"/>
      <c r="DTR206" s="3"/>
      <c r="DTS206" s="3"/>
      <c r="DTT206" s="3"/>
      <c r="DTU206" s="3"/>
      <c r="DTV206" s="3"/>
      <c r="DTW206" s="3"/>
      <c r="DTX206" s="3"/>
      <c r="DTY206" s="3"/>
      <c r="DTZ206" s="3"/>
      <c r="DUA206" s="3"/>
      <c r="DUB206" s="3"/>
      <c r="DUC206" s="3"/>
      <c r="DUD206" s="3"/>
      <c r="DUE206" s="3"/>
      <c r="DUF206" s="3"/>
      <c r="DUG206" s="3"/>
      <c r="DUH206" s="3"/>
      <c r="DUI206" s="3"/>
      <c r="DUJ206" s="3"/>
      <c r="DUK206" s="3"/>
      <c r="DUL206" s="3"/>
      <c r="DUM206" s="3"/>
      <c r="DUN206" s="3"/>
      <c r="DUO206" s="3"/>
      <c r="DUP206" s="3"/>
      <c r="DUQ206" s="3"/>
      <c r="DUR206" s="3"/>
      <c r="DUS206" s="3"/>
      <c r="DUT206" s="3"/>
      <c r="DUU206" s="3"/>
      <c r="DUV206" s="3"/>
      <c r="DUW206" s="3"/>
      <c r="DUX206" s="3"/>
      <c r="DUY206" s="3"/>
      <c r="DUZ206" s="3"/>
      <c r="DVA206" s="3"/>
      <c r="DVB206" s="3"/>
      <c r="DVC206" s="3"/>
      <c r="DVD206" s="3"/>
      <c r="DVE206" s="3"/>
      <c r="DVF206" s="3"/>
      <c r="DVG206" s="3"/>
      <c r="DVH206" s="3"/>
      <c r="DVI206" s="3"/>
      <c r="DVJ206" s="3"/>
      <c r="DVK206" s="3"/>
      <c r="DVL206" s="3"/>
      <c r="DVM206" s="3"/>
      <c r="DVN206" s="3"/>
      <c r="DVO206" s="3"/>
      <c r="DVP206" s="3"/>
      <c r="DVQ206" s="3"/>
      <c r="DVR206" s="3"/>
      <c r="DVS206" s="3"/>
      <c r="DVT206" s="3"/>
      <c r="DVU206" s="3"/>
      <c r="DVV206" s="3"/>
      <c r="DVW206" s="3"/>
      <c r="DVX206" s="3"/>
      <c r="DVY206" s="3"/>
      <c r="DVZ206" s="3"/>
      <c r="DWA206" s="3"/>
      <c r="DWB206" s="3"/>
      <c r="DWC206" s="3"/>
      <c r="DWD206" s="3"/>
      <c r="DWE206" s="3"/>
      <c r="DWF206" s="3"/>
      <c r="DWG206" s="3"/>
      <c r="DWH206" s="3"/>
      <c r="DWI206" s="3"/>
      <c r="DWJ206" s="3"/>
      <c r="DWK206" s="3"/>
      <c r="DWL206" s="3"/>
      <c r="DWM206" s="3"/>
      <c r="DWN206" s="3"/>
      <c r="DWO206" s="3"/>
      <c r="DWP206" s="3"/>
      <c r="DWQ206" s="3"/>
      <c r="DWR206" s="3"/>
      <c r="DWS206" s="3"/>
      <c r="DWT206" s="3"/>
      <c r="DWU206" s="3"/>
      <c r="DWV206" s="3"/>
      <c r="DWW206" s="3"/>
      <c r="DWX206" s="3"/>
      <c r="DWY206" s="3"/>
      <c r="DWZ206" s="3"/>
      <c r="DXA206" s="3"/>
      <c r="DXB206" s="3"/>
      <c r="DXC206" s="3"/>
      <c r="DXD206" s="3"/>
      <c r="DXE206" s="3"/>
      <c r="DXF206" s="3"/>
      <c r="DXG206" s="3"/>
      <c r="DXH206" s="3"/>
      <c r="DXI206" s="3"/>
      <c r="DXJ206" s="3"/>
      <c r="DXK206" s="3"/>
      <c r="DXL206" s="3"/>
      <c r="DXM206" s="3"/>
      <c r="DXN206" s="3"/>
      <c r="DXO206" s="3"/>
      <c r="DXP206" s="3"/>
      <c r="DXQ206" s="3"/>
      <c r="DXR206" s="3"/>
      <c r="DXS206" s="3"/>
      <c r="DXT206" s="3"/>
      <c r="DXU206" s="3"/>
      <c r="DXV206" s="3"/>
      <c r="DXW206" s="3"/>
      <c r="DXX206" s="3"/>
      <c r="DXY206" s="3"/>
      <c r="DXZ206" s="3"/>
      <c r="DYA206" s="3"/>
      <c r="DYB206" s="3"/>
      <c r="DYC206" s="3"/>
      <c r="DYD206" s="3"/>
      <c r="DYE206" s="3"/>
      <c r="DYF206" s="3"/>
      <c r="DYG206" s="3"/>
      <c r="DYH206" s="3"/>
      <c r="DYI206" s="3"/>
      <c r="DYJ206" s="3"/>
      <c r="DYK206" s="3"/>
      <c r="DYL206" s="3"/>
      <c r="DYM206" s="3"/>
      <c r="DYN206" s="3"/>
      <c r="DYO206" s="3"/>
      <c r="DYP206" s="3"/>
      <c r="DYQ206" s="3"/>
      <c r="DYR206" s="3"/>
      <c r="DYS206" s="3"/>
      <c r="DYT206" s="3"/>
      <c r="DYU206" s="3"/>
      <c r="DYV206" s="3"/>
      <c r="DYW206" s="3"/>
      <c r="DYX206" s="3"/>
      <c r="DYY206" s="3"/>
      <c r="DYZ206" s="3"/>
      <c r="DZA206" s="3"/>
      <c r="DZB206" s="3"/>
      <c r="DZC206" s="3"/>
      <c r="DZD206" s="3"/>
      <c r="DZE206" s="3"/>
      <c r="DZF206" s="3"/>
      <c r="DZG206" s="3"/>
      <c r="DZH206" s="3"/>
      <c r="DZI206" s="3"/>
      <c r="DZJ206" s="3"/>
      <c r="DZK206" s="3"/>
      <c r="DZL206" s="3"/>
      <c r="DZM206" s="3"/>
      <c r="DZN206" s="3"/>
      <c r="DZO206" s="3"/>
      <c r="DZP206" s="3"/>
      <c r="DZQ206" s="3"/>
      <c r="DZR206" s="3"/>
      <c r="DZS206" s="3"/>
      <c r="DZT206" s="3"/>
      <c r="DZU206" s="3"/>
      <c r="DZV206" s="3"/>
      <c r="DZW206" s="3"/>
      <c r="DZX206" s="3"/>
      <c r="DZY206" s="3"/>
      <c r="DZZ206" s="3"/>
      <c r="EAA206" s="3"/>
      <c r="EAB206" s="3"/>
      <c r="EAC206" s="3"/>
      <c r="EAD206" s="3"/>
      <c r="EAE206" s="3"/>
      <c r="EAF206" s="3"/>
      <c r="EAG206" s="3"/>
      <c r="EAH206" s="3"/>
      <c r="EAI206" s="3"/>
      <c r="EAJ206" s="3"/>
      <c r="EAK206" s="3"/>
      <c r="EAL206" s="3"/>
      <c r="EAM206" s="3"/>
      <c r="EAN206" s="3"/>
      <c r="EAO206" s="3"/>
      <c r="EAP206" s="3"/>
      <c r="EAQ206" s="3"/>
      <c r="EAR206" s="3"/>
      <c r="EAS206" s="3"/>
      <c r="EAT206" s="3"/>
      <c r="EAU206" s="3"/>
      <c r="EAV206" s="3"/>
      <c r="EAW206" s="3"/>
      <c r="EAX206" s="3"/>
      <c r="EAY206" s="3"/>
      <c r="EAZ206" s="3"/>
      <c r="EBA206" s="3"/>
      <c r="EBB206" s="3"/>
      <c r="EBC206" s="3"/>
      <c r="EBD206" s="3"/>
      <c r="EBE206" s="3"/>
      <c r="EBF206" s="3"/>
      <c r="EBG206" s="3"/>
      <c r="EBH206" s="3"/>
      <c r="EBI206" s="3"/>
      <c r="EBJ206" s="3"/>
      <c r="EBK206" s="3"/>
      <c r="EBL206" s="3"/>
      <c r="EBM206" s="3"/>
      <c r="EBN206" s="3"/>
      <c r="EBO206" s="3"/>
      <c r="EBP206" s="3"/>
      <c r="EBQ206" s="3"/>
      <c r="EBR206" s="3"/>
      <c r="EBS206" s="3"/>
      <c r="EBT206" s="3"/>
      <c r="EBU206" s="3"/>
      <c r="EBV206" s="3"/>
      <c r="EBW206" s="3"/>
      <c r="EBX206" s="3"/>
      <c r="EBY206" s="3"/>
      <c r="EBZ206" s="3"/>
      <c r="ECA206" s="3"/>
      <c r="ECB206" s="3"/>
      <c r="ECC206" s="3"/>
      <c r="ECD206" s="3"/>
      <c r="ECE206" s="3"/>
      <c r="ECF206" s="3"/>
      <c r="ECG206" s="3"/>
      <c r="ECH206" s="3"/>
      <c r="ECI206" s="3"/>
      <c r="ECJ206" s="3"/>
      <c r="ECK206" s="3"/>
      <c r="ECL206" s="3"/>
      <c r="ECM206" s="3"/>
      <c r="ECN206" s="3"/>
      <c r="ECO206" s="3"/>
      <c r="ECP206" s="3"/>
      <c r="ECQ206" s="3"/>
      <c r="ECR206" s="3"/>
      <c r="ECS206" s="3"/>
      <c r="ECT206" s="3"/>
      <c r="ECU206" s="3"/>
      <c r="ECV206" s="3"/>
      <c r="ECW206" s="3"/>
      <c r="ECX206" s="3"/>
      <c r="ECY206" s="3"/>
      <c r="ECZ206" s="3"/>
      <c r="EDA206" s="3"/>
      <c r="EDB206" s="3"/>
      <c r="EDC206" s="3"/>
      <c r="EDD206" s="3"/>
      <c r="EDE206" s="3"/>
      <c r="EDF206" s="3"/>
      <c r="EDG206" s="3"/>
      <c r="EDH206" s="3"/>
      <c r="EDI206" s="3"/>
      <c r="EDJ206" s="3"/>
      <c r="EDK206" s="3"/>
      <c r="EDL206" s="3"/>
      <c r="EDM206" s="3"/>
      <c r="EDN206" s="3"/>
      <c r="EDO206" s="3"/>
      <c r="EDP206" s="3"/>
      <c r="EDQ206" s="3"/>
      <c r="EDR206" s="3"/>
      <c r="EDS206" s="3"/>
      <c r="EDT206" s="3"/>
      <c r="EDU206" s="3"/>
      <c r="EDV206" s="3"/>
      <c r="EDW206" s="3"/>
      <c r="EDX206" s="3"/>
      <c r="EDY206" s="3"/>
      <c r="EDZ206" s="3"/>
      <c r="EEA206" s="3"/>
      <c r="EEB206" s="3"/>
      <c r="EEC206" s="3"/>
      <c r="EED206" s="3"/>
      <c r="EEE206" s="3"/>
      <c r="EEF206" s="3"/>
      <c r="EEG206" s="3"/>
      <c r="EEH206" s="3"/>
      <c r="EEI206" s="3"/>
      <c r="EEJ206" s="3"/>
      <c r="EEK206" s="3"/>
      <c r="EEL206" s="3"/>
      <c r="EEM206" s="3"/>
      <c r="EEN206" s="3"/>
      <c r="EEO206" s="3"/>
      <c r="EEP206" s="3"/>
      <c r="EEQ206" s="3"/>
      <c r="EER206" s="3"/>
      <c r="EES206" s="3"/>
      <c r="EET206" s="3"/>
      <c r="EEU206" s="3"/>
      <c r="EEV206" s="3"/>
      <c r="EEW206" s="3"/>
      <c r="EEX206" s="3"/>
      <c r="EEY206" s="3"/>
      <c r="EEZ206" s="3"/>
      <c r="EFA206" s="3"/>
      <c r="EFB206" s="3"/>
      <c r="EFC206" s="3"/>
      <c r="EFD206" s="3"/>
      <c r="EFE206" s="3"/>
      <c r="EFF206" s="3"/>
      <c r="EFG206" s="3"/>
      <c r="EFH206" s="3"/>
      <c r="EFI206" s="3"/>
      <c r="EFJ206" s="3"/>
      <c r="EFK206" s="3"/>
      <c r="EFL206" s="3"/>
      <c r="EFM206" s="3"/>
      <c r="EFN206" s="3"/>
      <c r="EFO206" s="3"/>
      <c r="EFP206" s="3"/>
      <c r="EFQ206" s="3"/>
      <c r="EFR206" s="3"/>
      <c r="EFS206" s="3"/>
      <c r="EFT206" s="3"/>
      <c r="EFU206" s="3"/>
      <c r="EFV206" s="3"/>
      <c r="EFW206" s="3"/>
      <c r="EFX206" s="3"/>
      <c r="EFY206" s="3"/>
      <c r="EFZ206" s="3"/>
      <c r="EGA206" s="3"/>
      <c r="EGB206" s="3"/>
      <c r="EGC206" s="3"/>
      <c r="EGD206" s="3"/>
      <c r="EGE206" s="3"/>
      <c r="EGF206" s="3"/>
      <c r="EGG206" s="3"/>
      <c r="EGH206" s="3"/>
      <c r="EGI206" s="3"/>
      <c r="EGJ206" s="3"/>
      <c r="EGK206" s="3"/>
      <c r="EGL206" s="3"/>
      <c r="EGM206" s="3"/>
      <c r="EGN206" s="3"/>
      <c r="EGO206" s="3"/>
      <c r="EGP206" s="3"/>
      <c r="EGQ206" s="3"/>
      <c r="EGR206" s="3"/>
      <c r="EGS206" s="3"/>
      <c r="EGT206" s="3"/>
      <c r="EGU206" s="3"/>
      <c r="EGV206" s="3"/>
      <c r="EGW206" s="3"/>
      <c r="EGX206" s="3"/>
      <c r="EGY206" s="3"/>
      <c r="EGZ206" s="3"/>
      <c r="EHA206" s="3"/>
      <c r="EHB206" s="3"/>
      <c r="EHC206" s="3"/>
      <c r="EHD206" s="3"/>
      <c r="EHE206" s="3"/>
      <c r="EHF206" s="3"/>
      <c r="EHG206" s="3"/>
      <c r="EHH206" s="3"/>
      <c r="EHI206" s="3"/>
      <c r="EHJ206" s="3"/>
      <c r="EHK206" s="3"/>
      <c r="EHL206" s="3"/>
      <c r="EHM206" s="3"/>
      <c r="EHN206" s="3"/>
      <c r="EHO206" s="3"/>
      <c r="EHP206" s="3"/>
      <c r="EHQ206" s="3"/>
      <c r="EHR206" s="3"/>
      <c r="EHS206" s="3"/>
      <c r="EHT206" s="3"/>
      <c r="EHU206" s="3"/>
      <c r="EHV206" s="3"/>
      <c r="EHW206" s="3"/>
      <c r="EHX206" s="3"/>
      <c r="EHY206" s="3"/>
      <c r="EHZ206" s="3"/>
      <c r="EIA206" s="3"/>
      <c r="EIB206" s="3"/>
      <c r="EIC206" s="3"/>
      <c r="EID206" s="3"/>
      <c r="EIE206" s="3"/>
      <c r="EIF206" s="3"/>
      <c r="EIG206" s="3"/>
      <c r="EIH206" s="3"/>
      <c r="EII206" s="3"/>
      <c r="EIJ206" s="3"/>
      <c r="EIK206" s="3"/>
      <c r="EIL206" s="3"/>
      <c r="EIM206" s="3"/>
      <c r="EIN206" s="3"/>
      <c r="EIO206" s="3"/>
      <c r="EIP206" s="3"/>
      <c r="EIQ206" s="3"/>
      <c r="EIR206" s="3"/>
      <c r="EIS206" s="3"/>
      <c r="EIT206" s="3"/>
      <c r="EIU206" s="3"/>
      <c r="EIV206" s="3"/>
      <c r="EIW206" s="3"/>
      <c r="EIX206" s="3"/>
      <c r="EIY206" s="3"/>
      <c r="EIZ206" s="3"/>
      <c r="EJA206" s="3"/>
      <c r="EJB206" s="3"/>
      <c r="EJC206" s="3"/>
      <c r="EJD206" s="3"/>
      <c r="EJE206" s="3"/>
      <c r="EJF206" s="3"/>
      <c r="EJG206" s="3"/>
      <c r="EJH206" s="3"/>
      <c r="EJI206" s="3"/>
      <c r="EJJ206" s="3"/>
      <c r="EJK206" s="3"/>
      <c r="EJL206" s="3"/>
      <c r="EJM206" s="3"/>
      <c r="EJN206" s="3"/>
      <c r="EJO206" s="3"/>
      <c r="EJP206" s="3"/>
      <c r="EJQ206" s="3"/>
      <c r="EJR206" s="3"/>
      <c r="EJS206" s="3"/>
      <c r="EJT206" s="3"/>
      <c r="EJU206" s="3"/>
      <c r="EJV206" s="3"/>
      <c r="EJW206" s="3"/>
      <c r="EJX206" s="3"/>
      <c r="EJY206" s="3"/>
      <c r="EJZ206" s="3"/>
      <c r="EKA206" s="3"/>
      <c r="EKB206" s="3"/>
      <c r="EKC206" s="3"/>
      <c r="EKD206" s="3"/>
      <c r="EKE206" s="3"/>
      <c r="EKF206" s="3"/>
      <c r="EKG206" s="3"/>
      <c r="EKH206" s="3"/>
      <c r="EKI206" s="3"/>
      <c r="EKJ206" s="3"/>
      <c r="EKK206" s="3"/>
      <c r="EKL206" s="3"/>
      <c r="EKM206" s="3"/>
      <c r="EKN206" s="3"/>
      <c r="EKO206" s="3"/>
      <c r="EKP206" s="3"/>
      <c r="EKQ206" s="3"/>
      <c r="EKR206" s="3"/>
      <c r="EKS206" s="3"/>
      <c r="EKT206" s="3"/>
      <c r="EKU206" s="3"/>
      <c r="EKV206" s="3"/>
      <c r="EKW206" s="3"/>
      <c r="EKX206" s="3"/>
      <c r="EKY206" s="3"/>
      <c r="EKZ206" s="3"/>
      <c r="ELA206" s="3"/>
      <c r="ELB206" s="3"/>
      <c r="ELC206" s="3"/>
      <c r="ELD206" s="3"/>
      <c r="ELE206" s="3"/>
      <c r="ELF206" s="3"/>
      <c r="ELG206" s="3"/>
      <c r="ELH206" s="3"/>
      <c r="ELI206" s="3"/>
      <c r="ELJ206" s="3"/>
      <c r="ELK206" s="3"/>
      <c r="ELL206" s="3"/>
      <c r="ELM206" s="3"/>
      <c r="ELN206" s="3"/>
      <c r="ELO206" s="3"/>
      <c r="ELP206" s="3"/>
      <c r="ELQ206" s="3"/>
      <c r="ELR206" s="3"/>
      <c r="ELS206" s="3"/>
      <c r="ELT206" s="3"/>
      <c r="ELU206" s="3"/>
      <c r="ELV206" s="3"/>
      <c r="ELW206" s="3"/>
      <c r="ELX206" s="3"/>
      <c r="ELY206" s="3"/>
      <c r="ELZ206" s="3"/>
      <c r="EMA206" s="3"/>
      <c r="EMB206" s="3"/>
      <c r="EMC206" s="3"/>
      <c r="EMD206" s="3"/>
      <c r="EME206" s="3"/>
      <c r="EMF206" s="3"/>
      <c r="EMG206" s="3"/>
      <c r="EMH206" s="3"/>
      <c r="EMI206" s="3"/>
      <c r="EMJ206" s="3"/>
      <c r="EMK206" s="3"/>
      <c r="EML206" s="3"/>
      <c r="EMM206" s="3"/>
      <c r="EMN206" s="3"/>
      <c r="EMO206" s="3"/>
      <c r="EMP206" s="3"/>
      <c r="EMQ206" s="3"/>
      <c r="EMR206" s="3"/>
      <c r="EMS206" s="3"/>
      <c r="EMT206" s="3"/>
      <c r="EMU206" s="3"/>
      <c r="EMV206" s="3"/>
      <c r="EMW206" s="3"/>
      <c r="EMX206" s="3"/>
      <c r="EMY206" s="3"/>
      <c r="EMZ206" s="3"/>
      <c r="ENA206" s="3"/>
      <c r="ENB206" s="3"/>
      <c r="ENC206" s="3"/>
      <c r="END206" s="3"/>
      <c r="ENE206" s="3"/>
      <c r="ENF206" s="3"/>
      <c r="ENG206" s="3"/>
      <c r="ENH206" s="3"/>
      <c r="ENI206" s="3"/>
      <c r="ENJ206" s="3"/>
      <c r="ENK206" s="3"/>
      <c r="ENL206" s="3"/>
      <c r="ENM206" s="3"/>
      <c r="ENN206" s="3"/>
      <c r="ENO206" s="3"/>
      <c r="ENP206" s="3"/>
      <c r="ENQ206" s="3"/>
      <c r="ENR206" s="3"/>
      <c r="ENS206" s="3"/>
      <c r="ENT206" s="3"/>
      <c r="ENU206" s="3"/>
      <c r="ENV206" s="3"/>
      <c r="ENW206" s="3"/>
      <c r="ENX206" s="3"/>
      <c r="ENY206" s="3"/>
      <c r="ENZ206" s="3"/>
      <c r="EOA206" s="3"/>
      <c r="EOB206" s="3"/>
      <c r="EOC206" s="3"/>
      <c r="EOD206" s="3"/>
      <c r="EOE206" s="3"/>
      <c r="EOF206" s="3"/>
      <c r="EOG206" s="3"/>
      <c r="EOH206" s="3"/>
      <c r="EOI206" s="3"/>
      <c r="EOJ206" s="3"/>
      <c r="EOK206" s="3"/>
      <c r="EOL206" s="3"/>
      <c r="EOM206" s="3"/>
      <c r="EON206" s="3"/>
      <c r="EOO206" s="3"/>
      <c r="EOP206" s="3"/>
      <c r="EOQ206" s="3"/>
      <c r="EOR206" s="3"/>
      <c r="EOS206" s="3"/>
      <c r="EOT206" s="3"/>
      <c r="EOU206" s="3"/>
      <c r="EOV206" s="3"/>
      <c r="EOW206" s="3"/>
      <c r="EOX206" s="3"/>
      <c r="EOY206" s="3"/>
      <c r="EOZ206" s="3"/>
      <c r="EPA206" s="3"/>
      <c r="EPB206" s="3"/>
      <c r="EPC206" s="3"/>
      <c r="EPD206" s="3"/>
      <c r="EPE206" s="3"/>
      <c r="EPF206" s="3"/>
      <c r="EPG206" s="3"/>
      <c r="EPH206" s="3"/>
      <c r="EPI206" s="3"/>
      <c r="EPJ206" s="3"/>
      <c r="EPK206" s="3"/>
      <c r="EPL206" s="3"/>
      <c r="EPM206" s="3"/>
      <c r="EPN206" s="3"/>
      <c r="EPO206" s="3"/>
      <c r="EPP206" s="3"/>
      <c r="EPQ206" s="3"/>
      <c r="EPR206" s="3"/>
      <c r="EPS206" s="3"/>
      <c r="EPT206" s="3"/>
      <c r="EPU206" s="3"/>
      <c r="EPV206" s="3"/>
      <c r="EPW206" s="3"/>
      <c r="EPX206" s="3"/>
      <c r="EPY206" s="3"/>
      <c r="EPZ206" s="3"/>
      <c r="EQA206" s="3"/>
      <c r="EQB206" s="3"/>
      <c r="EQC206" s="3"/>
      <c r="EQD206" s="3"/>
      <c r="EQE206" s="3"/>
      <c r="EQF206" s="3"/>
      <c r="EQG206" s="3"/>
      <c r="EQH206" s="3"/>
      <c r="EQI206" s="3"/>
      <c r="EQJ206" s="3"/>
      <c r="EQK206" s="3"/>
      <c r="EQL206" s="3"/>
      <c r="EQM206" s="3"/>
      <c r="EQN206" s="3"/>
      <c r="EQO206" s="3"/>
      <c r="EQP206" s="3"/>
      <c r="EQQ206" s="3"/>
      <c r="EQR206" s="3"/>
      <c r="EQS206" s="3"/>
      <c r="EQT206" s="3"/>
      <c r="EQU206" s="3"/>
      <c r="EQV206" s="3"/>
      <c r="EQW206" s="3"/>
      <c r="EQX206" s="3"/>
      <c r="EQY206" s="3"/>
      <c r="EQZ206" s="3"/>
      <c r="ERA206" s="3"/>
      <c r="ERB206" s="3"/>
      <c r="ERC206" s="3"/>
      <c r="ERD206" s="3"/>
      <c r="ERE206" s="3"/>
      <c r="ERF206" s="3"/>
      <c r="ERG206" s="3"/>
      <c r="ERH206" s="3"/>
      <c r="ERI206" s="3"/>
      <c r="ERJ206" s="3"/>
      <c r="ERK206" s="3"/>
      <c r="ERL206" s="3"/>
      <c r="ERM206" s="3"/>
      <c r="ERN206" s="3"/>
      <c r="ERO206" s="3"/>
      <c r="ERP206" s="3"/>
      <c r="ERQ206" s="3"/>
      <c r="ERR206" s="3"/>
      <c r="ERS206" s="3"/>
      <c r="ERT206" s="3"/>
      <c r="ERU206" s="3"/>
      <c r="ERV206" s="3"/>
      <c r="ERW206" s="3"/>
      <c r="ERX206" s="3"/>
      <c r="ERY206" s="3"/>
      <c r="ERZ206" s="3"/>
      <c r="ESA206" s="3"/>
      <c r="ESB206" s="3"/>
      <c r="ESC206" s="3"/>
      <c r="ESD206" s="3"/>
      <c r="ESE206" s="3"/>
      <c r="ESF206" s="3"/>
      <c r="ESG206" s="3"/>
      <c r="ESH206" s="3"/>
      <c r="ESI206" s="3"/>
      <c r="ESJ206" s="3"/>
      <c r="ESK206" s="3"/>
      <c r="ESL206" s="3"/>
      <c r="ESM206" s="3"/>
      <c r="ESN206" s="3"/>
      <c r="ESO206" s="3"/>
      <c r="ESP206" s="3"/>
      <c r="ESQ206" s="3"/>
      <c r="ESR206" s="3"/>
      <c r="ESS206" s="3"/>
      <c r="EST206" s="3"/>
      <c r="ESU206" s="3"/>
      <c r="ESV206" s="3"/>
      <c r="ESW206" s="3"/>
      <c r="ESX206" s="3"/>
      <c r="ESY206" s="3"/>
      <c r="ESZ206" s="3"/>
      <c r="ETA206" s="3"/>
      <c r="ETB206" s="3"/>
      <c r="ETC206" s="3"/>
      <c r="ETD206" s="3"/>
      <c r="ETE206" s="3"/>
      <c r="ETF206" s="3"/>
      <c r="ETG206" s="3"/>
      <c r="ETH206" s="3"/>
      <c r="ETI206" s="3"/>
      <c r="ETJ206" s="3"/>
      <c r="ETK206" s="3"/>
      <c r="ETL206" s="3"/>
      <c r="ETM206" s="3"/>
      <c r="ETN206" s="3"/>
      <c r="ETO206" s="3"/>
      <c r="ETP206" s="3"/>
      <c r="ETQ206" s="3"/>
      <c r="ETR206" s="3"/>
      <c r="ETS206" s="3"/>
      <c r="ETT206" s="3"/>
      <c r="ETU206" s="3"/>
      <c r="ETV206" s="3"/>
      <c r="ETW206" s="3"/>
      <c r="ETX206" s="3"/>
      <c r="ETY206" s="3"/>
      <c r="ETZ206" s="3"/>
      <c r="EUA206" s="3"/>
      <c r="EUB206" s="3"/>
      <c r="EUC206" s="3"/>
      <c r="EUD206" s="3"/>
      <c r="EUE206" s="3"/>
      <c r="EUF206" s="3"/>
      <c r="EUG206" s="3"/>
      <c r="EUH206" s="3"/>
      <c r="EUI206" s="3"/>
      <c r="EUJ206" s="3"/>
      <c r="EUK206" s="3"/>
      <c r="EUL206" s="3"/>
      <c r="EUM206" s="3"/>
      <c r="EUN206" s="3"/>
      <c r="EUO206" s="3"/>
      <c r="EUP206" s="3"/>
      <c r="EUQ206" s="3"/>
      <c r="EUR206" s="3"/>
      <c r="EUS206" s="3"/>
      <c r="EUT206" s="3"/>
      <c r="EUU206" s="3"/>
      <c r="EUV206" s="3"/>
      <c r="EUW206" s="3"/>
      <c r="EUX206" s="3"/>
      <c r="EUY206" s="3"/>
      <c r="EUZ206" s="3"/>
      <c r="EVA206" s="3"/>
      <c r="EVB206" s="3"/>
      <c r="EVC206" s="3"/>
      <c r="EVD206" s="3"/>
      <c r="EVE206" s="3"/>
      <c r="EVF206" s="3"/>
      <c r="EVG206" s="3"/>
      <c r="EVH206" s="3"/>
      <c r="EVI206" s="3"/>
      <c r="EVJ206" s="3"/>
      <c r="EVK206" s="3"/>
      <c r="EVL206" s="3"/>
      <c r="EVM206" s="3"/>
      <c r="EVN206" s="3"/>
      <c r="EVO206" s="3"/>
      <c r="EVP206" s="3"/>
      <c r="EVQ206" s="3"/>
      <c r="EVR206" s="3"/>
      <c r="EVS206" s="3"/>
      <c r="EVT206" s="3"/>
      <c r="EVU206" s="3"/>
      <c r="EVV206" s="3"/>
      <c r="EVW206" s="3"/>
      <c r="EVX206" s="3"/>
      <c r="EVY206" s="3"/>
      <c r="EVZ206" s="3"/>
      <c r="EWA206" s="3"/>
      <c r="EWB206" s="3"/>
      <c r="EWC206" s="3"/>
      <c r="EWD206" s="3"/>
      <c r="EWE206" s="3"/>
      <c r="EWF206" s="3"/>
      <c r="EWG206" s="3"/>
      <c r="EWH206" s="3"/>
      <c r="EWI206" s="3"/>
      <c r="EWJ206" s="3"/>
      <c r="EWK206" s="3"/>
      <c r="EWL206" s="3"/>
      <c r="EWM206" s="3"/>
      <c r="EWN206" s="3"/>
      <c r="EWO206" s="3"/>
      <c r="EWP206" s="3"/>
      <c r="EWQ206" s="3"/>
      <c r="EWR206" s="3"/>
      <c r="EWS206" s="3"/>
      <c r="EWT206" s="3"/>
      <c r="EWU206" s="3"/>
      <c r="EWV206" s="3"/>
      <c r="EWW206" s="3"/>
      <c r="EWX206" s="3"/>
      <c r="EWY206" s="3"/>
      <c r="EWZ206" s="3"/>
      <c r="EXA206" s="3"/>
      <c r="EXB206" s="3"/>
      <c r="EXC206" s="3"/>
      <c r="EXD206" s="3"/>
      <c r="EXE206" s="3"/>
      <c r="EXF206" s="3"/>
      <c r="EXG206" s="3"/>
      <c r="EXH206" s="3"/>
      <c r="EXI206" s="3"/>
      <c r="EXJ206" s="3"/>
      <c r="EXK206" s="3"/>
      <c r="EXL206" s="3"/>
      <c r="EXM206" s="3"/>
      <c r="EXN206" s="3"/>
      <c r="EXO206" s="3"/>
      <c r="EXP206" s="3"/>
      <c r="EXQ206" s="3"/>
      <c r="EXR206" s="3"/>
      <c r="EXS206" s="3"/>
      <c r="EXT206" s="3"/>
      <c r="EXU206" s="3"/>
      <c r="EXV206" s="3"/>
      <c r="EXW206" s="3"/>
      <c r="EXX206" s="3"/>
      <c r="EXY206" s="3"/>
      <c r="EXZ206" s="3"/>
      <c r="EYA206" s="3"/>
      <c r="EYB206" s="3"/>
      <c r="EYC206" s="3"/>
      <c r="EYD206" s="3"/>
      <c r="EYE206" s="3"/>
      <c r="EYF206" s="3"/>
      <c r="EYG206" s="3"/>
      <c r="EYH206" s="3"/>
      <c r="EYI206" s="3"/>
      <c r="EYJ206" s="3"/>
      <c r="EYK206" s="3"/>
      <c r="EYL206" s="3"/>
      <c r="EYM206" s="3"/>
      <c r="EYN206" s="3"/>
      <c r="EYO206" s="3"/>
      <c r="EYP206" s="3"/>
      <c r="EYQ206" s="3"/>
      <c r="EYR206" s="3"/>
      <c r="EYS206" s="3"/>
      <c r="EYT206" s="3"/>
      <c r="EYU206" s="3"/>
      <c r="EYV206" s="3"/>
      <c r="EYW206" s="3"/>
      <c r="EYX206" s="3"/>
      <c r="EYY206" s="3"/>
      <c r="EYZ206" s="3"/>
      <c r="EZA206" s="3"/>
      <c r="EZB206" s="3"/>
      <c r="EZC206" s="3"/>
      <c r="EZD206" s="3"/>
      <c r="EZE206" s="3"/>
      <c r="EZF206" s="3"/>
      <c r="EZG206" s="3"/>
      <c r="EZH206" s="3"/>
      <c r="EZI206" s="3"/>
      <c r="EZJ206" s="3"/>
      <c r="EZK206" s="3"/>
      <c r="EZL206" s="3"/>
      <c r="EZM206" s="3"/>
      <c r="EZN206" s="3"/>
      <c r="EZO206" s="3"/>
      <c r="EZP206" s="3"/>
      <c r="EZQ206" s="3"/>
      <c r="EZR206" s="3"/>
      <c r="EZS206" s="3"/>
      <c r="EZT206" s="3"/>
      <c r="EZU206" s="3"/>
      <c r="EZV206" s="3"/>
      <c r="EZW206" s="3"/>
      <c r="EZX206" s="3"/>
      <c r="EZY206" s="3"/>
      <c r="EZZ206" s="3"/>
      <c r="FAA206" s="3"/>
      <c r="FAB206" s="3"/>
      <c r="FAC206" s="3"/>
      <c r="FAD206" s="3"/>
      <c r="FAE206" s="3"/>
      <c r="FAF206" s="3"/>
      <c r="FAG206" s="3"/>
      <c r="FAH206" s="3"/>
      <c r="FAI206" s="3"/>
      <c r="FAJ206" s="3"/>
      <c r="FAK206" s="3"/>
      <c r="FAL206" s="3"/>
      <c r="FAM206" s="3"/>
      <c r="FAN206" s="3"/>
      <c r="FAO206" s="3"/>
      <c r="FAP206" s="3"/>
      <c r="FAQ206" s="3"/>
      <c r="FAR206" s="3"/>
      <c r="FAS206" s="3"/>
      <c r="FAT206" s="3"/>
      <c r="FAU206" s="3"/>
      <c r="FAV206" s="3"/>
      <c r="FAW206" s="3"/>
      <c r="FAX206" s="3"/>
      <c r="FAY206" s="3"/>
      <c r="FAZ206" s="3"/>
      <c r="FBA206" s="3"/>
      <c r="FBB206" s="3"/>
      <c r="FBC206" s="3"/>
      <c r="FBD206" s="3"/>
      <c r="FBE206" s="3"/>
      <c r="FBF206" s="3"/>
      <c r="FBG206" s="3"/>
      <c r="FBH206" s="3"/>
      <c r="FBI206" s="3"/>
      <c r="FBJ206" s="3"/>
      <c r="FBK206" s="3"/>
      <c r="FBL206" s="3"/>
      <c r="FBM206" s="3"/>
      <c r="FBN206" s="3"/>
      <c r="FBO206" s="3"/>
      <c r="FBP206" s="3"/>
      <c r="FBQ206" s="3"/>
      <c r="FBR206" s="3"/>
      <c r="FBS206" s="3"/>
      <c r="FBT206" s="3"/>
      <c r="FBU206" s="3"/>
      <c r="FBV206" s="3"/>
      <c r="FBW206" s="3"/>
      <c r="FBX206" s="3"/>
      <c r="FBY206" s="3"/>
      <c r="FBZ206" s="3"/>
      <c r="FCA206" s="3"/>
      <c r="FCB206" s="3"/>
      <c r="FCC206" s="3"/>
      <c r="FCD206" s="3"/>
      <c r="FCE206" s="3"/>
      <c r="FCF206" s="3"/>
      <c r="FCG206" s="3"/>
      <c r="FCH206" s="3"/>
      <c r="FCI206" s="3"/>
      <c r="FCJ206" s="3"/>
      <c r="FCK206" s="3"/>
      <c r="FCL206" s="3"/>
      <c r="FCM206" s="3"/>
      <c r="FCN206" s="3"/>
      <c r="FCO206" s="3"/>
      <c r="FCP206" s="3"/>
      <c r="FCQ206" s="3"/>
      <c r="FCR206" s="3"/>
      <c r="FCS206" s="3"/>
      <c r="FCT206" s="3"/>
      <c r="FCU206" s="3"/>
      <c r="FCV206" s="3"/>
      <c r="FCW206" s="3"/>
      <c r="FCX206" s="3"/>
      <c r="FCY206" s="3"/>
      <c r="FCZ206" s="3"/>
      <c r="FDA206" s="3"/>
      <c r="FDB206" s="3"/>
      <c r="FDC206" s="3"/>
      <c r="FDD206" s="3"/>
      <c r="FDE206" s="3"/>
      <c r="FDF206" s="3"/>
      <c r="FDG206" s="3"/>
      <c r="FDH206" s="3"/>
      <c r="FDI206" s="3"/>
      <c r="FDJ206" s="3"/>
      <c r="FDK206" s="3"/>
      <c r="FDL206" s="3"/>
      <c r="FDM206" s="3"/>
      <c r="FDN206" s="3"/>
      <c r="FDO206" s="3"/>
      <c r="FDP206" s="3"/>
      <c r="FDQ206" s="3"/>
      <c r="FDR206" s="3"/>
      <c r="FDS206" s="3"/>
      <c r="FDT206" s="3"/>
      <c r="FDU206" s="3"/>
      <c r="FDV206" s="3"/>
      <c r="FDW206" s="3"/>
      <c r="FDX206" s="3"/>
      <c r="FDY206" s="3"/>
      <c r="FDZ206" s="3"/>
      <c r="FEA206" s="3"/>
      <c r="FEB206" s="3"/>
      <c r="FEC206" s="3"/>
      <c r="FED206" s="3"/>
      <c r="FEE206" s="3"/>
      <c r="FEF206" s="3"/>
      <c r="FEG206" s="3"/>
      <c r="FEH206" s="3"/>
      <c r="FEI206" s="3"/>
      <c r="FEJ206" s="3"/>
      <c r="FEK206" s="3"/>
      <c r="FEL206" s="3"/>
      <c r="FEM206" s="3"/>
      <c r="FEN206" s="3"/>
      <c r="FEO206" s="3"/>
      <c r="FEP206" s="3"/>
      <c r="FEQ206" s="3"/>
      <c r="FER206" s="3"/>
      <c r="FES206" s="3"/>
      <c r="FET206" s="3"/>
      <c r="FEU206" s="3"/>
      <c r="FEV206" s="3"/>
      <c r="FEW206" s="3"/>
      <c r="FEX206" s="3"/>
      <c r="FEY206" s="3"/>
      <c r="FEZ206" s="3"/>
      <c r="FFA206" s="3"/>
      <c r="FFB206" s="3"/>
      <c r="FFC206" s="3"/>
      <c r="FFD206" s="3"/>
      <c r="FFE206" s="3"/>
      <c r="FFF206" s="3"/>
      <c r="FFG206" s="3"/>
      <c r="FFH206" s="3"/>
      <c r="FFI206" s="3"/>
      <c r="FFJ206" s="3"/>
      <c r="FFK206" s="3"/>
      <c r="FFL206" s="3"/>
      <c r="FFM206" s="3"/>
      <c r="FFN206" s="3"/>
      <c r="FFO206" s="3"/>
      <c r="FFP206" s="3"/>
      <c r="FFQ206" s="3"/>
      <c r="FFR206" s="3"/>
      <c r="FFS206" s="3"/>
      <c r="FFT206" s="3"/>
      <c r="FFU206" s="3"/>
      <c r="FFV206" s="3"/>
      <c r="FFW206" s="3"/>
      <c r="FFX206" s="3"/>
      <c r="FFY206" s="3"/>
      <c r="FFZ206" s="3"/>
      <c r="FGA206" s="3"/>
      <c r="FGB206" s="3"/>
      <c r="FGC206" s="3"/>
      <c r="FGD206" s="3"/>
      <c r="FGE206" s="3"/>
      <c r="FGF206" s="3"/>
      <c r="FGG206" s="3"/>
      <c r="FGH206" s="3"/>
      <c r="FGI206" s="3"/>
      <c r="FGJ206" s="3"/>
      <c r="FGK206" s="3"/>
      <c r="FGL206" s="3"/>
      <c r="FGM206" s="3"/>
      <c r="FGN206" s="3"/>
      <c r="FGO206" s="3"/>
      <c r="FGP206" s="3"/>
      <c r="FGQ206" s="3"/>
      <c r="FGR206" s="3"/>
      <c r="FGS206" s="3"/>
      <c r="FGT206" s="3"/>
      <c r="FGU206" s="3"/>
      <c r="FGV206" s="3"/>
      <c r="FGW206" s="3"/>
      <c r="FGX206" s="3"/>
      <c r="FGY206" s="3"/>
      <c r="FGZ206" s="3"/>
      <c r="FHA206" s="3"/>
      <c r="FHB206" s="3"/>
      <c r="FHC206" s="3"/>
      <c r="FHD206" s="3"/>
      <c r="FHE206" s="3"/>
      <c r="FHF206" s="3"/>
      <c r="FHG206" s="3"/>
      <c r="FHH206" s="3"/>
      <c r="FHI206" s="3"/>
      <c r="FHJ206" s="3"/>
      <c r="FHK206" s="3"/>
      <c r="FHL206" s="3"/>
      <c r="FHM206" s="3"/>
      <c r="FHN206" s="3"/>
      <c r="FHO206" s="3"/>
      <c r="FHP206" s="3"/>
      <c r="FHQ206" s="3"/>
      <c r="FHR206" s="3"/>
      <c r="FHS206" s="3"/>
      <c r="FHT206" s="3"/>
      <c r="FHU206" s="3"/>
      <c r="FHV206" s="3"/>
      <c r="FHW206" s="3"/>
      <c r="FHX206" s="3"/>
      <c r="FHY206" s="3"/>
      <c r="FHZ206" s="3"/>
      <c r="FIA206" s="3"/>
      <c r="FIB206" s="3"/>
      <c r="FIC206" s="3"/>
      <c r="FID206" s="3"/>
      <c r="FIE206" s="3"/>
      <c r="FIF206" s="3"/>
      <c r="FIG206" s="3"/>
      <c r="FIH206" s="3"/>
      <c r="FII206" s="3"/>
      <c r="FIJ206" s="3"/>
      <c r="FIK206" s="3"/>
      <c r="FIL206" s="3"/>
      <c r="FIM206" s="3"/>
      <c r="FIN206" s="3"/>
      <c r="FIO206" s="3"/>
      <c r="FIP206" s="3"/>
      <c r="FIQ206" s="3"/>
      <c r="FIR206" s="3"/>
      <c r="FIS206" s="3"/>
      <c r="FIT206" s="3"/>
      <c r="FIU206" s="3"/>
      <c r="FIV206" s="3"/>
      <c r="FIW206" s="3"/>
      <c r="FIX206" s="3"/>
      <c r="FIY206" s="3"/>
      <c r="FIZ206" s="3"/>
      <c r="FJA206" s="3"/>
      <c r="FJB206" s="3"/>
      <c r="FJC206" s="3"/>
      <c r="FJD206" s="3"/>
      <c r="FJE206" s="3"/>
      <c r="FJF206" s="3"/>
      <c r="FJG206" s="3"/>
      <c r="FJH206" s="3"/>
      <c r="FJI206" s="3"/>
      <c r="FJJ206" s="3"/>
      <c r="FJK206" s="3"/>
      <c r="FJL206" s="3"/>
      <c r="FJM206" s="3"/>
      <c r="FJN206" s="3"/>
      <c r="FJO206" s="3"/>
      <c r="FJP206" s="3"/>
      <c r="FJQ206" s="3"/>
      <c r="FJR206" s="3"/>
      <c r="FJS206" s="3"/>
      <c r="FJT206" s="3"/>
      <c r="FJU206" s="3"/>
      <c r="FJV206" s="3"/>
      <c r="FJW206" s="3"/>
      <c r="FJX206" s="3"/>
      <c r="FJY206" s="3"/>
      <c r="FJZ206" s="3"/>
      <c r="FKA206" s="3"/>
      <c r="FKB206" s="3"/>
      <c r="FKC206" s="3"/>
      <c r="FKD206" s="3"/>
      <c r="FKE206" s="3"/>
      <c r="FKF206" s="3"/>
      <c r="FKG206" s="3"/>
      <c r="FKH206" s="3"/>
      <c r="FKI206" s="3"/>
      <c r="FKJ206" s="3"/>
      <c r="FKK206" s="3"/>
      <c r="FKL206" s="3"/>
      <c r="FKM206" s="3"/>
      <c r="FKN206" s="3"/>
      <c r="FKO206" s="3"/>
      <c r="FKP206" s="3"/>
      <c r="FKQ206" s="3"/>
      <c r="FKR206" s="3"/>
      <c r="FKS206" s="3"/>
      <c r="FKT206" s="3"/>
      <c r="FKU206" s="3"/>
      <c r="FKV206" s="3"/>
      <c r="FKW206" s="3"/>
      <c r="FKX206" s="3"/>
      <c r="FKY206" s="3"/>
      <c r="FKZ206" s="3"/>
      <c r="FLA206" s="3"/>
      <c r="FLB206" s="3"/>
      <c r="FLC206" s="3"/>
      <c r="FLD206" s="3"/>
      <c r="FLE206" s="3"/>
      <c r="FLF206" s="3"/>
      <c r="FLG206" s="3"/>
      <c r="FLH206" s="3"/>
      <c r="FLI206" s="3"/>
      <c r="FLJ206" s="3"/>
      <c r="FLK206" s="3"/>
      <c r="FLL206" s="3"/>
      <c r="FLM206" s="3"/>
      <c r="FLN206" s="3"/>
      <c r="FLO206" s="3"/>
      <c r="FLP206" s="3"/>
      <c r="FLQ206" s="3"/>
      <c r="FLR206" s="3"/>
      <c r="FLS206" s="3"/>
      <c r="FLT206" s="3"/>
      <c r="FLU206" s="3"/>
      <c r="FLV206" s="3"/>
      <c r="FLW206" s="3"/>
      <c r="FLX206" s="3"/>
      <c r="FLY206" s="3"/>
      <c r="FLZ206" s="3"/>
      <c r="FMA206" s="3"/>
      <c r="FMB206" s="3"/>
      <c r="FMC206" s="3"/>
      <c r="FMD206" s="3"/>
      <c r="FME206" s="3"/>
      <c r="FMF206" s="3"/>
      <c r="FMG206" s="3"/>
      <c r="FMH206" s="3"/>
      <c r="FMI206" s="3"/>
      <c r="FMJ206" s="3"/>
      <c r="FMK206" s="3"/>
      <c r="FML206" s="3"/>
      <c r="FMM206" s="3"/>
      <c r="FMN206" s="3"/>
      <c r="FMO206" s="3"/>
      <c r="FMP206" s="3"/>
      <c r="FMQ206" s="3"/>
      <c r="FMR206" s="3"/>
      <c r="FMS206" s="3"/>
      <c r="FMT206" s="3"/>
      <c r="FMU206" s="3"/>
      <c r="FMV206" s="3"/>
      <c r="FMW206" s="3"/>
      <c r="FMX206" s="3"/>
      <c r="FMY206" s="3"/>
      <c r="FMZ206" s="3"/>
      <c r="FNA206" s="3"/>
      <c r="FNB206" s="3"/>
      <c r="FNC206" s="3"/>
      <c r="FND206" s="3"/>
      <c r="FNE206" s="3"/>
      <c r="FNF206" s="3"/>
      <c r="FNG206" s="3"/>
      <c r="FNH206" s="3"/>
      <c r="FNI206" s="3"/>
      <c r="FNJ206" s="3"/>
      <c r="FNK206" s="3"/>
      <c r="FNL206" s="3"/>
      <c r="FNM206" s="3"/>
      <c r="FNN206" s="3"/>
      <c r="FNO206" s="3"/>
      <c r="FNP206" s="3"/>
      <c r="FNQ206" s="3"/>
      <c r="FNR206" s="3"/>
      <c r="FNS206" s="3"/>
      <c r="FNT206" s="3"/>
      <c r="FNU206" s="3"/>
      <c r="FNV206" s="3"/>
      <c r="FNW206" s="3"/>
      <c r="FNX206" s="3"/>
      <c r="FNY206" s="3"/>
      <c r="FNZ206" s="3"/>
      <c r="FOA206" s="3"/>
      <c r="FOB206" s="3"/>
      <c r="FOC206" s="3"/>
      <c r="FOD206" s="3"/>
      <c r="FOE206" s="3"/>
      <c r="FOF206" s="3"/>
      <c r="FOG206" s="3"/>
      <c r="FOH206" s="3"/>
      <c r="FOI206" s="3"/>
      <c r="FOJ206" s="3"/>
      <c r="FOK206" s="3"/>
      <c r="FOL206" s="3"/>
      <c r="FOM206" s="3"/>
      <c r="FON206" s="3"/>
      <c r="FOO206" s="3"/>
      <c r="FOP206" s="3"/>
      <c r="FOQ206" s="3"/>
      <c r="FOR206" s="3"/>
      <c r="FOS206" s="3"/>
      <c r="FOT206" s="3"/>
      <c r="FOU206" s="3"/>
      <c r="FOV206" s="3"/>
      <c r="FOW206" s="3"/>
      <c r="FOX206" s="3"/>
      <c r="FOY206" s="3"/>
      <c r="FOZ206" s="3"/>
      <c r="FPA206" s="3"/>
      <c r="FPB206" s="3"/>
      <c r="FPC206" s="3"/>
      <c r="FPD206" s="3"/>
      <c r="FPE206" s="3"/>
      <c r="FPF206" s="3"/>
      <c r="FPG206" s="3"/>
      <c r="FPH206" s="3"/>
      <c r="FPI206" s="3"/>
      <c r="FPJ206" s="3"/>
      <c r="FPK206" s="3"/>
      <c r="FPL206" s="3"/>
      <c r="FPM206" s="3"/>
      <c r="FPN206" s="3"/>
      <c r="FPO206" s="3"/>
      <c r="FPP206" s="3"/>
      <c r="FPQ206" s="3"/>
      <c r="FPR206" s="3"/>
      <c r="FPS206" s="3"/>
      <c r="FPT206" s="3"/>
      <c r="FPU206" s="3"/>
      <c r="FPV206" s="3"/>
      <c r="FPW206" s="3"/>
      <c r="FPX206" s="3"/>
      <c r="FPY206" s="3"/>
      <c r="FPZ206" s="3"/>
      <c r="FQA206" s="3"/>
      <c r="FQB206" s="3"/>
      <c r="FQC206" s="3"/>
      <c r="FQD206" s="3"/>
      <c r="FQE206" s="3"/>
      <c r="FQF206" s="3"/>
      <c r="FQG206" s="3"/>
      <c r="FQH206" s="3"/>
      <c r="FQI206" s="3"/>
      <c r="FQJ206" s="3"/>
      <c r="FQK206" s="3"/>
      <c r="FQL206" s="3"/>
      <c r="FQM206" s="3"/>
      <c r="FQN206" s="3"/>
      <c r="FQO206" s="3"/>
      <c r="FQP206" s="3"/>
      <c r="FQQ206" s="3"/>
      <c r="FQR206" s="3"/>
      <c r="FQS206" s="3"/>
      <c r="FQT206" s="3"/>
      <c r="FQU206" s="3"/>
      <c r="FQV206" s="3"/>
      <c r="FQW206" s="3"/>
      <c r="FQX206" s="3"/>
      <c r="FQY206" s="3"/>
      <c r="FQZ206" s="3"/>
      <c r="FRA206" s="3"/>
      <c r="FRB206" s="3"/>
      <c r="FRC206" s="3"/>
      <c r="FRD206" s="3"/>
      <c r="FRE206" s="3"/>
      <c r="FRF206" s="3"/>
      <c r="FRG206" s="3"/>
      <c r="FRH206" s="3"/>
      <c r="FRI206" s="3"/>
      <c r="FRJ206" s="3"/>
      <c r="FRK206" s="3"/>
      <c r="FRL206" s="3"/>
      <c r="FRM206" s="3"/>
      <c r="FRN206" s="3"/>
      <c r="FRO206" s="3"/>
      <c r="FRP206" s="3"/>
      <c r="FRQ206" s="3"/>
      <c r="FRR206" s="3"/>
      <c r="FRS206" s="3"/>
      <c r="FRT206" s="3"/>
      <c r="FRU206" s="3"/>
      <c r="FRV206" s="3"/>
      <c r="FRW206" s="3"/>
      <c r="FRX206" s="3"/>
      <c r="FRY206" s="3"/>
      <c r="FRZ206" s="3"/>
      <c r="FSA206" s="3"/>
      <c r="FSB206" s="3"/>
      <c r="FSC206" s="3"/>
      <c r="FSD206" s="3"/>
      <c r="FSE206" s="3"/>
      <c r="FSF206" s="3"/>
      <c r="FSG206" s="3"/>
      <c r="FSH206" s="3"/>
      <c r="FSI206" s="3"/>
      <c r="FSJ206" s="3"/>
      <c r="FSK206" s="3"/>
      <c r="FSL206" s="3"/>
      <c r="FSM206" s="3"/>
      <c r="FSN206" s="3"/>
      <c r="FSO206" s="3"/>
      <c r="FSP206" s="3"/>
      <c r="FSQ206" s="3"/>
      <c r="FSR206" s="3"/>
      <c r="FSS206" s="3"/>
      <c r="FST206" s="3"/>
      <c r="FSU206" s="3"/>
      <c r="FSV206" s="3"/>
      <c r="FSW206" s="3"/>
      <c r="FSX206" s="3"/>
      <c r="FSY206" s="3"/>
      <c r="FSZ206" s="3"/>
      <c r="FTA206" s="3"/>
      <c r="FTB206" s="3"/>
      <c r="FTC206" s="3"/>
      <c r="FTD206" s="3"/>
      <c r="FTE206" s="3"/>
      <c r="FTF206" s="3"/>
      <c r="FTG206" s="3"/>
      <c r="FTH206" s="3"/>
      <c r="FTI206" s="3"/>
      <c r="FTJ206" s="3"/>
      <c r="FTK206" s="3"/>
      <c r="FTL206" s="3"/>
      <c r="FTM206" s="3"/>
      <c r="FTN206" s="3"/>
      <c r="FTO206" s="3"/>
      <c r="FTP206" s="3"/>
      <c r="FTQ206" s="3"/>
      <c r="FTR206" s="3"/>
      <c r="FTS206" s="3"/>
      <c r="FTT206" s="3"/>
      <c r="FTU206" s="3"/>
      <c r="FTV206" s="3"/>
      <c r="FTW206" s="3"/>
      <c r="FTX206" s="3"/>
      <c r="FTY206" s="3"/>
      <c r="FTZ206" s="3"/>
      <c r="FUA206" s="3"/>
      <c r="FUB206" s="3"/>
      <c r="FUC206" s="3"/>
      <c r="FUD206" s="3"/>
      <c r="FUE206" s="3"/>
      <c r="FUF206" s="3"/>
      <c r="FUG206" s="3"/>
      <c r="FUH206" s="3"/>
      <c r="FUI206" s="3"/>
      <c r="FUJ206" s="3"/>
      <c r="FUK206" s="3"/>
      <c r="FUL206" s="3"/>
      <c r="FUM206" s="3"/>
      <c r="FUN206" s="3"/>
      <c r="FUO206" s="3"/>
      <c r="FUP206" s="3"/>
      <c r="FUQ206" s="3"/>
      <c r="FUR206" s="3"/>
      <c r="FUS206" s="3"/>
      <c r="FUT206" s="3"/>
      <c r="FUU206" s="3"/>
      <c r="FUV206" s="3"/>
      <c r="FUW206" s="3"/>
      <c r="FUX206" s="3"/>
      <c r="FUY206" s="3"/>
      <c r="FUZ206" s="3"/>
      <c r="FVA206" s="3"/>
      <c r="FVB206" s="3"/>
      <c r="FVC206" s="3"/>
      <c r="FVD206" s="3"/>
      <c r="FVE206" s="3"/>
      <c r="FVF206" s="3"/>
      <c r="FVG206" s="3"/>
      <c r="FVH206" s="3"/>
      <c r="FVI206" s="3"/>
      <c r="FVJ206" s="3"/>
      <c r="FVK206" s="3"/>
      <c r="FVL206" s="3"/>
      <c r="FVM206" s="3"/>
      <c r="FVN206" s="3"/>
      <c r="FVO206" s="3"/>
      <c r="FVP206" s="3"/>
      <c r="FVQ206" s="3"/>
      <c r="FVR206" s="3"/>
      <c r="FVS206" s="3"/>
      <c r="FVT206" s="3"/>
      <c r="FVU206" s="3"/>
      <c r="FVV206" s="3"/>
      <c r="FVW206" s="3"/>
      <c r="FVX206" s="3"/>
      <c r="FVY206" s="3"/>
      <c r="FVZ206" s="3"/>
      <c r="FWA206" s="3"/>
      <c r="FWB206" s="3"/>
      <c r="FWC206" s="3"/>
      <c r="FWD206" s="3"/>
      <c r="FWE206" s="3"/>
      <c r="FWF206" s="3"/>
      <c r="FWG206" s="3"/>
      <c r="FWH206" s="3"/>
      <c r="FWI206" s="3"/>
      <c r="FWJ206" s="3"/>
      <c r="FWK206" s="3"/>
      <c r="FWL206" s="3"/>
      <c r="FWM206" s="3"/>
      <c r="FWN206" s="3"/>
      <c r="FWO206" s="3"/>
      <c r="FWP206" s="3"/>
      <c r="FWQ206" s="3"/>
      <c r="FWR206" s="3"/>
      <c r="FWS206" s="3"/>
      <c r="FWT206" s="3"/>
      <c r="FWU206" s="3"/>
      <c r="FWV206" s="3"/>
      <c r="FWW206" s="3"/>
      <c r="FWX206" s="3"/>
      <c r="FWY206" s="3"/>
      <c r="FWZ206" s="3"/>
      <c r="FXA206" s="3"/>
      <c r="FXB206" s="3"/>
      <c r="FXC206" s="3"/>
      <c r="FXD206" s="3"/>
      <c r="FXE206" s="3"/>
      <c r="FXF206" s="3"/>
      <c r="FXG206" s="3"/>
      <c r="FXH206" s="3"/>
      <c r="FXI206" s="3"/>
      <c r="FXJ206" s="3"/>
      <c r="FXK206" s="3"/>
      <c r="FXL206" s="3"/>
      <c r="FXM206" s="3"/>
      <c r="FXN206" s="3"/>
      <c r="FXO206" s="3"/>
      <c r="FXP206" s="3"/>
      <c r="FXQ206" s="3"/>
      <c r="FXR206" s="3"/>
      <c r="FXS206" s="3"/>
      <c r="FXT206" s="3"/>
      <c r="FXU206" s="3"/>
      <c r="FXV206" s="3"/>
      <c r="FXW206" s="3"/>
      <c r="FXX206" s="3"/>
      <c r="FXY206" s="3"/>
      <c r="FXZ206" s="3"/>
      <c r="FYA206" s="3"/>
      <c r="FYB206" s="3"/>
      <c r="FYC206" s="3"/>
      <c r="FYD206" s="3"/>
      <c r="FYE206" s="3"/>
      <c r="FYF206" s="3"/>
      <c r="FYG206" s="3"/>
      <c r="FYH206" s="3"/>
      <c r="FYI206" s="3"/>
      <c r="FYJ206" s="3"/>
      <c r="FYK206" s="3"/>
      <c r="FYL206" s="3"/>
      <c r="FYM206" s="3"/>
      <c r="FYN206" s="3"/>
      <c r="FYO206" s="3"/>
      <c r="FYP206" s="3"/>
      <c r="FYQ206" s="3"/>
      <c r="FYR206" s="3"/>
      <c r="FYS206" s="3"/>
      <c r="FYT206" s="3"/>
      <c r="FYU206" s="3"/>
      <c r="FYV206" s="3"/>
      <c r="FYW206" s="3"/>
      <c r="FYX206" s="3"/>
      <c r="FYY206" s="3"/>
      <c r="FYZ206" s="3"/>
      <c r="FZA206" s="3"/>
      <c r="FZB206" s="3"/>
      <c r="FZC206" s="3"/>
      <c r="FZD206" s="3"/>
      <c r="FZE206" s="3"/>
      <c r="FZF206" s="3"/>
      <c r="FZG206" s="3"/>
      <c r="FZH206" s="3"/>
      <c r="FZI206" s="3"/>
      <c r="FZJ206" s="3"/>
      <c r="FZK206" s="3"/>
      <c r="FZL206" s="3"/>
      <c r="FZM206" s="3"/>
      <c r="FZN206" s="3"/>
      <c r="FZO206" s="3"/>
      <c r="FZP206" s="3"/>
      <c r="FZQ206" s="3"/>
      <c r="FZR206" s="3"/>
      <c r="FZS206" s="3"/>
      <c r="FZT206" s="3"/>
      <c r="FZU206" s="3"/>
      <c r="FZV206" s="3"/>
      <c r="FZW206" s="3"/>
      <c r="FZX206" s="3"/>
      <c r="FZY206" s="3"/>
      <c r="FZZ206" s="3"/>
      <c r="GAA206" s="3"/>
      <c r="GAB206" s="3"/>
      <c r="GAC206" s="3"/>
      <c r="GAD206" s="3"/>
      <c r="GAE206" s="3"/>
      <c r="GAF206" s="3"/>
      <c r="GAG206" s="3"/>
      <c r="GAH206" s="3"/>
      <c r="GAI206" s="3"/>
      <c r="GAJ206" s="3"/>
      <c r="GAK206" s="3"/>
      <c r="GAL206" s="3"/>
      <c r="GAM206" s="3"/>
      <c r="GAN206" s="3"/>
      <c r="GAO206" s="3"/>
      <c r="GAP206" s="3"/>
      <c r="GAQ206" s="3"/>
      <c r="GAR206" s="3"/>
      <c r="GAS206" s="3"/>
      <c r="GAT206" s="3"/>
      <c r="GAU206" s="3"/>
      <c r="GAV206" s="3"/>
      <c r="GAW206" s="3"/>
      <c r="GAX206" s="3"/>
      <c r="GAY206" s="3"/>
      <c r="GAZ206" s="3"/>
      <c r="GBA206" s="3"/>
      <c r="GBB206" s="3"/>
      <c r="GBC206" s="3"/>
      <c r="GBD206" s="3"/>
      <c r="GBE206" s="3"/>
      <c r="GBF206" s="3"/>
      <c r="GBG206" s="3"/>
      <c r="GBH206" s="3"/>
      <c r="GBI206" s="3"/>
      <c r="GBJ206" s="3"/>
      <c r="GBK206" s="3"/>
      <c r="GBL206" s="3"/>
      <c r="GBM206" s="3"/>
      <c r="GBN206" s="3"/>
      <c r="GBO206" s="3"/>
      <c r="GBP206" s="3"/>
      <c r="GBQ206" s="3"/>
      <c r="GBR206" s="3"/>
      <c r="GBS206" s="3"/>
      <c r="GBT206" s="3"/>
      <c r="GBU206" s="3"/>
      <c r="GBV206" s="3"/>
      <c r="GBW206" s="3"/>
      <c r="GBX206" s="3"/>
      <c r="GBY206" s="3"/>
      <c r="GBZ206" s="3"/>
      <c r="GCA206" s="3"/>
      <c r="GCB206" s="3"/>
      <c r="GCC206" s="3"/>
      <c r="GCD206" s="3"/>
      <c r="GCE206" s="3"/>
      <c r="GCF206" s="3"/>
      <c r="GCG206" s="3"/>
      <c r="GCH206" s="3"/>
      <c r="GCI206" s="3"/>
      <c r="GCJ206" s="3"/>
      <c r="GCK206" s="3"/>
      <c r="GCL206" s="3"/>
      <c r="GCM206" s="3"/>
      <c r="GCN206" s="3"/>
      <c r="GCO206" s="3"/>
      <c r="GCP206" s="3"/>
      <c r="GCQ206" s="3"/>
      <c r="GCR206" s="3"/>
      <c r="GCS206" s="3"/>
      <c r="GCT206" s="3"/>
      <c r="GCU206" s="3"/>
      <c r="GCV206" s="3"/>
      <c r="GCW206" s="3"/>
      <c r="GCX206" s="3"/>
      <c r="GCY206" s="3"/>
      <c r="GCZ206" s="3"/>
      <c r="GDA206" s="3"/>
      <c r="GDB206" s="3"/>
      <c r="GDC206" s="3"/>
      <c r="GDD206" s="3"/>
      <c r="GDE206" s="3"/>
      <c r="GDF206" s="3"/>
      <c r="GDG206" s="3"/>
      <c r="GDH206" s="3"/>
      <c r="GDI206" s="3"/>
      <c r="GDJ206" s="3"/>
      <c r="GDK206" s="3"/>
      <c r="GDL206" s="3"/>
      <c r="GDM206" s="3"/>
      <c r="GDN206" s="3"/>
      <c r="GDO206" s="3"/>
      <c r="GDP206" s="3"/>
      <c r="GDQ206" s="3"/>
      <c r="GDR206" s="3"/>
      <c r="GDS206" s="3"/>
      <c r="GDT206" s="3"/>
      <c r="GDU206" s="3"/>
      <c r="GDV206" s="3"/>
      <c r="GDW206" s="3"/>
      <c r="GDX206" s="3"/>
      <c r="GDY206" s="3"/>
      <c r="GDZ206" s="3"/>
      <c r="GEA206" s="3"/>
      <c r="GEB206" s="3"/>
      <c r="GEC206" s="3"/>
      <c r="GED206" s="3"/>
      <c r="GEE206" s="3"/>
      <c r="GEF206" s="3"/>
      <c r="GEG206" s="3"/>
      <c r="GEH206" s="3"/>
      <c r="GEI206" s="3"/>
      <c r="GEJ206" s="3"/>
      <c r="GEK206" s="3"/>
      <c r="GEL206" s="3"/>
      <c r="GEM206" s="3"/>
      <c r="GEN206" s="3"/>
      <c r="GEO206" s="3"/>
      <c r="GEP206" s="3"/>
      <c r="GEQ206" s="3"/>
      <c r="GER206" s="3"/>
      <c r="GES206" s="3"/>
      <c r="GET206" s="3"/>
      <c r="GEU206" s="3"/>
      <c r="GEV206" s="3"/>
      <c r="GEW206" s="3"/>
      <c r="GEX206" s="3"/>
      <c r="GEY206" s="3"/>
      <c r="GEZ206" s="3"/>
      <c r="GFA206" s="3"/>
      <c r="GFB206" s="3"/>
      <c r="GFC206" s="3"/>
      <c r="GFD206" s="3"/>
      <c r="GFE206" s="3"/>
      <c r="GFF206" s="3"/>
      <c r="GFG206" s="3"/>
      <c r="GFH206" s="3"/>
      <c r="GFI206" s="3"/>
      <c r="GFJ206" s="3"/>
      <c r="GFK206" s="3"/>
      <c r="GFL206" s="3"/>
      <c r="GFM206" s="3"/>
      <c r="GFN206" s="3"/>
      <c r="GFO206" s="3"/>
      <c r="GFP206" s="3"/>
      <c r="GFQ206" s="3"/>
      <c r="GFR206" s="3"/>
      <c r="GFS206" s="3"/>
      <c r="GFT206" s="3"/>
      <c r="GFU206" s="3"/>
      <c r="GFV206" s="3"/>
      <c r="GFW206" s="3"/>
      <c r="GFX206" s="3"/>
      <c r="GFY206" s="3"/>
      <c r="GFZ206" s="3"/>
      <c r="GGA206" s="3"/>
      <c r="GGB206" s="3"/>
      <c r="GGC206" s="3"/>
      <c r="GGD206" s="3"/>
      <c r="GGE206" s="3"/>
      <c r="GGF206" s="3"/>
      <c r="GGG206" s="3"/>
      <c r="GGH206" s="3"/>
      <c r="GGI206" s="3"/>
      <c r="GGJ206" s="3"/>
      <c r="GGK206" s="3"/>
      <c r="GGL206" s="3"/>
      <c r="GGM206" s="3"/>
      <c r="GGN206" s="3"/>
      <c r="GGO206" s="3"/>
      <c r="GGP206" s="3"/>
      <c r="GGQ206" s="3"/>
      <c r="GGR206" s="3"/>
      <c r="GGS206" s="3"/>
      <c r="GGT206" s="3"/>
      <c r="GGU206" s="3"/>
      <c r="GGV206" s="3"/>
      <c r="GGW206" s="3"/>
      <c r="GGX206" s="3"/>
      <c r="GGY206" s="3"/>
      <c r="GGZ206" s="3"/>
      <c r="GHA206" s="3"/>
      <c r="GHB206" s="3"/>
      <c r="GHC206" s="3"/>
      <c r="GHD206" s="3"/>
      <c r="GHE206" s="3"/>
      <c r="GHF206" s="3"/>
      <c r="GHG206" s="3"/>
      <c r="GHH206" s="3"/>
      <c r="GHI206" s="3"/>
      <c r="GHJ206" s="3"/>
      <c r="GHK206" s="3"/>
      <c r="GHL206" s="3"/>
      <c r="GHM206" s="3"/>
      <c r="GHN206" s="3"/>
      <c r="GHO206" s="3"/>
      <c r="GHP206" s="3"/>
      <c r="GHQ206" s="3"/>
      <c r="GHR206" s="3"/>
      <c r="GHS206" s="3"/>
      <c r="GHT206" s="3"/>
      <c r="GHU206" s="3"/>
      <c r="GHV206" s="3"/>
      <c r="GHW206" s="3"/>
      <c r="GHX206" s="3"/>
      <c r="GHY206" s="3"/>
      <c r="GHZ206" s="3"/>
      <c r="GIA206" s="3"/>
      <c r="GIB206" s="3"/>
      <c r="GIC206" s="3"/>
      <c r="GID206" s="3"/>
      <c r="GIE206" s="3"/>
      <c r="GIF206" s="3"/>
      <c r="GIG206" s="3"/>
      <c r="GIH206" s="3"/>
      <c r="GII206" s="3"/>
      <c r="GIJ206" s="3"/>
      <c r="GIK206" s="3"/>
      <c r="GIL206" s="3"/>
      <c r="GIM206" s="3"/>
      <c r="GIN206" s="3"/>
      <c r="GIO206" s="3"/>
      <c r="GIP206" s="3"/>
      <c r="GIQ206" s="3"/>
      <c r="GIR206" s="3"/>
      <c r="GIS206" s="3"/>
      <c r="GIT206" s="3"/>
      <c r="GIU206" s="3"/>
      <c r="GIV206" s="3"/>
      <c r="GIW206" s="3"/>
      <c r="GIX206" s="3"/>
      <c r="GIY206" s="3"/>
      <c r="GIZ206" s="3"/>
      <c r="GJA206" s="3"/>
      <c r="GJB206" s="3"/>
      <c r="GJC206" s="3"/>
      <c r="GJD206" s="3"/>
      <c r="GJE206" s="3"/>
      <c r="GJF206" s="3"/>
      <c r="GJG206" s="3"/>
      <c r="GJH206" s="3"/>
      <c r="GJI206" s="3"/>
      <c r="GJJ206" s="3"/>
      <c r="GJK206" s="3"/>
      <c r="GJL206" s="3"/>
      <c r="GJM206" s="3"/>
      <c r="GJN206" s="3"/>
      <c r="GJO206" s="3"/>
      <c r="GJP206" s="3"/>
      <c r="GJQ206" s="3"/>
      <c r="GJR206" s="3"/>
      <c r="GJS206" s="3"/>
      <c r="GJT206" s="3"/>
      <c r="GJU206" s="3"/>
      <c r="GJV206" s="3"/>
      <c r="GJW206" s="3"/>
      <c r="GJX206" s="3"/>
      <c r="GJY206" s="3"/>
      <c r="GJZ206" s="3"/>
      <c r="GKA206" s="3"/>
      <c r="GKB206" s="3"/>
      <c r="GKC206" s="3"/>
      <c r="GKD206" s="3"/>
      <c r="GKE206" s="3"/>
      <c r="GKF206" s="3"/>
      <c r="GKG206" s="3"/>
      <c r="GKH206" s="3"/>
      <c r="GKI206" s="3"/>
      <c r="GKJ206" s="3"/>
      <c r="GKK206" s="3"/>
      <c r="GKL206" s="3"/>
      <c r="GKM206" s="3"/>
      <c r="GKN206" s="3"/>
      <c r="GKO206" s="3"/>
      <c r="GKP206" s="3"/>
      <c r="GKQ206" s="3"/>
      <c r="GKR206" s="3"/>
      <c r="GKS206" s="3"/>
      <c r="GKT206" s="3"/>
      <c r="GKU206" s="3"/>
      <c r="GKV206" s="3"/>
      <c r="GKW206" s="3"/>
      <c r="GKX206" s="3"/>
      <c r="GKY206" s="3"/>
      <c r="GKZ206" s="3"/>
      <c r="GLA206" s="3"/>
      <c r="GLB206" s="3"/>
      <c r="GLC206" s="3"/>
      <c r="GLD206" s="3"/>
      <c r="GLE206" s="3"/>
      <c r="GLF206" s="3"/>
      <c r="GLG206" s="3"/>
      <c r="GLH206" s="3"/>
      <c r="GLI206" s="3"/>
      <c r="GLJ206" s="3"/>
      <c r="GLK206" s="3"/>
      <c r="GLL206" s="3"/>
      <c r="GLM206" s="3"/>
      <c r="GLN206" s="3"/>
      <c r="GLO206" s="3"/>
      <c r="GLP206" s="3"/>
      <c r="GLQ206" s="3"/>
      <c r="GLR206" s="3"/>
      <c r="GLS206" s="3"/>
      <c r="GLT206" s="3"/>
      <c r="GLU206" s="3"/>
      <c r="GLV206" s="3"/>
      <c r="GLW206" s="3"/>
      <c r="GLX206" s="3"/>
      <c r="GLY206" s="3"/>
      <c r="GLZ206" s="3"/>
      <c r="GMA206" s="3"/>
      <c r="GMB206" s="3"/>
      <c r="GMC206" s="3"/>
      <c r="GMD206" s="3"/>
      <c r="GME206" s="3"/>
      <c r="GMF206" s="3"/>
      <c r="GMG206" s="3"/>
      <c r="GMH206" s="3"/>
      <c r="GMI206" s="3"/>
      <c r="GMJ206" s="3"/>
      <c r="GMK206" s="3"/>
      <c r="GML206" s="3"/>
      <c r="GMM206" s="3"/>
      <c r="GMN206" s="3"/>
      <c r="GMO206" s="3"/>
      <c r="GMP206" s="3"/>
      <c r="GMQ206" s="3"/>
      <c r="GMR206" s="3"/>
      <c r="GMS206" s="3"/>
      <c r="GMT206" s="3"/>
      <c r="GMU206" s="3"/>
      <c r="GMV206" s="3"/>
      <c r="GMW206" s="3"/>
      <c r="GMX206" s="3"/>
      <c r="GMY206" s="3"/>
      <c r="GMZ206" s="3"/>
      <c r="GNA206" s="3"/>
      <c r="GNB206" s="3"/>
      <c r="GNC206" s="3"/>
      <c r="GND206" s="3"/>
      <c r="GNE206" s="3"/>
      <c r="GNF206" s="3"/>
      <c r="GNG206" s="3"/>
      <c r="GNH206" s="3"/>
      <c r="GNI206" s="3"/>
      <c r="GNJ206" s="3"/>
      <c r="GNK206" s="3"/>
      <c r="GNL206" s="3"/>
      <c r="GNM206" s="3"/>
      <c r="GNN206" s="3"/>
      <c r="GNO206" s="3"/>
      <c r="GNP206" s="3"/>
      <c r="GNQ206" s="3"/>
      <c r="GNR206" s="3"/>
      <c r="GNS206" s="3"/>
      <c r="GNT206" s="3"/>
      <c r="GNU206" s="3"/>
      <c r="GNV206" s="3"/>
      <c r="GNW206" s="3"/>
      <c r="GNX206" s="3"/>
      <c r="GNY206" s="3"/>
      <c r="GNZ206" s="3"/>
      <c r="GOA206" s="3"/>
      <c r="GOB206" s="3"/>
      <c r="GOC206" s="3"/>
      <c r="GOD206" s="3"/>
      <c r="GOE206" s="3"/>
      <c r="GOF206" s="3"/>
      <c r="GOG206" s="3"/>
      <c r="GOH206" s="3"/>
      <c r="GOI206" s="3"/>
      <c r="GOJ206" s="3"/>
      <c r="GOK206" s="3"/>
      <c r="GOL206" s="3"/>
      <c r="GOM206" s="3"/>
      <c r="GON206" s="3"/>
      <c r="GOO206" s="3"/>
      <c r="GOP206" s="3"/>
      <c r="GOQ206" s="3"/>
      <c r="GOR206" s="3"/>
      <c r="GOS206" s="3"/>
      <c r="GOT206" s="3"/>
      <c r="GOU206" s="3"/>
      <c r="GOV206" s="3"/>
      <c r="GOW206" s="3"/>
      <c r="GOX206" s="3"/>
      <c r="GOY206" s="3"/>
      <c r="GOZ206" s="3"/>
      <c r="GPA206" s="3"/>
      <c r="GPB206" s="3"/>
      <c r="GPC206" s="3"/>
      <c r="GPD206" s="3"/>
      <c r="GPE206" s="3"/>
      <c r="GPF206" s="3"/>
      <c r="GPG206" s="3"/>
      <c r="GPH206" s="3"/>
      <c r="GPI206" s="3"/>
      <c r="GPJ206" s="3"/>
      <c r="GPK206" s="3"/>
      <c r="GPL206" s="3"/>
      <c r="GPM206" s="3"/>
      <c r="GPN206" s="3"/>
      <c r="GPO206" s="3"/>
      <c r="GPP206" s="3"/>
      <c r="GPQ206" s="3"/>
      <c r="GPR206" s="3"/>
      <c r="GPS206" s="3"/>
      <c r="GPT206" s="3"/>
      <c r="GPU206" s="3"/>
      <c r="GPV206" s="3"/>
      <c r="GPW206" s="3"/>
      <c r="GPX206" s="3"/>
      <c r="GPY206" s="3"/>
      <c r="GPZ206" s="3"/>
      <c r="GQA206" s="3"/>
      <c r="GQB206" s="3"/>
      <c r="GQC206" s="3"/>
      <c r="GQD206" s="3"/>
      <c r="GQE206" s="3"/>
      <c r="GQF206" s="3"/>
      <c r="GQG206" s="3"/>
      <c r="GQH206" s="3"/>
      <c r="GQI206" s="3"/>
      <c r="GQJ206" s="3"/>
      <c r="GQK206" s="3"/>
      <c r="GQL206" s="3"/>
      <c r="GQM206" s="3"/>
      <c r="GQN206" s="3"/>
      <c r="GQO206" s="3"/>
      <c r="GQP206" s="3"/>
      <c r="GQQ206" s="3"/>
      <c r="GQR206" s="3"/>
      <c r="GQS206" s="3"/>
      <c r="GQT206" s="3"/>
      <c r="GQU206" s="3"/>
      <c r="GQV206" s="3"/>
      <c r="GQW206" s="3"/>
      <c r="GQX206" s="3"/>
      <c r="GQY206" s="3"/>
      <c r="GQZ206" s="3"/>
      <c r="GRA206" s="3"/>
      <c r="GRB206" s="3"/>
      <c r="GRC206" s="3"/>
      <c r="GRD206" s="3"/>
      <c r="GRE206" s="3"/>
      <c r="GRF206" s="3"/>
      <c r="GRG206" s="3"/>
      <c r="GRH206" s="3"/>
      <c r="GRI206" s="3"/>
      <c r="GRJ206" s="3"/>
      <c r="GRK206" s="3"/>
      <c r="GRL206" s="3"/>
      <c r="GRM206" s="3"/>
      <c r="GRN206" s="3"/>
      <c r="GRO206" s="3"/>
      <c r="GRP206" s="3"/>
      <c r="GRQ206" s="3"/>
      <c r="GRR206" s="3"/>
      <c r="GRS206" s="3"/>
      <c r="GRT206" s="3"/>
      <c r="GRU206" s="3"/>
      <c r="GRV206" s="3"/>
      <c r="GRW206" s="3"/>
      <c r="GRX206" s="3"/>
      <c r="GRY206" s="3"/>
      <c r="GRZ206" s="3"/>
      <c r="GSA206" s="3"/>
      <c r="GSB206" s="3"/>
      <c r="GSC206" s="3"/>
      <c r="GSD206" s="3"/>
      <c r="GSE206" s="3"/>
      <c r="GSF206" s="3"/>
      <c r="GSG206" s="3"/>
      <c r="GSH206" s="3"/>
      <c r="GSI206" s="3"/>
      <c r="GSJ206" s="3"/>
      <c r="GSK206" s="3"/>
      <c r="GSL206" s="3"/>
      <c r="GSM206" s="3"/>
      <c r="GSN206" s="3"/>
      <c r="GSO206" s="3"/>
      <c r="GSP206" s="3"/>
      <c r="GSQ206" s="3"/>
      <c r="GSR206" s="3"/>
      <c r="GSS206" s="3"/>
      <c r="GST206" s="3"/>
      <c r="GSU206" s="3"/>
      <c r="GSV206" s="3"/>
      <c r="GSW206" s="3"/>
      <c r="GSX206" s="3"/>
      <c r="GSY206" s="3"/>
      <c r="GSZ206" s="3"/>
      <c r="GTA206" s="3"/>
      <c r="GTB206" s="3"/>
      <c r="GTC206" s="3"/>
      <c r="GTD206" s="3"/>
      <c r="GTE206" s="3"/>
      <c r="GTF206" s="3"/>
      <c r="GTG206" s="3"/>
      <c r="GTH206" s="3"/>
      <c r="GTI206" s="3"/>
      <c r="GTJ206" s="3"/>
      <c r="GTK206" s="3"/>
      <c r="GTL206" s="3"/>
      <c r="GTM206" s="3"/>
      <c r="GTN206" s="3"/>
      <c r="GTO206" s="3"/>
      <c r="GTP206" s="3"/>
      <c r="GTQ206" s="3"/>
      <c r="GTR206" s="3"/>
      <c r="GTS206" s="3"/>
      <c r="GTT206" s="3"/>
      <c r="GTU206" s="3"/>
      <c r="GTV206" s="3"/>
      <c r="GTW206" s="3"/>
      <c r="GTX206" s="3"/>
      <c r="GTY206" s="3"/>
      <c r="GTZ206" s="3"/>
      <c r="GUA206" s="3"/>
      <c r="GUB206" s="3"/>
      <c r="GUC206" s="3"/>
      <c r="GUD206" s="3"/>
      <c r="GUE206" s="3"/>
      <c r="GUF206" s="3"/>
      <c r="GUG206" s="3"/>
      <c r="GUH206" s="3"/>
      <c r="GUI206" s="3"/>
      <c r="GUJ206" s="3"/>
      <c r="GUK206" s="3"/>
      <c r="GUL206" s="3"/>
      <c r="GUM206" s="3"/>
      <c r="GUN206" s="3"/>
      <c r="GUO206" s="3"/>
      <c r="GUP206" s="3"/>
      <c r="GUQ206" s="3"/>
      <c r="GUR206" s="3"/>
      <c r="GUS206" s="3"/>
      <c r="GUT206" s="3"/>
      <c r="GUU206" s="3"/>
      <c r="GUV206" s="3"/>
      <c r="GUW206" s="3"/>
      <c r="GUX206" s="3"/>
      <c r="GUY206" s="3"/>
      <c r="GUZ206" s="3"/>
      <c r="GVA206" s="3"/>
      <c r="GVB206" s="3"/>
      <c r="GVC206" s="3"/>
      <c r="GVD206" s="3"/>
      <c r="GVE206" s="3"/>
      <c r="GVF206" s="3"/>
      <c r="GVG206" s="3"/>
      <c r="GVH206" s="3"/>
      <c r="GVI206" s="3"/>
      <c r="GVJ206" s="3"/>
      <c r="GVK206" s="3"/>
      <c r="GVL206" s="3"/>
      <c r="GVM206" s="3"/>
      <c r="GVN206" s="3"/>
      <c r="GVO206" s="3"/>
      <c r="GVP206" s="3"/>
      <c r="GVQ206" s="3"/>
      <c r="GVR206" s="3"/>
      <c r="GVS206" s="3"/>
      <c r="GVT206" s="3"/>
      <c r="GVU206" s="3"/>
      <c r="GVV206" s="3"/>
      <c r="GVW206" s="3"/>
      <c r="GVX206" s="3"/>
      <c r="GVY206" s="3"/>
      <c r="GVZ206" s="3"/>
      <c r="GWA206" s="3"/>
      <c r="GWB206" s="3"/>
      <c r="GWC206" s="3"/>
      <c r="GWD206" s="3"/>
      <c r="GWE206" s="3"/>
      <c r="GWF206" s="3"/>
      <c r="GWG206" s="3"/>
      <c r="GWH206" s="3"/>
      <c r="GWI206" s="3"/>
      <c r="GWJ206" s="3"/>
      <c r="GWK206" s="3"/>
      <c r="GWL206" s="3"/>
      <c r="GWM206" s="3"/>
      <c r="GWN206" s="3"/>
      <c r="GWO206" s="3"/>
      <c r="GWP206" s="3"/>
      <c r="GWQ206" s="3"/>
      <c r="GWR206" s="3"/>
      <c r="GWS206" s="3"/>
      <c r="GWT206" s="3"/>
      <c r="GWU206" s="3"/>
      <c r="GWV206" s="3"/>
      <c r="GWW206" s="3"/>
      <c r="GWX206" s="3"/>
      <c r="GWY206" s="3"/>
      <c r="GWZ206" s="3"/>
      <c r="GXA206" s="3"/>
      <c r="GXB206" s="3"/>
      <c r="GXC206" s="3"/>
      <c r="GXD206" s="3"/>
      <c r="GXE206" s="3"/>
      <c r="GXF206" s="3"/>
      <c r="GXG206" s="3"/>
      <c r="GXH206" s="3"/>
      <c r="GXI206" s="3"/>
      <c r="GXJ206" s="3"/>
      <c r="GXK206" s="3"/>
      <c r="GXL206" s="3"/>
      <c r="GXM206" s="3"/>
      <c r="GXN206" s="3"/>
      <c r="GXO206" s="3"/>
      <c r="GXP206" s="3"/>
      <c r="GXQ206" s="3"/>
      <c r="GXR206" s="3"/>
      <c r="GXS206" s="3"/>
      <c r="GXT206" s="3"/>
      <c r="GXU206" s="3"/>
      <c r="GXV206" s="3"/>
      <c r="GXW206" s="3"/>
      <c r="GXX206" s="3"/>
      <c r="GXY206" s="3"/>
      <c r="GXZ206" s="3"/>
      <c r="GYA206" s="3"/>
      <c r="GYB206" s="3"/>
      <c r="GYC206" s="3"/>
      <c r="GYD206" s="3"/>
      <c r="GYE206" s="3"/>
      <c r="GYF206" s="3"/>
      <c r="GYG206" s="3"/>
      <c r="GYH206" s="3"/>
      <c r="GYI206" s="3"/>
      <c r="GYJ206" s="3"/>
      <c r="GYK206" s="3"/>
      <c r="GYL206" s="3"/>
      <c r="GYM206" s="3"/>
      <c r="GYN206" s="3"/>
      <c r="GYO206" s="3"/>
      <c r="GYP206" s="3"/>
      <c r="GYQ206" s="3"/>
      <c r="GYR206" s="3"/>
      <c r="GYS206" s="3"/>
      <c r="GYT206" s="3"/>
      <c r="GYU206" s="3"/>
      <c r="GYV206" s="3"/>
      <c r="GYW206" s="3"/>
      <c r="GYX206" s="3"/>
      <c r="GYY206" s="3"/>
      <c r="GYZ206" s="3"/>
      <c r="GZA206" s="3"/>
      <c r="GZB206" s="3"/>
      <c r="GZC206" s="3"/>
      <c r="GZD206" s="3"/>
      <c r="GZE206" s="3"/>
      <c r="GZF206" s="3"/>
      <c r="GZG206" s="3"/>
      <c r="GZH206" s="3"/>
      <c r="GZI206" s="3"/>
      <c r="GZJ206" s="3"/>
      <c r="GZK206" s="3"/>
      <c r="GZL206" s="3"/>
      <c r="GZM206" s="3"/>
      <c r="GZN206" s="3"/>
      <c r="GZO206" s="3"/>
      <c r="GZP206" s="3"/>
      <c r="GZQ206" s="3"/>
      <c r="GZR206" s="3"/>
      <c r="GZS206" s="3"/>
      <c r="GZT206" s="3"/>
      <c r="GZU206" s="3"/>
      <c r="GZV206" s="3"/>
      <c r="GZW206" s="3"/>
      <c r="GZX206" s="3"/>
      <c r="GZY206" s="3"/>
      <c r="GZZ206" s="3"/>
      <c r="HAA206" s="3"/>
      <c r="HAB206" s="3"/>
      <c r="HAC206" s="3"/>
      <c r="HAD206" s="3"/>
      <c r="HAE206" s="3"/>
      <c r="HAF206" s="3"/>
      <c r="HAG206" s="3"/>
      <c r="HAH206" s="3"/>
      <c r="HAI206" s="3"/>
      <c r="HAJ206" s="3"/>
      <c r="HAK206" s="3"/>
      <c r="HAL206" s="3"/>
      <c r="HAM206" s="3"/>
      <c r="HAN206" s="3"/>
      <c r="HAO206" s="3"/>
      <c r="HAP206" s="3"/>
      <c r="HAQ206" s="3"/>
      <c r="HAR206" s="3"/>
      <c r="HAS206" s="3"/>
      <c r="HAT206" s="3"/>
      <c r="HAU206" s="3"/>
      <c r="HAV206" s="3"/>
      <c r="HAW206" s="3"/>
      <c r="HAX206" s="3"/>
      <c r="HAY206" s="3"/>
      <c r="HAZ206" s="3"/>
      <c r="HBA206" s="3"/>
      <c r="HBB206" s="3"/>
      <c r="HBC206" s="3"/>
      <c r="HBD206" s="3"/>
      <c r="HBE206" s="3"/>
      <c r="HBF206" s="3"/>
      <c r="HBG206" s="3"/>
      <c r="HBH206" s="3"/>
      <c r="HBI206" s="3"/>
      <c r="HBJ206" s="3"/>
      <c r="HBK206" s="3"/>
      <c r="HBL206" s="3"/>
      <c r="HBM206" s="3"/>
      <c r="HBN206" s="3"/>
      <c r="HBO206" s="3"/>
      <c r="HBP206" s="3"/>
      <c r="HBQ206" s="3"/>
      <c r="HBR206" s="3"/>
      <c r="HBS206" s="3"/>
      <c r="HBT206" s="3"/>
      <c r="HBU206" s="3"/>
      <c r="HBV206" s="3"/>
      <c r="HBW206" s="3"/>
      <c r="HBX206" s="3"/>
      <c r="HBY206" s="3"/>
      <c r="HBZ206" s="3"/>
      <c r="HCA206" s="3"/>
      <c r="HCB206" s="3"/>
      <c r="HCC206" s="3"/>
      <c r="HCD206" s="3"/>
      <c r="HCE206" s="3"/>
      <c r="HCF206" s="3"/>
      <c r="HCG206" s="3"/>
      <c r="HCH206" s="3"/>
      <c r="HCI206" s="3"/>
      <c r="HCJ206" s="3"/>
      <c r="HCK206" s="3"/>
      <c r="HCL206" s="3"/>
      <c r="HCM206" s="3"/>
      <c r="HCN206" s="3"/>
      <c r="HCO206" s="3"/>
      <c r="HCP206" s="3"/>
      <c r="HCQ206" s="3"/>
      <c r="HCR206" s="3"/>
      <c r="HCS206" s="3"/>
      <c r="HCT206" s="3"/>
      <c r="HCU206" s="3"/>
      <c r="HCV206" s="3"/>
      <c r="HCW206" s="3"/>
      <c r="HCX206" s="3"/>
      <c r="HCY206" s="3"/>
      <c r="HCZ206" s="3"/>
      <c r="HDA206" s="3"/>
      <c r="HDB206" s="3"/>
      <c r="HDC206" s="3"/>
      <c r="HDD206" s="3"/>
      <c r="HDE206" s="3"/>
      <c r="HDF206" s="3"/>
      <c r="HDG206" s="3"/>
      <c r="HDH206" s="3"/>
      <c r="HDI206" s="3"/>
      <c r="HDJ206" s="3"/>
      <c r="HDK206" s="3"/>
      <c r="HDL206" s="3"/>
      <c r="HDM206" s="3"/>
      <c r="HDN206" s="3"/>
      <c r="HDO206" s="3"/>
      <c r="HDP206" s="3"/>
      <c r="HDQ206" s="3"/>
      <c r="HDR206" s="3"/>
      <c r="HDS206" s="3"/>
      <c r="HDT206" s="3"/>
      <c r="HDU206" s="3"/>
      <c r="HDV206" s="3"/>
      <c r="HDW206" s="3"/>
      <c r="HDX206" s="3"/>
      <c r="HDY206" s="3"/>
      <c r="HDZ206" s="3"/>
      <c r="HEA206" s="3"/>
      <c r="HEB206" s="3"/>
      <c r="HEC206" s="3"/>
      <c r="HED206" s="3"/>
      <c r="HEE206" s="3"/>
      <c r="HEF206" s="3"/>
      <c r="HEG206" s="3"/>
      <c r="HEH206" s="3"/>
      <c r="HEI206" s="3"/>
      <c r="HEJ206" s="3"/>
      <c r="HEK206" s="3"/>
      <c r="HEL206" s="3"/>
      <c r="HEM206" s="3"/>
      <c r="HEN206" s="3"/>
      <c r="HEO206" s="3"/>
      <c r="HEP206" s="3"/>
      <c r="HEQ206" s="3"/>
      <c r="HER206" s="3"/>
      <c r="HES206" s="3"/>
      <c r="HET206" s="3"/>
      <c r="HEU206" s="3"/>
      <c r="HEV206" s="3"/>
      <c r="HEW206" s="3"/>
      <c r="HEX206" s="3"/>
      <c r="HEY206" s="3"/>
      <c r="HEZ206" s="3"/>
      <c r="HFA206" s="3"/>
      <c r="HFB206" s="3"/>
      <c r="HFC206" s="3"/>
      <c r="HFD206" s="3"/>
      <c r="HFE206" s="3"/>
      <c r="HFF206" s="3"/>
      <c r="HFG206" s="3"/>
      <c r="HFH206" s="3"/>
      <c r="HFI206" s="3"/>
      <c r="HFJ206" s="3"/>
      <c r="HFK206" s="3"/>
      <c r="HFL206" s="3"/>
      <c r="HFM206" s="3"/>
      <c r="HFN206" s="3"/>
      <c r="HFO206" s="3"/>
      <c r="HFP206" s="3"/>
      <c r="HFQ206" s="3"/>
      <c r="HFR206" s="3"/>
      <c r="HFS206" s="3"/>
      <c r="HFT206" s="3"/>
      <c r="HFU206" s="3"/>
      <c r="HFV206" s="3"/>
      <c r="HFW206" s="3"/>
      <c r="HFX206" s="3"/>
      <c r="HFY206" s="3"/>
      <c r="HFZ206" s="3"/>
      <c r="HGA206" s="3"/>
      <c r="HGB206" s="3"/>
      <c r="HGC206" s="3"/>
      <c r="HGD206" s="3"/>
      <c r="HGE206" s="3"/>
      <c r="HGF206" s="3"/>
      <c r="HGG206" s="3"/>
      <c r="HGH206" s="3"/>
      <c r="HGI206" s="3"/>
      <c r="HGJ206" s="3"/>
      <c r="HGK206" s="3"/>
      <c r="HGL206" s="3"/>
      <c r="HGM206" s="3"/>
      <c r="HGN206" s="3"/>
      <c r="HGO206" s="3"/>
      <c r="HGP206" s="3"/>
      <c r="HGQ206" s="3"/>
      <c r="HGR206" s="3"/>
      <c r="HGS206" s="3"/>
      <c r="HGT206" s="3"/>
      <c r="HGU206" s="3"/>
      <c r="HGV206" s="3"/>
      <c r="HGW206" s="3"/>
      <c r="HGX206" s="3"/>
      <c r="HGY206" s="3"/>
      <c r="HGZ206" s="3"/>
      <c r="HHA206" s="3"/>
      <c r="HHB206" s="3"/>
      <c r="HHC206" s="3"/>
      <c r="HHD206" s="3"/>
      <c r="HHE206" s="3"/>
      <c r="HHF206" s="3"/>
      <c r="HHG206" s="3"/>
      <c r="HHH206" s="3"/>
      <c r="HHI206" s="3"/>
      <c r="HHJ206" s="3"/>
      <c r="HHK206" s="3"/>
      <c r="HHL206" s="3"/>
      <c r="HHM206" s="3"/>
      <c r="HHN206" s="3"/>
      <c r="HHO206" s="3"/>
      <c r="HHP206" s="3"/>
      <c r="HHQ206" s="3"/>
      <c r="HHR206" s="3"/>
      <c r="HHS206" s="3"/>
      <c r="HHT206" s="3"/>
      <c r="HHU206" s="3"/>
      <c r="HHV206" s="3"/>
      <c r="HHW206" s="3"/>
      <c r="HHX206" s="3"/>
      <c r="HHY206" s="3"/>
      <c r="HHZ206" s="3"/>
      <c r="HIA206" s="3"/>
      <c r="HIB206" s="3"/>
      <c r="HIC206" s="3"/>
      <c r="HID206" s="3"/>
      <c r="HIE206" s="3"/>
      <c r="HIF206" s="3"/>
      <c r="HIG206" s="3"/>
      <c r="HIH206" s="3"/>
      <c r="HII206" s="3"/>
      <c r="HIJ206" s="3"/>
      <c r="HIK206" s="3"/>
      <c r="HIL206" s="3"/>
      <c r="HIM206" s="3"/>
      <c r="HIN206" s="3"/>
      <c r="HIO206" s="3"/>
      <c r="HIP206" s="3"/>
      <c r="HIQ206" s="3"/>
      <c r="HIR206" s="3"/>
      <c r="HIS206" s="3"/>
      <c r="HIT206" s="3"/>
      <c r="HIU206" s="3"/>
      <c r="HIV206" s="3"/>
      <c r="HIW206" s="3"/>
      <c r="HIX206" s="3"/>
      <c r="HIY206" s="3"/>
      <c r="HIZ206" s="3"/>
      <c r="HJA206" s="3"/>
      <c r="HJB206" s="3"/>
      <c r="HJC206" s="3"/>
      <c r="HJD206" s="3"/>
      <c r="HJE206" s="3"/>
      <c r="HJF206" s="3"/>
      <c r="HJG206" s="3"/>
      <c r="HJH206" s="3"/>
      <c r="HJI206" s="3"/>
      <c r="HJJ206" s="3"/>
      <c r="HJK206" s="3"/>
      <c r="HJL206" s="3"/>
      <c r="HJM206" s="3"/>
      <c r="HJN206" s="3"/>
      <c r="HJO206" s="3"/>
      <c r="HJP206" s="3"/>
      <c r="HJQ206" s="3"/>
      <c r="HJR206" s="3"/>
      <c r="HJS206" s="3"/>
      <c r="HJT206" s="3"/>
      <c r="HJU206" s="3"/>
      <c r="HJV206" s="3"/>
      <c r="HJW206" s="3"/>
      <c r="HJX206" s="3"/>
      <c r="HJY206" s="3"/>
      <c r="HJZ206" s="3"/>
      <c r="HKA206" s="3"/>
      <c r="HKB206" s="3"/>
      <c r="HKC206" s="3"/>
      <c r="HKD206" s="3"/>
      <c r="HKE206" s="3"/>
      <c r="HKF206" s="3"/>
      <c r="HKG206" s="3"/>
      <c r="HKH206" s="3"/>
      <c r="HKI206" s="3"/>
      <c r="HKJ206" s="3"/>
      <c r="HKK206" s="3"/>
      <c r="HKL206" s="3"/>
      <c r="HKM206" s="3"/>
      <c r="HKN206" s="3"/>
      <c r="HKO206" s="3"/>
      <c r="HKP206" s="3"/>
      <c r="HKQ206" s="3"/>
      <c r="HKR206" s="3"/>
      <c r="HKS206" s="3"/>
      <c r="HKT206" s="3"/>
      <c r="HKU206" s="3"/>
      <c r="HKV206" s="3"/>
      <c r="HKW206" s="3"/>
      <c r="HKX206" s="3"/>
      <c r="HKY206" s="3"/>
      <c r="HKZ206" s="3"/>
      <c r="HLA206" s="3"/>
      <c r="HLB206" s="3"/>
      <c r="HLC206" s="3"/>
      <c r="HLD206" s="3"/>
      <c r="HLE206" s="3"/>
      <c r="HLF206" s="3"/>
      <c r="HLG206" s="3"/>
      <c r="HLH206" s="3"/>
      <c r="HLI206" s="3"/>
      <c r="HLJ206" s="3"/>
      <c r="HLK206" s="3"/>
      <c r="HLL206" s="3"/>
      <c r="HLM206" s="3"/>
      <c r="HLN206" s="3"/>
      <c r="HLO206" s="3"/>
      <c r="HLP206" s="3"/>
      <c r="HLQ206" s="3"/>
      <c r="HLR206" s="3"/>
      <c r="HLS206" s="3"/>
      <c r="HLT206" s="3"/>
      <c r="HLU206" s="3"/>
      <c r="HLV206" s="3"/>
      <c r="HLW206" s="3"/>
      <c r="HLX206" s="3"/>
      <c r="HLY206" s="3"/>
      <c r="HLZ206" s="3"/>
      <c r="HMA206" s="3"/>
      <c r="HMB206" s="3"/>
      <c r="HMC206" s="3"/>
      <c r="HMD206" s="3"/>
      <c r="HME206" s="3"/>
      <c r="HMF206" s="3"/>
      <c r="HMG206" s="3"/>
      <c r="HMH206" s="3"/>
      <c r="HMI206" s="3"/>
      <c r="HMJ206" s="3"/>
      <c r="HMK206" s="3"/>
      <c r="HML206" s="3"/>
      <c r="HMM206" s="3"/>
      <c r="HMN206" s="3"/>
      <c r="HMO206" s="3"/>
      <c r="HMP206" s="3"/>
      <c r="HMQ206" s="3"/>
      <c r="HMR206" s="3"/>
      <c r="HMS206" s="3"/>
      <c r="HMT206" s="3"/>
      <c r="HMU206" s="3"/>
      <c r="HMV206" s="3"/>
      <c r="HMW206" s="3"/>
      <c r="HMX206" s="3"/>
      <c r="HMY206" s="3"/>
      <c r="HMZ206" s="3"/>
      <c r="HNA206" s="3"/>
      <c r="HNB206" s="3"/>
      <c r="HNC206" s="3"/>
      <c r="HND206" s="3"/>
      <c r="HNE206" s="3"/>
      <c r="HNF206" s="3"/>
      <c r="HNG206" s="3"/>
      <c r="HNH206" s="3"/>
      <c r="HNI206" s="3"/>
      <c r="HNJ206" s="3"/>
      <c r="HNK206" s="3"/>
      <c r="HNL206" s="3"/>
      <c r="HNM206" s="3"/>
      <c r="HNN206" s="3"/>
      <c r="HNO206" s="3"/>
      <c r="HNP206" s="3"/>
      <c r="HNQ206" s="3"/>
      <c r="HNR206" s="3"/>
      <c r="HNS206" s="3"/>
      <c r="HNT206" s="3"/>
      <c r="HNU206" s="3"/>
      <c r="HNV206" s="3"/>
      <c r="HNW206" s="3"/>
      <c r="HNX206" s="3"/>
      <c r="HNY206" s="3"/>
      <c r="HNZ206" s="3"/>
      <c r="HOA206" s="3"/>
      <c r="HOB206" s="3"/>
      <c r="HOC206" s="3"/>
      <c r="HOD206" s="3"/>
      <c r="HOE206" s="3"/>
      <c r="HOF206" s="3"/>
      <c r="HOG206" s="3"/>
      <c r="HOH206" s="3"/>
      <c r="HOI206" s="3"/>
      <c r="HOJ206" s="3"/>
      <c r="HOK206" s="3"/>
      <c r="HOL206" s="3"/>
      <c r="HOM206" s="3"/>
      <c r="HON206" s="3"/>
      <c r="HOO206" s="3"/>
      <c r="HOP206" s="3"/>
      <c r="HOQ206" s="3"/>
      <c r="HOR206" s="3"/>
      <c r="HOS206" s="3"/>
      <c r="HOT206" s="3"/>
      <c r="HOU206" s="3"/>
      <c r="HOV206" s="3"/>
      <c r="HOW206" s="3"/>
      <c r="HOX206" s="3"/>
      <c r="HOY206" s="3"/>
      <c r="HOZ206" s="3"/>
      <c r="HPA206" s="3"/>
      <c r="HPB206" s="3"/>
      <c r="HPC206" s="3"/>
      <c r="HPD206" s="3"/>
      <c r="HPE206" s="3"/>
      <c r="HPF206" s="3"/>
      <c r="HPG206" s="3"/>
      <c r="HPH206" s="3"/>
      <c r="HPI206" s="3"/>
      <c r="HPJ206" s="3"/>
      <c r="HPK206" s="3"/>
      <c r="HPL206" s="3"/>
      <c r="HPM206" s="3"/>
      <c r="HPN206" s="3"/>
      <c r="HPO206" s="3"/>
      <c r="HPP206" s="3"/>
      <c r="HPQ206" s="3"/>
      <c r="HPR206" s="3"/>
      <c r="HPS206" s="3"/>
      <c r="HPT206" s="3"/>
      <c r="HPU206" s="3"/>
      <c r="HPV206" s="3"/>
      <c r="HPW206" s="3"/>
      <c r="HPX206" s="3"/>
      <c r="HPY206" s="3"/>
      <c r="HPZ206" s="3"/>
      <c r="HQA206" s="3"/>
      <c r="HQB206" s="3"/>
      <c r="HQC206" s="3"/>
      <c r="HQD206" s="3"/>
      <c r="HQE206" s="3"/>
      <c r="HQF206" s="3"/>
      <c r="HQG206" s="3"/>
      <c r="HQH206" s="3"/>
      <c r="HQI206" s="3"/>
      <c r="HQJ206" s="3"/>
      <c r="HQK206" s="3"/>
      <c r="HQL206" s="3"/>
      <c r="HQM206" s="3"/>
      <c r="HQN206" s="3"/>
      <c r="HQO206" s="3"/>
      <c r="HQP206" s="3"/>
      <c r="HQQ206" s="3"/>
      <c r="HQR206" s="3"/>
      <c r="HQS206" s="3"/>
      <c r="HQT206" s="3"/>
      <c r="HQU206" s="3"/>
      <c r="HQV206" s="3"/>
      <c r="HQW206" s="3"/>
      <c r="HQX206" s="3"/>
      <c r="HQY206" s="3"/>
      <c r="HQZ206" s="3"/>
      <c r="HRA206" s="3"/>
      <c r="HRB206" s="3"/>
      <c r="HRC206" s="3"/>
      <c r="HRD206" s="3"/>
      <c r="HRE206" s="3"/>
      <c r="HRF206" s="3"/>
      <c r="HRG206" s="3"/>
      <c r="HRH206" s="3"/>
      <c r="HRI206" s="3"/>
      <c r="HRJ206" s="3"/>
      <c r="HRK206" s="3"/>
      <c r="HRL206" s="3"/>
      <c r="HRM206" s="3"/>
      <c r="HRN206" s="3"/>
      <c r="HRO206" s="3"/>
      <c r="HRP206" s="3"/>
      <c r="HRQ206" s="3"/>
      <c r="HRR206" s="3"/>
      <c r="HRS206" s="3"/>
      <c r="HRT206" s="3"/>
      <c r="HRU206" s="3"/>
      <c r="HRV206" s="3"/>
      <c r="HRW206" s="3"/>
      <c r="HRX206" s="3"/>
      <c r="HRY206" s="3"/>
      <c r="HRZ206" s="3"/>
      <c r="HSA206" s="3"/>
      <c r="HSB206" s="3"/>
      <c r="HSC206" s="3"/>
      <c r="HSD206" s="3"/>
      <c r="HSE206" s="3"/>
      <c r="HSF206" s="3"/>
      <c r="HSG206" s="3"/>
      <c r="HSH206" s="3"/>
      <c r="HSI206" s="3"/>
      <c r="HSJ206" s="3"/>
      <c r="HSK206" s="3"/>
      <c r="HSL206" s="3"/>
      <c r="HSM206" s="3"/>
      <c r="HSN206" s="3"/>
      <c r="HSO206" s="3"/>
      <c r="HSP206" s="3"/>
      <c r="HSQ206" s="3"/>
      <c r="HSR206" s="3"/>
      <c r="HSS206" s="3"/>
      <c r="HST206" s="3"/>
      <c r="HSU206" s="3"/>
      <c r="HSV206" s="3"/>
      <c r="HSW206" s="3"/>
      <c r="HSX206" s="3"/>
      <c r="HSY206" s="3"/>
      <c r="HSZ206" s="3"/>
      <c r="HTA206" s="3"/>
      <c r="HTB206" s="3"/>
      <c r="HTC206" s="3"/>
      <c r="HTD206" s="3"/>
      <c r="HTE206" s="3"/>
      <c r="HTF206" s="3"/>
      <c r="HTG206" s="3"/>
      <c r="HTH206" s="3"/>
      <c r="HTI206" s="3"/>
      <c r="HTJ206" s="3"/>
      <c r="HTK206" s="3"/>
      <c r="HTL206" s="3"/>
      <c r="HTM206" s="3"/>
      <c r="HTN206" s="3"/>
      <c r="HTO206" s="3"/>
      <c r="HTP206" s="3"/>
      <c r="HTQ206" s="3"/>
      <c r="HTR206" s="3"/>
      <c r="HTS206" s="3"/>
      <c r="HTT206" s="3"/>
      <c r="HTU206" s="3"/>
      <c r="HTV206" s="3"/>
      <c r="HTW206" s="3"/>
      <c r="HTX206" s="3"/>
      <c r="HTY206" s="3"/>
      <c r="HTZ206" s="3"/>
      <c r="HUA206" s="3"/>
      <c r="HUB206" s="3"/>
      <c r="HUC206" s="3"/>
      <c r="HUD206" s="3"/>
      <c r="HUE206" s="3"/>
      <c r="HUF206" s="3"/>
      <c r="HUG206" s="3"/>
      <c r="HUH206" s="3"/>
      <c r="HUI206" s="3"/>
      <c r="HUJ206" s="3"/>
      <c r="HUK206" s="3"/>
      <c r="HUL206" s="3"/>
      <c r="HUM206" s="3"/>
      <c r="HUN206" s="3"/>
      <c r="HUO206" s="3"/>
      <c r="HUP206" s="3"/>
      <c r="HUQ206" s="3"/>
      <c r="HUR206" s="3"/>
      <c r="HUS206" s="3"/>
      <c r="HUT206" s="3"/>
      <c r="HUU206" s="3"/>
      <c r="HUV206" s="3"/>
      <c r="HUW206" s="3"/>
      <c r="HUX206" s="3"/>
      <c r="HUY206" s="3"/>
      <c r="HUZ206" s="3"/>
      <c r="HVA206" s="3"/>
      <c r="HVB206" s="3"/>
      <c r="HVC206" s="3"/>
      <c r="HVD206" s="3"/>
      <c r="HVE206" s="3"/>
      <c r="HVF206" s="3"/>
      <c r="HVG206" s="3"/>
      <c r="HVH206" s="3"/>
      <c r="HVI206" s="3"/>
      <c r="HVJ206" s="3"/>
      <c r="HVK206" s="3"/>
      <c r="HVL206" s="3"/>
      <c r="HVM206" s="3"/>
      <c r="HVN206" s="3"/>
      <c r="HVO206" s="3"/>
      <c r="HVP206" s="3"/>
      <c r="HVQ206" s="3"/>
      <c r="HVR206" s="3"/>
      <c r="HVS206" s="3"/>
      <c r="HVT206" s="3"/>
      <c r="HVU206" s="3"/>
      <c r="HVV206" s="3"/>
      <c r="HVW206" s="3"/>
      <c r="HVX206" s="3"/>
      <c r="HVY206" s="3"/>
      <c r="HVZ206" s="3"/>
      <c r="HWA206" s="3"/>
      <c r="HWB206" s="3"/>
      <c r="HWC206" s="3"/>
      <c r="HWD206" s="3"/>
      <c r="HWE206" s="3"/>
      <c r="HWF206" s="3"/>
      <c r="HWG206" s="3"/>
      <c r="HWH206" s="3"/>
      <c r="HWI206" s="3"/>
      <c r="HWJ206" s="3"/>
      <c r="HWK206" s="3"/>
      <c r="HWL206" s="3"/>
      <c r="HWM206" s="3"/>
      <c r="HWN206" s="3"/>
      <c r="HWO206" s="3"/>
      <c r="HWP206" s="3"/>
      <c r="HWQ206" s="3"/>
      <c r="HWR206" s="3"/>
      <c r="HWS206" s="3"/>
      <c r="HWT206" s="3"/>
      <c r="HWU206" s="3"/>
      <c r="HWV206" s="3"/>
      <c r="HWW206" s="3"/>
      <c r="HWX206" s="3"/>
      <c r="HWY206" s="3"/>
      <c r="HWZ206" s="3"/>
      <c r="HXA206" s="3"/>
      <c r="HXB206" s="3"/>
      <c r="HXC206" s="3"/>
      <c r="HXD206" s="3"/>
      <c r="HXE206" s="3"/>
      <c r="HXF206" s="3"/>
      <c r="HXG206" s="3"/>
      <c r="HXH206" s="3"/>
      <c r="HXI206" s="3"/>
      <c r="HXJ206" s="3"/>
      <c r="HXK206" s="3"/>
      <c r="HXL206" s="3"/>
      <c r="HXM206" s="3"/>
      <c r="HXN206" s="3"/>
      <c r="HXO206" s="3"/>
      <c r="HXP206" s="3"/>
      <c r="HXQ206" s="3"/>
      <c r="HXR206" s="3"/>
      <c r="HXS206" s="3"/>
      <c r="HXT206" s="3"/>
      <c r="HXU206" s="3"/>
      <c r="HXV206" s="3"/>
      <c r="HXW206" s="3"/>
      <c r="HXX206" s="3"/>
      <c r="HXY206" s="3"/>
      <c r="HXZ206" s="3"/>
      <c r="HYA206" s="3"/>
      <c r="HYB206" s="3"/>
      <c r="HYC206" s="3"/>
      <c r="HYD206" s="3"/>
      <c r="HYE206" s="3"/>
      <c r="HYF206" s="3"/>
      <c r="HYG206" s="3"/>
      <c r="HYH206" s="3"/>
      <c r="HYI206" s="3"/>
      <c r="HYJ206" s="3"/>
      <c r="HYK206" s="3"/>
      <c r="HYL206" s="3"/>
      <c r="HYM206" s="3"/>
      <c r="HYN206" s="3"/>
      <c r="HYO206" s="3"/>
      <c r="HYP206" s="3"/>
      <c r="HYQ206" s="3"/>
      <c r="HYR206" s="3"/>
      <c r="HYS206" s="3"/>
      <c r="HYT206" s="3"/>
      <c r="HYU206" s="3"/>
      <c r="HYV206" s="3"/>
      <c r="HYW206" s="3"/>
      <c r="HYX206" s="3"/>
      <c r="HYY206" s="3"/>
      <c r="HYZ206" s="3"/>
      <c r="HZA206" s="3"/>
      <c r="HZB206" s="3"/>
      <c r="HZC206" s="3"/>
      <c r="HZD206" s="3"/>
      <c r="HZE206" s="3"/>
      <c r="HZF206" s="3"/>
      <c r="HZG206" s="3"/>
      <c r="HZH206" s="3"/>
      <c r="HZI206" s="3"/>
      <c r="HZJ206" s="3"/>
      <c r="HZK206" s="3"/>
      <c r="HZL206" s="3"/>
      <c r="HZM206" s="3"/>
      <c r="HZN206" s="3"/>
      <c r="HZO206" s="3"/>
      <c r="HZP206" s="3"/>
      <c r="HZQ206" s="3"/>
      <c r="HZR206" s="3"/>
      <c r="HZS206" s="3"/>
      <c r="HZT206" s="3"/>
      <c r="HZU206" s="3"/>
      <c r="HZV206" s="3"/>
      <c r="HZW206" s="3"/>
      <c r="HZX206" s="3"/>
      <c r="HZY206" s="3"/>
      <c r="HZZ206" s="3"/>
      <c r="IAA206" s="3"/>
      <c r="IAB206" s="3"/>
      <c r="IAC206" s="3"/>
      <c r="IAD206" s="3"/>
      <c r="IAE206" s="3"/>
      <c r="IAF206" s="3"/>
      <c r="IAG206" s="3"/>
      <c r="IAH206" s="3"/>
      <c r="IAI206" s="3"/>
      <c r="IAJ206" s="3"/>
      <c r="IAK206" s="3"/>
      <c r="IAL206" s="3"/>
      <c r="IAM206" s="3"/>
      <c r="IAN206" s="3"/>
      <c r="IAO206" s="3"/>
      <c r="IAP206" s="3"/>
      <c r="IAQ206" s="3"/>
      <c r="IAR206" s="3"/>
      <c r="IAS206" s="3"/>
      <c r="IAT206" s="3"/>
      <c r="IAU206" s="3"/>
      <c r="IAV206" s="3"/>
      <c r="IAW206" s="3"/>
      <c r="IAX206" s="3"/>
      <c r="IAY206" s="3"/>
      <c r="IAZ206" s="3"/>
      <c r="IBA206" s="3"/>
      <c r="IBB206" s="3"/>
      <c r="IBC206" s="3"/>
      <c r="IBD206" s="3"/>
      <c r="IBE206" s="3"/>
      <c r="IBF206" s="3"/>
      <c r="IBG206" s="3"/>
      <c r="IBH206" s="3"/>
      <c r="IBI206" s="3"/>
      <c r="IBJ206" s="3"/>
      <c r="IBK206" s="3"/>
      <c r="IBL206" s="3"/>
      <c r="IBM206" s="3"/>
      <c r="IBN206" s="3"/>
      <c r="IBO206" s="3"/>
      <c r="IBP206" s="3"/>
      <c r="IBQ206" s="3"/>
      <c r="IBR206" s="3"/>
      <c r="IBS206" s="3"/>
      <c r="IBT206" s="3"/>
      <c r="IBU206" s="3"/>
      <c r="IBV206" s="3"/>
      <c r="IBW206" s="3"/>
      <c r="IBX206" s="3"/>
      <c r="IBY206" s="3"/>
      <c r="IBZ206" s="3"/>
      <c r="ICA206" s="3"/>
      <c r="ICB206" s="3"/>
      <c r="ICC206" s="3"/>
      <c r="ICD206" s="3"/>
      <c r="ICE206" s="3"/>
      <c r="ICF206" s="3"/>
      <c r="ICG206" s="3"/>
      <c r="ICH206" s="3"/>
      <c r="ICI206" s="3"/>
      <c r="ICJ206" s="3"/>
      <c r="ICK206" s="3"/>
      <c r="ICL206" s="3"/>
      <c r="ICM206" s="3"/>
      <c r="ICN206" s="3"/>
      <c r="ICO206" s="3"/>
      <c r="ICP206" s="3"/>
      <c r="ICQ206" s="3"/>
      <c r="ICR206" s="3"/>
      <c r="ICS206" s="3"/>
      <c r="ICT206" s="3"/>
      <c r="ICU206" s="3"/>
      <c r="ICV206" s="3"/>
      <c r="ICW206" s="3"/>
      <c r="ICX206" s="3"/>
      <c r="ICY206" s="3"/>
      <c r="ICZ206" s="3"/>
      <c r="IDA206" s="3"/>
      <c r="IDB206" s="3"/>
      <c r="IDC206" s="3"/>
      <c r="IDD206" s="3"/>
      <c r="IDE206" s="3"/>
      <c r="IDF206" s="3"/>
      <c r="IDG206" s="3"/>
      <c r="IDH206" s="3"/>
      <c r="IDI206" s="3"/>
      <c r="IDJ206" s="3"/>
      <c r="IDK206" s="3"/>
      <c r="IDL206" s="3"/>
      <c r="IDM206" s="3"/>
      <c r="IDN206" s="3"/>
      <c r="IDO206" s="3"/>
      <c r="IDP206" s="3"/>
      <c r="IDQ206" s="3"/>
      <c r="IDR206" s="3"/>
      <c r="IDS206" s="3"/>
      <c r="IDT206" s="3"/>
      <c r="IDU206" s="3"/>
      <c r="IDV206" s="3"/>
      <c r="IDW206" s="3"/>
      <c r="IDX206" s="3"/>
      <c r="IDY206" s="3"/>
      <c r="IDZ206" s="3"/>
      <c r="IEA206" s="3"/>
      <c r="IEB206" s="3"/>
      <c r="IEC206" s="3"/>
      <c r="IED206" s="3"/>
      <c r="IEE206" s="3"/>
      <c r="IEF206" s="3"/>
      <c r="IEG206" s="3"/>
      <c r="IEH206" s="3"/>
      <c r="IEI206" s="3"/>
      <c r="IEJ206" s="3"/>
      <c r="IEK206" s="3"/>
      <c r="IEL206" s="3"/>
      <c r="IEM206" s="3"/>
      <c r="IEN206" s="3"/>
      <c r="IEO206" s="3"/>
      <c r="IEP206" s="3"/>
      <c r="IEQ206" s="3"/>
      <c r="IER206" s="3"/>
      <c r="IES206" s="3"/>
      <c r="IET206" s="3"/>
      <c r="IEU206" s="3"/>
      <c r="IEV206" s="3"/>
      <c r="IEW206" s="3"/>
      <c r="IEX206" s="3"/>
      <c r="IEY206" s="3"/>
      <c r="IEZ206" s="3"/>
      <c r="IFA206" s="3"/>
      <c r="IFB206" s="3"/>
      <c r="IFC206" s="3"/>
      <c r="IFD206" s="3"/>
      <c r="IFE206" s="3"/>
      <c r="IFF206" s="3"/>
      <c r="IFG206" s="3"/>
      <c r="IFH206" s="3"/>
      <c r="IFI206" s="3"/>
      <c r="IFJ206" s="3"/>
      <c r="IFK206" s="3"/>
      <c r="IFL206" s="3"/>
      <c r="IFM206" s="3"/>
      <c r="IFN206" s="3"/>
      <c r="IFO206" s="3"/>
      <c r="IFP206" s="3"/>
      <c r="IFQ206" s="3"/>
      <c r="IFR206" s="3"/>
      <c r="IFS206" s="3"/>
      <c r="IFT206" s="3"/>
      <c r="IFU206" s="3"/>
      <c r="IFV206" s="3"/>
      <c r="IFW206" s="3"/>
      <c r="IFX206" s="3"/>
      <c r="IFY206" s="3"/>
      <c r="IFZ206" s="3"/>
      <c r="IGA206" s="3"/>
      <c r="IGB206" s="3"/>
      <c r="IGC206" s="3"/>
      <c r="IGD206" s="3"/>
      <c r="IGE206" s="3"/>
      <c r="IGF206" s="3"/>
      <c r="IGG206" s="3"/>
      <c r="IGH206" s="3"/>
      <c r="IGI206" s="3"/>
      <c r="IGJ206" s="3"/>
      <c r="IGK206" s="3"/>
      <c r="IGL206" s="3"/>
      <c r="IGM206" s="3"/>
      <c r="IGN206" s="3"/>
      <c r="IGO206" s="3"/>
      <c r="IGP206" s="3"/>
      <c r="IGQ206" s="3"/>
      <c r="IGR206" s="3"/>
      <c r="IGS206" s="3"/>
      <c r="IGT206" s="3"/>
      <c r="IGU206" s="3"/>
      <c r="IGV206" s="3"/>
      <c r="IGW206" s="3"/>
      <c r="IGX206" s="3"/>
      <c r="IGY206" s="3"/>
      <c r="IGZ206" s="3"/>
      <c r="IHA206" s="3"/>
      <c r="IHB206" s="3"/>
      <c r="IHC206" s="3"/>
      <c r="IHD206" s="3"/>
      <c r="IHE206" s="3"/>
      <c r="IHF206" s="3"/>
      <c r="IHG206" s="3"/>
      <c r="IHH206" s="3"/>
      <c r="IHI206" s="3"/>
      <c r="IHJ206" s="3"/>
      <c r="IHK206" s="3"/>
      <c r="IHL206" s="3"/>
      <c r="IHM206" s="3"/>
      <c r="IHN206" s="3"/>
      <c r="IHO206" s="3"/>
      <c r="IHP206" s="3"/>
      <c r="IHQ206" s="3"/>
      <c r="IHR206" s="3"/>
      <c r="IHS206" s="3"/>
      <c r="IHT206" s="3"/>
      <c r="IHU206" s="3"/>
      <c r="IHV206" s="3"/>
      <c r="IHW206" s="3"/>
      <c r="IHX206" s="3"/>
      <c r="IHY206" s="3"/>
      <c r="IHZ206" s="3"/>
      <c r="IIA206" s="3"/>
      <c r="IIB206" s="3"/>
      <c r="IIC206" s="3"/>
      <c r="IID206" s="3"/>
      <c r="IIE206" s="3"/>
      <c r="IIF206" s="3"/>
      <c r="IIG206" s="3"/>
      <c r="IIH206" s="3"/>
      <c r="III206" s="3"/>
      <c r="IIJ206" s="3"/>
      <c r="IIK206" s="3"/>
      <c r="IIL206" s="3"/>
      <c r="IIM206" s="3"/>
      <c r="IIN206" s="3"/>
      <c r="IIO206" s="3"/>
      <c r="IIP206" s="3"/>
      <c r="IIQ206" s="3"/>
      <c r="IIR206" s="3"/>
      <c r="IIS206" s="3"/>
      <c r="IIT206" s="3"/>
      <c r="IIU206" s="3"/>
      <c r="IIV206" s="3"/>
      <c r="IIW206" s="3"/>
      <c r="IIX206" s="3"/>
      <c r="IIY206" s="3"/>
      <c r="IIZ206" s="3"/>
      <c r="IJA206" s="3"/>
      <c r="IJB206" s="3"/>
      <c r="IJC206" s="3"/>
      <c r="IJD206" s="3"/>
      <c r="IJE206" s="3"/>
      <c r="IJF206" s="3"/>
      <c r="IJG206" s="3"/>
      <c r="IJH206" s="3"/>
      <c r="IJI206" s="3"/>
      <c r="IJJ206" s="3"/>
      <c r="IJK206" s="3"/>
      <c r="IJL206" s="3"/>
      <c r="IJM206" s="3"/>
      <c r="IJN206" s="3"/>
      <c r="IJO206" s="3"/>
      <c r="IJP206" s="3"/>
      <c r="IJQ206" s="3"/>
      <c r="IJR206" s="3"/>
      <c r="IJS206" s="3"/>
      <c r="IJT206" s="3"/>
      <c r="IJU206" s="3"/>
      <c r="IJV206" s="3"/>
      <c r="IJW206" s="3"/>
      <c r="IJX206" s="3"/>
      <c r="IJY206" s="3"/>
      <c r="IJZ206" s="3"/>
      <c r="IKA206" s="3"/>
      <c r="IKB206" s="3"/>
      <c r="IKC206" s="3"/>
      <c r="IKD206" s="3"/>
      <c r="IKE206" s="3"/>
      <c r="IKF206" s="3"/>
      <c r="IKG206" s="3"/>
      <c r="IKH206" s="3"/>
      <c r="IKI206" s="3"/>
      <c r="IKJ206" s="3"/>
      <c r="IKK206" s="3"/>
      <c r="IKL206" s="3"/>
      <c r="IKM206" s="3"/>
      <c r="IKN206" s="3"/>
      <c r="IKO206" s="3"/>
      <c r="IKP206" s="3"/>
      <c r="IKQ206" s="3"/>
      <c r="IKR206" s="3"/>
      <c r="IKS206" s="3"/>
      <c r="IKT206" s="3"/>
      <c r="IKU206" s="3"/>
      <c r="IKV206" s="3"/>
      <c r="IKW206" s="3"/>
      <c r="IKX206" s="3"/>
      <c r="IKY206" s="3"/>
      <c r="IKZ206" s="3"/>
      <c r="ILA206" s="3"/>
      <c r="ILB206" s="3"/>
      <c r="ILC206" s="3"/>
      <c r="ILD206" s="3"/>
      <c r="ILE206" s="3"/>
      <c r="ILF206" s="3"/>
      <c r="ILG206" s="3"/>
      <c r="ILH206" s="3"/>
      <c r="ILI206" s="3"/>
      <c r="ILJ206" s="3"/>
      <c r="ILK206" s="3"/>
      <c r="ILL206" s="3"/>
      <c r="ILM206" s="3"/>
      <c r="ILN206" s="3"/>
      <c r="ILO206" s="3"/>
      <c r="ILP206" s="3"/>
      <c r="ILQ206" s="3"/>
      <c r="ILR206" s="3"/>
      <c r="ILS206" s="3"/>
      <c r="ILT206" s="3"/>
      <c r="ILU206" s="3"/>
      <c r="ILV206" s="3"/>
      <c r="ILW206" s="3"/>
      <c r="ILX206" s="3"/>
      <c r="ILY206" s="3"/>
      <c r="ILZ206" s="3"/>
      <c r="IMA206" s="3"/>
      <c r="IMB206" s="3"/>
      <c r="IMC206" s="3"/>
      <c r="IMD206" s="3"/>
      <c r="IME206" s="3"/>
      <c r="IMF206" s="3"/>
      <c r="IMG206" s="3"/>
      <c r="IMH206" s="3"/>
      <c r="IMI206" s="3"/>
      <c r="IMJ206" s="3"/>
      <c r="IMK206" s="3"/>
      <c r="IML206" s="3"/>
      <c r="IMM206" s="3"/>
      <c r="IMN206" s="3"/>
      <c r="IMO206" s="3"/>
      <c r="IMP206" s="3"/>
      <c r="IMQ206" s="3"/>
      <c r="IMR206" s="3"/>
      <c r="IMS206" s="3"/>
      <c r="IMT206" s="3"/>
      <c r="IMU206" s="3"/>
      <c r="IMV206" s="3"/>
      <c r="IMW206" s="3"/>
      <c r="IMX206" s="3"/>
      <c r="IMY206" s="3"/>
      <c r="IMZ206" s="3"/>
      <c r="INA206" s="3"/>
      <c r="INB206" s="3"/>
      <c r="INC206" s="3"/>
      <c r="IND206" s="3"/>
      <c r="INE206" s="3"/>
      <c r="INF206" s="3"/>
      <c r="ING206" s="3"/>
      <c r="INH206" s="3"/>
      <c r="INI206" s="3"/>
      <c r="INJ206" s="3"/>
      <c r="INK206" s="3"/>
      <c r="INL206" s="3"/>
      <c r="INM206" s="3"/>
      <c r="INN206" s="3"/>
      <c r="INO206" s="3"/>
      <c r="INP206" s="3"/>
      <c r="INQ206" s="3"/>
      <c r="INR206" s="3"/>
      <c r="INS206" s="3"/>
      <c r="INT206" s="3"/>
      <c r="INU206" s="3"/>
      <c r="INV206" s="3"/>
      <c r="INW206" s="3"/>
      <c r="INX206" s="3"/>
      <c r="INY206" s="3"/>
      <c r="INZ206" s="3"/>
      <c r="IOA206" s="3"/>
      <c r="IOB206" s="3"/>
      <c r="IOC206" s="3"/>
      <c r="IOD206" s="3"/>
      <c r="IOE206" s="3"/>
      <c r="IOF206" s="3"/>
      <c r="IOG206" s="3"/>
      <c r="IOH206" s="3"/>
      <c r="IOI206" s="3"/>
      <c r="IOJ206" s="3"/>
      <c r="IOK206" s="3"/>
      <c r="IOL206" s="3"/>
      <c r="IOM206" s="3"/>
      <c r="ION206" s="3"/>
      <c r="IOO206" s="3"/>
      <c r="IOP206" s="3"/>
      <c r="IOQ206" s="3"/>
      <c r="IOR206" s="3"/>
      <c r="IOS206" s="3"/>
      <c r="IOT206" s="3"/>
      <c r="IOU206" s="3"/>
      <c r="IOV206" s="3"/>
      <c r="IOW206" s="3"/>
      <c r="IOX206" s="3"/>
      <c r="IOY206" s="3"/>
      <c r="IOZ206" s="3"/>
      <c r="IPA206" s="3"/>
      <c r="IPB206" s="3"/>
      <c r="IPC206" s="3"/>
      <c r="IPD206" s="3"/>
      <c r="IPE206" s="3"/>
      <c r="IPF206" s="3"/>
      <c r="IPG206" s="3"/>
      <c r="IPH206" s="3"/>
      <c r="IPI206" s="3"/>
      <c r="IPJ206" s="3"/>
      <c r="IPK206" s="3"/>
      <c r="IPL206" s="3"/>
      <c r="IPM206" s="3"/>
      <c r="IPN206" s="3"/>
      <c r="IPO206" s="3"/>
      <c r="IPP206" s="3"/>
      <c r="IPQ206" s="3"/>
      <c r="IPR206" s="3"/>
      <c r="IPS206" s="3"/>
      <c r="IPT206" s="3"/>
      <c r="IPU206" s="3"/>
      <c r="IPV206" s="3"/>
      <c r="IPW206" s="3"/>
      <c r="IPX206" s="3"/>
      <c r="IPY206" s="3"/>
      <c r="IPZ206" s="3"/>
      <c r="IQA206" s="3"/>
      <c r="IQB206" s="3"/>
      <c r="IQC206" s="3"/>
      <c r="IQD206" s="3"/>
      <c r="IQE206" s="3"/>
      <c r="IQF206" s="3"/>
      <c r="IQG206" s="3"/>
      <c r="IQH206" s="3"/>
      <c r="IQI206" s="3"/>
      <c r="IQJ206" s="3"/>
      <c r="IQK206" s="3"/>
      <c r="IQL206" s="3"/>
      <c r="IQM206" s="3"/>
      <c r="IQN206" s="3"/>
      <c r="IQO206" s="3"/>
      <c r="IQP206" s="3"/>
      <c r="IQQ206" s="3"/>
      <c r="IQR206" s="3"/>
      <c r="IQS206" s="3"/>
      <c r="IQT206" s="3"/>
      <c r="IQU206" s="3"/>
      <c r="IQV206" s="3"/>
      <c r="IQW206" s="3"/>
      <c r="IQX206" s="3"/>
      <c r="IQY206" s="3"/>
      <c r="IQZ206" s="3"/>
      <c r="IRA206" s="3"/>
      <c r="IRB206" s="3"/>
      <c r="IRC206" s="3"/>
      <c r="IRD206" s="3"/>
      <c r="IRE206" s="3"/>
      <c r="IRF206" s="3"/>
      <c r="IRG206" s="3"/>
      <c r="IRH206" s="3"/>
      <c r="IRI206" s="3"/>
      <c r="IRJ206" s="3"/>
      <c r="IRK206" s="3"/>
      <c r="IRL206" s="3"/>
      <c r="IRM206" s="3"/>
      <c r="IRN206" s="3"/>
      <c r="IRO206" s="3"/>
      <c r="IRP206" s="3"/>
      <c r="IRQ206" s="3"/>
      <c r="IRR206" s="3"/>
      <c r="IRS206" s="3"/>
      <c r="IRT206" s="3"/>
      <c r="IRU206" s="3"/>
      <c r="IRV206" s="3"/>
      <c r="IRW206" s="3"/>
      <c r="IRX206" s="3"/>
      <c r="IRY206" s="3"/>
      <c r="IRZ206" s="3"/>
      <c r="ISA206" s="3"/>
      <c r="ISB206" s="3"/>
      <c r="ISC206" s="3"/>
      <c r="ISD206" s="3"/>
      <c r="ISE206" s="3"/>
      <c r="ISF206" s="3"/>
      <c r="ISG206" s="3"/>
      <c r="ISH206" s="3"/>
      <c r="ISI206" s="3"/>
      <c r="ISJ206" s="3"/>
      <c r="ISK206" s="3"/>
      <c r="ISL206" s="3"/>
      <c r="ISM206" s="3"/>
      <c r="ISN206" s="3"/>
      <c r="ISO206" s="3"/>
      <c r="ISP206" s="3"/>
      <c r="ISQ206" s="3"/>
      <c r="ISR206" s="3"/>
      <c r="ISS206" s="3"/>
      <c r="IST206" s="3"/>
      <c r="ISU206" s="3"/>
      <c r="ISV206" s="3"/>
      <c r="ISW206" s="3"/>
      <c r="ISX206" s="3"/>
      <c r="ISY206" s="3"/>
      <c r="ISZ206" s="3"/>
      <c r="ITA206" s="3"/>
      <c r="ITB206" s="3"/>
      <c r="ITC206" s="3"/>
      <c r="ITD206" s="3"/>
      <c r="ITE206" s="3"/>
      <c r="ITF206" s="3"/>
      <c r="ITG206" s="3"/>
      <c r="ITH206" s="3"/>
      <c r="ITI206" s="3"/>
      <c r="ITJ206" s="3"/>
      <c r="ITK206" s="3"/>
      <c r="ITL206" s="3"/>
      <c r="ITM206" s="3"/>
      <c r="ITN206" s="3"/>
      <c r="ITO206" s="3"/>
      <c r="ITP206" s="3"/>
      <c r="ITQ206" s="3"/>
      <c r="ITR206" s="3"/>
      <c r="ITS206" s="3"/>
      <c r="ITT206" s="3"/>
      <c r="ITU206" s="3"/>
      <c r="ITV206" s="3"/>
      <c r="ITW206" s="3"/>
      <c r="ITX206" s="3"/>
      <c r="ITY206" s="3"/>
      <c r="ITZ206" s="3"/>
      <c r="IUA206" s="3"/>
      <c r="IUB206" s="3"/>
      <c r="IUC206" s="3"/>
      <c r="IUD206" s="3"/>
      <c r="IUE206" s="3"/>
      <c r="IUF206" s="3"/>
      <c r="IUG206" s="3"/>
      <c r="IUH206" s="3"/>
      <c r="IUI206" s="3"/>
      <c r="IUJ206" s="3"/>
      <c r="IUK206" s="3"/>
      <c r="IUL206" s="3"/>
      <c r="IUM206" s="3"/>
      <c r="IUN206" s="3"/>
      <c r="IUO206" s="3"/>
      <c r="IUP206" s="3"/>
      <c r="IUQ206" s="3"/>
      <c r="IUR206" s="3"/>
      <c r="IUS206" s="3"/>
      <c r="IUT206" s="3"/>
      <c r="IUU206" s="3"/>
      <c r="IUV206" s="3"/>
      <c r="IUW206" s="3"/>
      <c r="IUX206" s="3"/>
      <c r="IUY206" s="3"/>
      <c r="IUZ206" s="3"/>
      <c r="IVA206" s="3"/>
      <c r="IVB206" s="3"/>
      <c r="IVC206" s="3"/>
      <c r="IVD206" s="3"/>
      <c r="IVE206" s="3"/>
      <c r="IVF206" s="3"/>
      <c r="IVG206" s="3"/>
      <c r="IVH206" s="3"/>
      <c r="IVI206" s="3"/>
      <c r="IVJ206" s="3"/>
      <c r="IVK206" s="3"/>
      <c r="IVL206" s="3"/>
      <c r="IVM206" s="3"/>
      <c r="IVN206" s="3"/>
      <c r="IVO206" s="3"/>
      <c r="IVP206" s="3"/>
      <c r="IVQ206" s="3"/>
      <c r="IVR206" s="3"/>
      <c r="IVS206" s="3"/>
      <c r="IVT206" s="3"/>
      <c r="IVU206" s="3"/>
      <c r="IVV206" s="3"/>
      <c r="IVW206" s="3"/>
      <c r="IVX206" s="3"/>
      <c r="IVY206" s="3"/>
      <c r="IVZ206" s="3"/>
      <c r="IWA206" s="3"/>
      <c r="IWB206" s="3"/>
      <c r="IWC206" s="3"/>
      <c r="IWD206" s="3"/>
      <c r="IWE206" s="3"/>
      <c r="IWF206" s="3"/>
      <c r="IWG206" s="3"/>
      <c r="IWH206" s="3"/>
      <c r="IWI206" s="3"/>
      <c r="IWJ206" s="3"/>
      <c r="IWK206" s="3"/>
      <c r="IWL206" s="3"/>
      <c r="IWM206" s="3"/>
      <c r="IWN206" s="3"/>
      <c r="IWO206" s="3"/>
      <c r="IWP206" s="3"/>
      <c r="IWQ206" s="3"/>
      <c r="IWR206" s="3"/>
      <c r="IWS206" s="3"/>
      <c r="IWT206" s="3"/>
      <c r="IWU206" s="3"/>
      <c r="IWV206" s="3"/>
      <c r="IWW206" s="3"/>
      <c r="IWX206" s="3"/>
      <c r="IWY206" s="3"/>
      <c r="IWZ206" s="3"/>
      <c r="IXA206" s="3"/>
      <c r="IXB206" s="3"/>
      <c r="IXC206" s="3"/>
      <c r="IXD206" s="3"/>
      <c r="IXE206" s="3"/>
      <c r="IXF206" s="3"/>
      <c r="IXG206" s="3"/>
      <c r="IXH206" s="3"/>
      <c r="IXI206" s="3"/>
      <c r="IXJ206" s="3"/>
      <c r="IXK206" s="3"/>
      <c r="IXL206" s="3"/>
      <c r="IXM206" s="3"/>
      <c r="IXN206" s="3"/>
      <c r="IXO206" s="3"/>
      <c r="IXP206" s="3"/>
      <c r="IXQ206" s="3"/>
      <c r="IXR206" s="3"/>
      <c r="IXS206" s="3"/>
      <c r="IXT206" s="3"/>
      <c r="IXU206" s="3"/>
      <c r="IXV206" s="3"/>
      <c r="IXW206" s="3"/>
      <c r="IXX206" s="3"/>
      <c r="IXY206" s="3"/>
      <c r="IXZ206" s="3"/>
      <c r="IYA206" s="3"/>
      <c r="IYB206" s="3"/>
      <c r="IYC206" s="3"/>
      <c r="IYD206" s="3"/>
      <c r="IYE206" s="3"/>
      <c r="IYF206" s="3"/>
      <c r="IYG206" s="3"/>
      <c r="IYH206" s="3"/>
      <c r="IYI206" s="3"/>
      <c r="IYJ206" s="3"/>
      <c r="IYK206" s="3"/>
      <c r="IYL206" s="3"/>
      <c r="IYM206" s="3"/>
      <c r="IYN206" s="3"/>
      <c r="IYO206" s="3"/>
      <c r="IYP206" s="3"/>
      <c r="IYQ206" s="3"/>
      <c r="IYR206" s="3"/>
      <c r="IYS206" s="3"/>
      <c r="IYT206" s="3"/>
      <c r="IYU206" s="3"/>
      <c r="IYV206" s="3"/>
      <c r="IYW206" s="3"/>
      <c r="IYX206" s="3"/>
      <c r="IYY206" s="3"/>
      <c r="IYZ206" s="3"/>
      <c r="IZA206" s="3"/>
      <c r="IZB206" s="3"/>
      <c r="IZC206" s="3"/>
      <c r="IZD206" s="3"/>
      <c r="IZE206" s="3"/>
      <c r="IZF206" s="3"/>
      <c r="IZG206" s="3"/>
      <c r="IZH206" s="3"/>
      <c r="IZI206" s="3"/>
      <c r="IZJ206" s="3"/>
      <c r="IZK206" s="3"/>
      <c r="IZL206" s="3"/>
      <c r="IZM206" s="3"/>
      <c r="IZN206" s="3"/>
      <c r="IZO206" s="3"/>
      <c r="IZP206" s="3"/>
      <c r="IZQ206" s="3"/>
      <c r="IZR206" s="3"/>
      <c r="IZS206" s="3"/>
      <c r="IZT206" s="3"/>
      <c r="IZU206" s="3"/>
      <c r="IZV206" s="3"/>
      <c r="IZW206" s="3"/>
      <c r="IZX206" s="3"/>
      <c r="IZY206" s="3"/>
      <c r="IZZ206" s="3"/>
      <c r="JAA206" s="3"/>
      <c r="JAB206" s="3"/>
      <c r="JAC206" s="3"/>
      <c r="JAD206" s="3"/>
      <c r="JAE206" s="3"/>
      <c r="JAF206" s="3"/>
      <c r="JAG206" s="3"/>
      <c r="JAH206" s="3"/>
      <c r="JAI206" s="3"/>
      <c r="JAJ206" s="3"/>
      <c r="JAK206" s="3"/>
      <c r="JAL206" s="3"/>
      <c r="JAM206" s="3"/>
      <c r="JAN206" s="3"/>
      <c r="JAO206" s="3"/>
      <c r="JAP206" s="3"/>
      <c r="JAQ206" s="3"/>
      <c r="JAR206" s="3"/>
      <c r="JAS206" s="3"/>
      <c r="JAT206" s="3"/>
      <c r="JAU206" s="3"/>
      <c r="JAV206" s="3"/>
      <c r="JAW206" s="3"/>
      <c r="JAX206" s="3"/>
      <c r="JAY206" s="3"/>
      <c r="JAZ206" s="3"/>
      <c r="JBA206" s="3"/>
      <c r="JBB206" s="3"/>
      <c r="JBC206" s="3"/>
      <c r="JBD206" s="3"/>
      <c r="JBE206" s="3"/>
      <c r="JBF206" s="3"/>
      <c r="JBG206" s="3"/>
      <c r="JBH206" s="3"/>
      <c r="JBI206" s="3"/>
      <c r="JBJ206" s="3"/>
      <c r="JBK206" s="3"/>
      <c r="JBL206" s="3"/>
      <c r="JBM206" s="3"/>
      <c r="JBN206" s="3"/>
      <c r="JBO206" s="3"/>
      <c r="JBP206" s="3"/>
      <c r="JBQ206" s="3"/>
      <c r="JBR206" s="3"/>
      <c r="JBS206" s="3"/>
      <c r="JBT206" s="3"/>
      <c r="JBU206" s="3"/>
      <c r="JBV206" s="3"/>
      <c r="JBW206" s="3"/>
      <c r="JBX206" s="3"/>
      <c r="JBY206" s="3"/>
      <c r="JBZ206" s="3"/>
      <c r="JCA206" s="3"/>
      <c r="JCB206" s="3"/>
      <c r="JCC206" s="3"/>
      <c r="JCD206" s="3"/>
      <c r="JCE206" s="3"/>
      <c r="JCF206" s="3"/>
      <c r="JCG206" s="3"/>
      <c r="JCH206" s="3"/>
      <c r="JCI206" s="3"/>
      <c r="JCJ206" s="3"/>
      <c r="JCK206" s="3"/>
      <c r="JCL206" s="3"/>
      <c r="JCM206" s="3"/>
      <c r="JCN206" s="3"/>
      <c r="JCO206" s="3"/>
      <c r="JCP206" s="3"/>
      <c r="JCQ206" s="3"/>
      <c r="JCR206" s="3"/>
      <c r="JCS206" s="3"/>
      <c r="JCT206" s="3"/>
      <c r="JCU206" s="3"/>
      <c r="JCV206" s="3"/>
      <c r="JCW206" s="3"/>
      <c r="JCX206" s="3"/>
      <c r="JCY206" s="3"/>
      <c r="JCZ206" s="3"/>
      <c r="JDA206" s="3"/>
      <c r="JDB206" s="3"/>
      <c r="JDC206" s="3"/>
      <c r="JDD206" s="3"/>
      <c r="JDE206" s="3"/>
      <c r="JDF206" s="3"/>
      <c r="JDG206" s="3"/>
      <c r="JDH206" s="3"/>
      <c r="JDI206" s="3"/>
      <c r="JDJ206" s="3"/>
      <c r="JDK206" s="3"/>
      <c r="JDL206" s="3"/>
      <c r="JDM206" s="3"/>
      <c r="JDN206" s="3"/>
      <c r="JDO206" s="3"/>
      <c r="JDP206" s="3"/>
      <c r="JDQ206" s="3"/>
      <c r="JDR206" s="3"/>
      <c r="JDS206" s="3"/>
      <c r="JDT206" s="3"/>
      <c r="JDU206" s="3"/>
      <c r="JDV206" s="3"/>
      <c r="JDW206" s="3"/>
      <c r="JDX206" s="3"/>
      <c r="JDY206" s="3"/>
      <c r="JDZ206" s="3"/>
      <c r="JEA206" s="3"/>
      <c r="JEB206" s="3"/>
      <c r="JEC206" s="3"/>
      <c r="JED206" s="3"/>
      <c r="JEE206" s="3"/>
      <c r="JEF206" s="3"/>
      <c r="JEG206" s="3"/>
      <c r="JEH206" s="3"/>
      <c r="JEI206" s="3"/>
      <c r="JEJ206" s="3"/>
      <c r="JEK206" s="3"/>
      <c r="JEL206" s="3"/>
      <c r="JEM206" s="3"/>
      <c r="JEN206" s="3"/>
      <c r="JEO206" s="3"/>
      <c r="JEP206" s="3"/>
      <c r="JEQ206" s="3"/>
      <c r="JER206" s="3"/>
      <c r="JES206" s="3"/>
      <c r="JET206" s="3"/>
      <c r="JEU206" s="3"/>
      <c r="JEV206" s="3"/>
      <c r="JEW206" s="3"/>
      <c r="JEX206" s="3"/>
      <c r="JEY206" s="3"/>
      <c r="JEZ206" s="3"/>
      <c r="JFA206" s="3"/>
      <c r="JFB206" s="3"/>
      <c r="JFC206" s="3"/>
      <c r="JFD206" s="3"/>
      <c r="JFE206" s="3"/>
      <c r="JFF206" s="3"/>
      <c r="JFG206" s="3"/>
      <c r="JFH206" s="3"/>
      <c r="JFI206" s="3"/>
      <c r="JFJ206" s="3"/>
      <c r="JFK206" s="3"/>
      <c r="JFL206" s="3"/>
      <c r="JFM206" s="3"/>
      <c r="JFN206" s="3"/>
      <c r="JFO206" s="3"/>
      <c r="JFP206" s="3"/>
      <c r="JFQ206" s="3"/>
      <c r="JFR206" s="3"/>
      <c r="JFS206" s="3"/>
      <c r="JFT206" s="3"/>
      <c r="JFU206" s="3"/>
      <c r="JFV206" s="3"/>
      <c r="JFW206" s="3"/>
      <c r="JFX206" s="3"/>
      <c r="JFY206" s="3"/>
      <c r="JFZ206" s="3"/>
      <c r="JGA206" s="3"/>
      <c r="JGB206" s="3"/>
      <c r="JGC206" s="3"/>
      <c r="JGD206" s="3"/>
      <c r="JGE206" s="3"/>
      <c r="JGF206" s="3"/>
      <c r="JGG206" s="3"/>
      <c r="JGH206" s="3"/>
      <c r="JGI206" s="3"/>
      <c r="JGJ206" s="3"/>
      <c r="JGK206" s="3"/>
      <c r="JGL206" s="3"/>
      <c r="JGM206" s="3"/>
      <c r="JGN206" s="3"/>
      <c r="JGO206" s="3"/>
      <c r="JGP206" s="3"/>
      <c r="JGQ206" s="3"/>
      <c r="JGR206" s="3"/>
      <c r="JGS206" s="3"/>
      <c r="JGT206" s="3"/>
      <c r="JGU206" s="3"/>
      <c r="JGV206" s="3"/>
      <c r="JGW206" s="3"/>
      <c r="JGX206" s="3"/>
      <c r="JGY206" s="3"/>
      <c r="JGZ206" s="3"/>
      <c r="JHA206" s="3"/>
      <c r="JHB206" s="3"/>
      <c r="JHC206" s="3"/>
      <c r="JHD206" s="3"/>
      <c r="JHE206" s="3"/>
      <c r="JHF206" s="3"/>
      <c r="JHG206" s="3"/>
      <c r="JHH206" s="3"/>
      <c r="JHI206" s="3"/>
      <c r="JHJ206" s="3"/>
      <c r="JHK206" s="3"/>
      <c r="JHL206" s="3"/>
      <c r="JHM206" s="3"/>
      <c r="JHN206" s="3"/>
      <c r="JHO206" s="3"/>
      <c r="JHP206" s="3"/>
      <c r="JHQ206" s="3"/>
      <c r="JHR206" s="3"/>
      <c r="JHS206" s="3"/>
      <c r="JHT206" s="3"/>
      <c r="JHU206" s="3"/>
      <c r="JHV206" s="3"/>
      <c r="JHW206" s="3"/>
      <c r="JHX206" s="3"/>
      <c r="JHY206" s="3"/>
      <c r="JHZ206" s="3"/>
      <c r="JIA206" s="3"/>
      <c r="JIB206" s="3"/>
      <c r="JIC206" s="3"/>
      <c r="JID206" s="3"/>
      <c r="JIE206" s="3"/>
      <c r="JIF206" s="3"/>
      <c r="JIG206" s="3"/>
      <c r="JIH206" s="3"/>
      <c r="JII206" s="3"/>
      <c r="JIJ206" s="3"/>
      <c r="JIK206" s="3"/>
      <c r="JIL206" s="3"/>
      <c r="JIM206" s="3"/>
      <c r="JIN206" s="3"/>
      <c r="JIO206" s="3"/>
      <c r="JIP206" s="3"/>
      <c r="JIQ206" s="3"/>
      <c r="JIR206" s="3"/>
      <c r="JIS206" s="3"/>
      <c r="JIT206" s="3"/>
      <c r="JIU206" s="3"/>
      <c r="JIV206" s="3"/>
      <c r="JIW206" s="3"/>
      <c r="JIX206" s="3"/>
      <c r="JIY206" s="3"/>
      <c r="JIZ206" s="3"/>
      <c r="JJA206" s="3"/>
      <c r="JJB206" s="3"/>
      <c r="JJC206" s="3"/>
      <c r="JJD206" s="3"/>
      <c r="JJE206" s="3"/>
      <c r="JJF206" s="3"/>
      <c r="JJG206" s="3"/>
      <c r="JJH206" s="3"/>
      <c r="JJI206" s="3"/>
      <c r="JJJ206" s="3"/>
      <c r="JJK206" s="3"/>
      <c r="JJL206" s="3"/>
      <c r="JJM206" s="3"/>
      <c r="JJN206" s="3"/>
      <c r="JJO206" s="3"/>
      <c r="JJP206" s="3"/>
      <c r="JJQ206" s="3"/>
      <c r="JJR206" s="3"/>
      <c r="JJS206" s="3"/>
      <c r="JJT206" s="3"/>
      <c r="JJU206" s="3"/>
      <c r="JJV206" s="3"/>
      <c r="JJW206" s="3"/>
      <c r="JJX206" s="3"/>
      <c r="JJY206" s="3"/>
      <c r="JJZ206" s="3"/>
      <c r="JKA206" s="3"/>
      <c r="JKB206" s="3"/>
      <c r="JKC206" s="3"/>
      <c r="JKD206" s="3"/>
      <c r="JKE206" s="3"/>
      <c r="JKF206" s="3"/>
      <c r="JKG206" s="3"/>
      <c r="JKH206" s="3"/>
      <c r="JKI206" s="3"/>
      <c r="JKJ206" s="3"/>
      <c r="JKK206" s="3"/>
      <c r="JKL206" s="3"/>
      <c r="JKM206" s="3"/>
      <c r="JKN206" s="3"/>
      <c r="JKO206" s="3"/>
      <c r="JKP206" s="3"/>
      <c r="JKQ206" s="3"/>
      <c r="JKR206" s="3"/>
      <c r="JKS206" s="3"/>
      <c r="JKT206" s="3"/>
      <c r="JKU206" s="3"/>
      <c r="JKV206" s="3"/>
      <c r="JKW206" s="3"/>
      <c r="JKX206" s="3"/>
      <c r="JKY206" s="3"/>
      <c r="JKZ206" s="3"/>
      <c r="JLA206" s="3"/>
      <c r="JLB206" s="3"/>
      <c r="JLC206" s="3"/>
      <c r="JLD206" s="3"/>
      <c r="JLE206" s="3"/>
      <c r="JLF206" s="3"/>
      <c r="JLG206" s="3"/>
      <c r="JLH206" s="3"/>
      <c r="JLI206" s="3"/>
      <c r="JLJ206" s="3"/>
      <c r="JLK206" s="3"/>
      <c r="JLL206" s="3"/>
      <c r="JLM206" s="3"/>
      <c r="JLN206" s="3"/>
      <c r="JLO206" s="3"/>
      <c r="JLP206" s="3"/>
      <c r="JLQ206" s="3"/>
      <c r="JLR206" s="3"/>
      <c r="JLS206" s="3"/>
      <c r="JLT206" s="3"/>
      <c r="JLU206" s="3"/>
      <c r="JLV206" s="3"/>
      <c r="JLW206" s="3"/>
      <c r="JLX206" s="3"/>
      <c r="JLY206" s="3"/>
      <c r="JLZ206" s="3"/>
      <c r="JMA206" s="3"/>
      <c r="JMB206" s="3"/>
      <c r="JMC206" s="3"/>
      <c r="JMD206" s="3"/>
      <c r="JME206" s="3"/>
      <c r="JMF206" s="3"/>
      <c r="JMG206" s="3"/>
      <c r="JMH206" s="3"/>
      <c r="JMI206" s="3"/>
      <c r="JMJ206" s="3"/>
      <c r="JMK206" s="3"/>
      <c r="JML206" s="3"/>
      <c r="JMM206" s="3"/>
      <c r="JMN206" s="3"/>
      <c r="JMO206" s="3"/>
      <c r="JMP206" s="3"/>
      <c r="JMQ206" s="3"/>
      <c r="JMR206" s="3"/>
      <c r="JMS206" s="3"/>
      <c r="JMT206" s="3"/>
      <c r="JMU206" s="3"/>
      <c r="JMV206" s="3"/>
      <c r="JMW206" s="3"/>
      <c r="JMX206" s="3"/>
      <c r="JMY206" s="3"/>
      <c r="JMZ206" s="3"/>
      <c r="JNA206" s="3"/>
      <c r="JNB206" s="3"/>
      <c r="JNC206" s="3"/>
      <c r="JND206" s="3"/>
      <c r="JNE206" s="3"/>
      <c r="JNF206" s="3"/>
      <c r="JNG206" s="3"/>
      <c r="JNH206" s="3"/>
      <c r="JNI206" s="3"/>
      <c r="JNJ206" s="3"/>
      <c r="JNK206" s="3"/>
      <c r="JNL206" s="3"/>
      <c r="JNM206" s="3"/>
      <c r="JNN206" s="3"/>
      <c r="JNO206" s="3"/>
      <c r="JNP206" s="3"/>
      <c r="JNQ206" s="3"/>
      <c r="JNR206" s="3"/>
      <c r="JNS206" s="3"/>
      <c r="JNT206" s="3"/>
      <c r="JNU206" s="3"/>
      <c r="JNV206" s="3"/>
      <c r="JNW206" s="3"/>
      <c r="JNX206" s="3"/>
      <c r="JNY206" s="3"/>
      <c r="JNZ206" s="3"/>
      <c r="JOA206" s="3"/>
      <c r="JOB206" s="3"/>
      <c r="JOC206" s="3"/>
      <c r="JOD206" s="3"/>
      <c r="JOE206" s="3"/>
      <c r="JOF206" s="3"/>
      <c r="JOG206" s="3"/>
      <c r="JOH206" s="3"/>
      <c r="JOI206" s="3"/>
      <c r="JOJ206" s="3"/>
      <c r="JOK206" s="3"/>
      <c r="JOL206" s="3"/>
      <c r="JOM206" s="3"/>
      <c r="JON206" s="3"/>
      <c r="JOO206" s="3"/>
      <c r="JOP206" s="3"/>
      <c r="JOQ206" s="3"/>
      <c r="JOR206" s="3"/>
      <c r="JOS206" s="3"/>
      <c r="JOT206" s="3"/>
      <c r="JOU206" s="3"/>
      <c r="JOV206" s="3"/>
      <c r="JOW206" s="3"/>
      <c r="JOX206" s="3"/>
      <c r="JOY206" s="3"/>
      <c r="JOZ206" s="3"/>
      <c r="JPA206" s="3"/>
      <c r="JPB206" s="3"/>
      <c r="JPC206" s="3"/>
      <c r="JPD206" s="3"/>
      <c r="JPE206" s="3"/>
      <c r="JPF206" s="3"/>
      <c r="JPG206" s="3"/>
      <c r="JPH206" s="3"/>
      <c r="JPI206" s="3"/>
      <c r="JPJ206" s="3"/>
      <c r="JPK206" s="3"/>
      <c r="JPL206" s="3"/>
      <c r="JPM206" s="3"/>
      <c r="JPN206" s="3"/>
      <c r="JPO206" s="3"/>
      <c r="JPP206" s="3"/>
      <c r="JPQ206" s="3"/>
      <c r="JPR206" s="3"/>
      <c r="JPS206" s="3"/>
      <c r="JPT206" s="3"/>
      <c r="JPU206" s="3"/>
      <c r="JPV206" s="3"/>
      <c r="JPW206" s="3"/>
      <c r="JPX206" s="3"/>
      <c r="JPY206" s="3"/>
      <c r="JPZ206" s="3"/>
      <c r="JQA206" s="3"/>
      <c r="JQB206" s="3"/>
      <c r="JQC206" s="3"/>
      <c r="JQD206" s="3"/>
      <c r="JQE206" s="3"/>
      <c r="JQF206" s="3"/>
      <c r="JQG206" s="3"/>
      <c r="JQH206" s="3"/>
      <c r="JQI206" s="3"/>
      <c r="JQJ206" s="3"/>
      <c r="JQK206" s="3"/>
      <c r="JQL206" s="3"/>
      <c r="JQM206" s="3"/>
      <c r="JQN206" s="3"/>
      <c r="JQO206" s="3"/>
      <c r="JQP206" s="3"/>
      <c r="JQQ206" s="3"/>
      <c r="JQR206" s="3"/>
      <c r="JQS206" s="3"/>
      <c r="JQT206" s="3"/>
      <c r="JQU206" s="3"/>
      <c r="JQV206" s="3"/>
      <c r="JQW206" s="3"/>
      <c r="JQX206" s="3"/>
      <c r="JQY206" s="3"/>
      <c r="JQZ206" s="3"/>
      <c r="JRA206" s="3"/>
      <c r="JRB206" s="3"/>
      <c r="JRC206" s="3"/>
      <c r="JRD206" s="3"/>
      <c r="JRE206" s="3"/>
      <c r="JRF206" s="3"/>
      <c r="JRG206" s="3"/>
      <c r="JRH206" s="3"/>
      <c r="JRI206" s="3"/>
      <c r="JRJ206" s="3"/>
      <c r="JRK206" s="3"/>
      <c r="JRL206" s="3"/>
      <c r="JRM206" s="3"/>
      <c r="JRN206" s="3"/>
      <c r="JRO206" s="3"/>
      <c r="JRP206" s="3"/>
      <c r="JRQ206" s="3"/>
      <c r="JRR206" s="3"/>
      <c r="JRS206" s="3"/>
      <c r="JRT206" s="3"/>
      <c r="JRU206" s="3"/>
      <c r="JRV206" s="3"/>
      <c r="JRW206" s="3"/>
      <c r="JRX206" s="3"/>
      <c r="JRY206" s="3"/>
      <c r="JRZ206" s="3"/>
      <c r="JSA206" s="3"/>
      <c r="JSB206" s="3"/>
      <c r="JSC206" s="3"/>
      <c r="JSD206" s="3"/>
      <c r="JSE206" s="3"/>
      <c r="JSF206" s="3"/>
      <c r="JSG206" s="3"/>
      <c r="JSH206" s="3"/>
      <c r="JSI206" s="3"/>
      <c r="JSJ206" s="3"/>
      <c r="JSK206" s="3"/>
      <c r="JSL206" s="3"/>
      <c r="JSM206" s="3"/>
      <c r="JSN206" s="3"/>
      <c r="JSO206" s="3"/>
      <c r="JSP206" s="3"/>
      <c r="JSQ206" s="3"/>
      <c r="JSR206" s="3"/>
      <c r="JSS206" s="3"/>
      <c r="JST206" s="3"/>
      <c r="JSU206" s="3"/>
      <c r="JSV206" s="3"/>
      <c r="JSW206" s="3"/>
      <c r="JSX206" s="3"/>
      <c r="JSY206" s="3"/>
      <c r="JSZ206" s="3"/>
      <c r="JTA206" s="3"/>
      <c r="JTB206" s="3"/>
      <c r="JTC206" s="3"/>
      <c r="JTD206" s="3"/>
      <c r="JTE206" s="3"/>
      <c r="JTF206" s="3"/>
      <c r="JTG206" s="3"/>
      <c r="JTH206" s="3"/>
      <c r="JTI206" s="3"/>
      <c r="JTJ206" s="3"/>
      <c r="JTK206" s="3"/>
      <c r="JTL206" s="3"/>
      <c r="JTM206" s="3"/>
      <c r="JTN206" s="3"/>
      <c r="JTO206" s="3"/>
      <c r="JTP206" s="3"/>
      <c r="JTQ206" s="3"/>
      <c r="JTR206" s="3"/>
      <c r="JTS206" s="3"/>
      <c r="JTT206" s="3"/>
      <c r="JTU206" s="3"/>
      <c r="JTV206" s="3"/>
      <c r="JTW206" s="3"/>
      <c r="JTX206" s="3"/>
      <c r="JTY206" s="3"/>
      <c r="JTZ206" s="3"/>
      <c r="JUA206" s="3"/>
      <c r="JUB206" s="3"/>
      <c r="JUC206" s="3"/>
      <c r="JUD206" s="3"/>
      <c r="JUE206" s="3"/>
      <c r="JUF206" s="3"/>
      <c r="JUG206" s="3"/>
      <c r="JUH206" s="3"/>
      <c r="JUI206" s="3"/>
      <c r="JUJ206" s="3"/>
      <c r="JUK206" s="3"/>
      <c r="JUL206" s="3"/>
      <c r="JUM206" s="3"/>
      <c r="JUN206" s="3"/>
      <c r="JUO206" s="3"/>
      <c r="JUP206" s="3"/>
      <c r="JUQ206" s="3"/>
      <c r="JUR206" s="3"/>
      <c r="JUS206" s="3"/>
      <c r="JUT206" s="3"/>
      <c r="JUU206" s="3"/>
      <c r="JUV206" s="3"/>
      <c r="JUW206" s="3"/>
      <c r="JUX206" s="3"/>
      <c r="JUY206" s="3"/>
      <c r="JUZ206" s="3"/>
      <c r="JVA206" s="3"/>
      <c r="JVB206" s="3"/>
      <c r="JVC206" s="3"/>
      <c r="JVD206" s="3"/>
      <c r="JVE206" s="3"/>
      <c r="JVF206" s="3"/>
      <c r="JVG206" s="3"/>
      <c r="JVH206" s="3"/>
      <c r="JVI206" s="3"/>
      <c r="JVJ206" s="3"/>
      <c r="JVK206" s="3"/>
      <c r="JVL206" s="3"/>
      <c r="JVM206" s="3"/>
      <c r="JVN206" s="3"/>
      <c r="JVO206" s="3"/>
      <c r="JVP206" s="3"/>
      <c r="JVQ206" s="3"/>
      <c r="JVR206" s="3"/>
      <c r="JVS206" s="3"/>
      <c r="JVT206" s="3"/>
      <c r="JVU206" s="3"/>
      <c r="JVV206" s="3"/>
      <c r="JVW206" s="3"/>
      <c r="JVX206" s="3"/>
      <c r="JVY206" s="3"/>
      <c r="JVZ206" s="3"/>
      <c r="JWA206" s="3"/>
      <c r="JWB206" s="3"/>
      <c r="JWC206" s="3"/>
      <c r="JWD206" s="3"/>
      <c r="JWE206" s="3"/>
      <c r="JWF206" s="3"/>
      <c r="JWG206" s="3"/>
      <c r="JWH206" s="3"/>
      <c r="JWI206" s="3"/>
      <c r="JWJ206" s="3"/>
      <c r="JWK206" s="3"/>
      <c r="JWL206" s="3"/>
      <c r="JWM206" s="3"/>
      <c r="JWN206" s="3"/>
      <c r="JWO206" s="3"/>
      <c r="JWP206" s="3"/>
      <c r="JWQ206" s="3"/>
      <c r="JWR206" s="3"/>
      <c r="JWS206" s="3"/>
      <c r="JWT206" s="3"/>
      <c r="JWU206" s="3"/>
      <c r="JWV206" s="3"/>
      <c r="JWW206" s="3"/>
      <c r="JWX206" s="3"/>
      <c r="JWY206" s="3"/>
      <c r="JWZ206" s="3"/>
      <c r="JXA206" s="3"/>
      <c r="JXB206" s="3"/>
      <c r="JXC206" s="3"/>
      <c r="JXD206" s="3"/>
      <c r="JXE206" s="3"/>
      <c r="JXF206" s="3"/>
      <c r="JXG206" s="3"/>
      <c r="JXH206" s="3"/>
      <c r="JXI206" s="3"/>
      <c r="JXJ206" s="3"/>
      <c r="JXK206" s="3"/>
      <c r="JXL206" s="3"/>
      <c r="JXM206" s="3"/>
      <c r="JXN206" s="3"/>
      <c r="JXO206" s="3"/>
      <c r="JXP206" s="3"/>
      <c r="JXQ206" s="3"/>
      <c r="JXR206" s="3"/>
      <c r="JXS206" s="3"/>
      <c r="JXT206" s="3"/>
      <c r="JXU206" s="3"/>
      <c r="JXV206" s="3"/>
      <c r="JXW206" s="3"/>
      <c r="JXX206" s="3"/>
      <c r="JXY206" s="3"/>
      <c r="JXZ206" s="3"/>
      <c r="JYA206" s="3"/>
      <c r="JYB206" s="3"/>
      <c r="JYC206" s="3"/>
      <c r="JYD206" s="3"/>
      <c r="JYE206" s="3"/>
      <c r="JYF206" s="3"/>
      <c r="JYG206" s="3"/>
      <c r="JYH206" s="3"/>
      <c r="JYI206" s="3"/>
      <c r="JYJ206" s="3"/>
      <c r="JYK206" s="3"/>
      <c r="JYL206" s="3"/>
      <c r="JYM206" s="3"/>
      <c r="JYN206" s="3"/>
      <c r="JYO206" s="3"/>
      <c r="JYP206" s="3"/>
      <c r="JYQ206" s="3"/>
      <c r="JYR206" s="3"/>
      <c r="JYS206" s="3"/>
      <c r="JYT206" s="3"/>
      <c r="JYU206" s="3"/>
      <c r="JYV206" s="3"/>
      <c r="JYW206" s="3"/>
      <c r="JYX206" s="3"/>
      <c r="JYY206" s="3"/>
      <c r="JYZ206" s="3"/>
      <c r="JZA206" s="3"/>
      <c r="JZB206" s="3"/>
      <c r="JZC206" s="3"/>
      <c r="JZD206" s="3"/>
      <c r="JZE206" s="3"/>
      <c r="JZF206" s="3"/>
      <c r="JZG206" s="3"/>
      <c r="JZH206" s="3"/>
      <c r="JZI206" s="3"/>
      <c r="JZJ206" s="3"/>
      <c r="JZK206" s="3"/>
      <c r="JZL206" s="3"/>
      <c r="JZM206" s="3"/>
      <c r="JZN206" s="3"/>
      <c r="JZO206" s="3"/>
      <c r="JZP206" s="3"/>
      <c r="JZQ206" s="3"/>
      <c r="JZR206" s="3"/>
      <c r="JZS206" s="3"/>
      <c r="JZT206" s="3"/>
      <c r="JZU206" s="3"/>
      <c r="JZV206" s="3"/>
      <c r="JZW206" s="3"/>
      <c r="JZX206" s="3"/>
      <c r="JZY206" s="3"/>
      <c r="JZZ206" s="3"/>
      <c r="KAA206" s="3"/>
      <c r="KAB206" s="3"/>
      <c r="KAC206" s="3"/>
      <c r="KAD206" s="3"/>
      <c r="KAE206" s="3"/>
      <c r="KAF206" s="3"/>
      <c r="KAG206" s="3"/>
      <c r="KAH206" s="3"/>
      <c r="KAI206" s="3"/>
      <c r="KAJ206" s="3"/>
      <c r="KAK206" s="3"/>
      <c r="KAL206" s="3"/>
      <c r="KAM206" s="3"/>
      <c r="KAN206" s="3"/>
      <c r="KAO206" s="3"/>
      <c r="KAP206" s="3"/>
      <c r="KAQ206" s="3"/>
      <c r="KAR206" s="3"/>
      <c r="KAS206" s="3"/>
      <c r="KAT206" s="3"/>
      <c r="KAU206" s="3"/>
      <c r="KAV206" s="3"/>
      <c r="KAW206" s="3"/>
      <c r="KAX206" s="3"/>
      <c r="KAY206" s="3"/>
      <c r="KAZ206" s="3"/>
      <c r="KBA206" s="3"/>
      <c r="KBB206" s="3"/>
      <c r="KBC206" s="3"/>
      <c r="KBD206" s="3"/>
      <c r="KBE206" s="3"/>
      <c r="KBF206" s="3"/>
      <c r="KBG206" s="3"/>
      <c r="KBH206" s="3"/>
      <c r="KBI206" s="3"/>
      <c r="KBJ206" s="3"/>
      <c r="KBK206" s="3"/>
      <c r="KBL206" s="3"/>
      <c r="KBM206" s="3"/>
      <c r="KBN206" s="3"/>
      <c r="KBO206" s="3"/>
      <c r="KBP206" s="3"/>
      <c r="KBQ206" s="3"/>
      <c r="KBR206" s="3"/>
      <c r="KBS206" s="3"/>
      <c r="KBT206" s="3"/>
      <c r="KBU206" s="3"/>
      <c r="KBV206" s="3"/>
      <c r="KBW206" s="3"/>
      <c r="KBX206" s="3"/>
      <c r="KBY206" s="3"/>
      <c r="KBZ206" s="3"/>
      <c r="KCA206" s="3"/>
      <c r="KCB206" s="3"/>
      <c r="KCC206" s="3"/>
      <c r="KCD206" s="3"/>
      <c r="KCE206" s="3"/>
      <c r="KCF206" s="3"/>
      <c r="KCG206" s="3"/>
      <c r="KCH206" s="3"/>
      <c r="KCI206" s="3"/>
      <c r="KCJ206" s="3"/>
      <c r="KCK206" s="3"/>
      <c r="KCL206" s="3"/>
      <c r="KCM206" s="3"/>
      <c r="KCN206" s="3"/>
      <c r="KCO206" s="3"/>
      <c r="KCP206" s="3"/>
      <c r="KCQ206" s="3"/>
      <c r="KCR206" s="3"/>
      <c r="KCS206" s="3"/>
      <c r="KCT206" s="3"/>
      <c r="KCU206" s="3"/>
      <c r="KCV206" s="3"/>
      <c r="KCW206" s="3"/>
      <c r="KCX206" s="3"/>
      <c r="KCY206" s="3"/>
      <c r="KCZ206" s="3"/>
      <c r="KDA206" s="3"/>
      <c r="KDB206" s="3"/>
      <c r="KDC206" s="3"/>
      <c r="KDD206" s="3"/>
      <c r="KDE206" s="3"/>
      <c r="KDF206" s="3"/>
      <c r="KDG206" s="3"/>
      <c r="KDH206" s="3"/>
      <c r="KDI206" s="3"/>
      <c r="KDJ206" s="3"/>
      <c r="KDK206" s="3"/>
      <c r="KDL206" s="3"/>
      <c r="KDM206" s="3"/>
      <c r="KDN206" s="3"/>
      <c r="KDO206" s="3"/>
      <c r="KDP206" s="3"/>
      <c r="KDQ206" s="3"/>
      <c r="KDR206" s="3"/>
      <c r="KDS206" s="3"/>
      <c r="KDT206" s="3"/>
      <c r="KDU206" s="3"/>
      <c r="KDV206" s="3"/>
      <c r="KDW206" s="3"/>
      <c r="KDX206" s="3"/>
      <c r="KDY206" s="3"/>
      <c r="KDZ206" s="3"/>
      <c r="KEA206" s="3"/>
      <c r="KEB206" s="3"/>
      <c r="KEC206" s="3"/>
      <c r="KED206" s="3"/>
      <c r="KEE206" s="3"/>
      <c r="KEF206" s="3"/>
      <c r="KEG206" s="3"/>
      <c r="KEH206" s="3"/>
      <c r="KEI206" s="3"/>
      <c r="KEJ206" s="3"/>
      <c r="KEK206" s="3"/>
      <c r="KEL206" s="3"/>
      <c r="KEM206" s="3"/>
      <c r="KEN206" s="3"/>
      <c r="KEO206" s="3"/>
      <c r="KEP206" s="3"/>
      <c r="KEQ206" s="3"/>
      <c r="KER206" s="3"/>
      <c r="KES206" s="3"/>
      <c r="KET206" s="3"/>
      <c r="KEU206" s="3"/>
      <c r="KEV206" s="3"/>
      <c r="KEW206" s="3"/>
      <c r="KEX206" s="3"/>
      <c r="KEY206" s="3"/>
      <c r="KEZ206" s="3"/>
      <c r="KFA206" s="3"/>
      <c r="KFB206" s="3"/>
      <c r="KFC206" s="3"/>
      <c r="KFD206" s="3"/>
      <c r="KFE206" s="3"/>
      <c r="KFF206" s="3"/>
      <c r="KFG206" s="3"/>
      <c r="KFH206" s="3"/>
      <c r="KFI206" s="3"/>
      <c r="KFJ206" s="3"/>
      <c r="KFK206" s="3"/>
      <c r="KFL206" s="3"/>
      <c r="KFM206" s="3"/>
      <c r="KFN206" s="3"/>
      <c r="KFO206" s="3"/>
      <c r="KFP206" s="3"/>
      <c r="KFQ206" s="3"/>
      <c r="KFR206" s="3"/>
      <c r="KFS206" s="3"/>
      <c r="KFT206" s="3"/>
      <c r="KFU206" s="3"/>
      <c r="KFV206" s="3"/>
      <c r="KFW206" s="3"/>
      <c r="KFX206" s="3"/>
      <c r="KFY206" s="3"/>
      <c r="KFZ206" s="3"/>
      <c r="KGA206" s="3"/>
      <c r="KGB206" s="3"/>
      <c r="KGC206" s="3"/>
      <c r="KGD206" s="3"/>
      <c r="KGE206" s="3"/>
      <c r="KGF206" s="3"/>
      <c r="KGG206" s="3"/>
      <c r="KGH206" s="3"/>
      <c r="KGI206" s="3"/>
      <c r="KGJ206" s="3"/>
      <c r="KGK206" s="3"/>
      <c r="KGL206" s="3"/>
      <c r="KGM206" s="3"/>
      <c r="KGN206" s="3"/>
      <c r="KGO206" s="3"/>
      <c r="KGP206" s="3"/>
      <c r="KGQ206" s="3"/>
      <c r="KGR206" s="3"/>
      <c r="KGS206" s="3"/>
      <c r="KGT206" s="3"/>
      <c r="KGU206" s="3"/>
      <c r="KGV206" s="3"/>
      <c r="KGW206" s="3"/>
      <c r="KGX206" s="3"/>
      <c r="KGY206" s="3"/>
      <c r="KGZ206" s="3"/>
      <c r="KHA206" s="3"/>
      <c r="KHB206" s="3"/>
      <c r="KHC206" s="3"/>
      <c r="KHD206" s="3"/>
      <c r="KHE206" s="3"/>
      <c r="KHF206" s="3"/>
      <c r="KHG206" s="3"/>
      <c r="KHH206" s="3"/>
      <c r="KHI206" s="3"/>
      <c r="KHJ206" s="3"/>
      <c r="KHK206" s="3"/>
      <c r="KHL206" s="3"/>
      <c r="KHM206" s="3"/>
      <c r="KHN206" s="3"/>
      <c r="KHO206" s="3"/>
      <c r="KHP206" s="3"/>
      <c r="KHQ206" s="3"/>
      <c r="KHR206" s="3"/>
      <c r="KHS206" s="3"/>
      <c r="KHT206" s="3"/>
      <c r="KHU206" s="3"/>
      <c r="KHV206" s="3"/>
      <c r="KHW206" s="3"/>
      <c r="KHX206" s="3"/>
      <c r="KHY206" s="3"/>
      <c r="KHZ206" s="3"/>
      <c r="KIA206" s="3"/>
      <c r="KIB206" s="3"/>
      <c r="KIC206" s="3"/>
      <c r="KID206" s="3"/>
      <c r="KIE206" s="3"/>
      <c r="KIF206" s="3"/>
      <c r="KIG206" s="3"/>
      <c r="KIH206" s="3"/>
      <c r="KII206" s="3"/>
      <c r="KIJ206" s="3"/>
      <c r="KIK206" s="3"/>
      <c r="KIL206" s="3"/>
      <c r="KIM206" s="3"/>
      <c r="KIN206" s="3"/>
      <c r="KIO206" s="3"/>
      <c r="KIP206" s="3"/>
      <c r="KIQ206" s="3"/>
      <c r="KIR206" s="3"/>
      <c r="KIS206" s="3"/>
      <c r="KIT206" s="3"/>
      <c r="KIU206" s="3"/>
      <c r="KIV206" s="3"/>
      <c r="KIW206" s="3"/>
      <c r="KIX206" s="3"/>
      <c r="KIY206" s="3"/>
      <c r="KIZ206" s="3"/>
      <c r="KJA206" s="3"/>
      <c r="KJB206" s="3"/>
      <c r="KJC206" s="3"/>
      <c r="KJD206" s="3"/>
      <c r="KJE206" s="3"/>
      <c r="KJF206" s="3"/>
      <c r="KJG206" s="3"/>
      <c r="KJH206" s="3"/>
      <c r="KJI206" s="3"/>
      <c r="KJJ206" s="3"/>
      <c r="KJK206" s="3"/>
      <c r="KJL206" s="3"/>
      <c r="KJM206" s="3"/>
      <c r="KJN206" s="3"/>
      <c r="KJO206" s="3"/>
      <c r="KJP206" s="3"/>
      <c r="KJQ206" s="3"/>
      <c r="KJR206" s="3"/>
      <c r="KJS206" s="3"/>
      <c r="KJT206" s="3"/>
      <c r="KJU206" s="3"/>
      <c r="KJV206" s="3"/>
      <c r="KJW206" s="3"/>
      <c r="KJX206" s="3"/>
      <c r="KJY206" s="3"/>
      <c r="KJZ206" s="3"/>
      <c r="KKA206" s="3"/>
      <c r="KKB206" s="3"/>
      <c r="KKC206" s="3"/>
      <c r="KKD206" s="3"/>
      <c r="KKE206" s="3"/>
      <c r="KKF206" s="3"/>
      <c r="KKG206" s="3"/>
      <c r="KKH206" s="3"/>
      <c r="KKI206" s="3"/>
      <c r="KKJ206" s="3"/>
      <c r="KKK206" s="3"/>
      <c r="KKL206" s="3"/>
      <c r="KKM206" s="3"/>
      <c r="KKN206" s="3"/>
      <c r="KKO206" s="3"/>
      <c r="KKP206" s="3"/>
      <c r="KKQ206" s="3"/>
      <c r="KKR206" s="3"/>
      <c r="KKS206" s="3"/>
      <c r="KKT206" s="3"/>
      <c r="KKU206" s="3"/>
      <c r="KKV206" s="3"/>
      <c r="KKW206" s="3"/>
      <c r="KKX206" s="3"/>
      <c r="KKY206" s="3"/>
      <c r="KKZ206" s="3"/>
      <c r="KLA206" s="3"/>
      <c r="KLB206" s="3"/>
      <c r="KLC206" s="3"/>
      <c r="KLD206" s="3"/>
      <c r="KLE206" s="3"/>
      <c r="KLF206" s="3"/>
      <c r="KLG206" s="3"/>
      <c r="KLH206" s="3"/>
      <c r="KLI206" s="3"/>
      <c r="KLJ206" s="3"/>
      <c r="KLK206" s="3"/>
      <c r="KLL206" s="3"/>
      <c r="KLM206" s="3"/>
      <c r="KLN206" s="3"/>
      <c r="KLO206" s="3"/>
      <c r="KLP206" s="3"/>
      <c r="KLQ206" s="3"/>
      <c r="KLR206" s="3"/>
      <c r="KLS206" s="3"/>
      <c r="KLT206" s="3"/>
      <c r="KLU206" s="3"/>
      <c r="KLV206" s="3"/>
      <c r="KLW206" s="3"/>
      <c r="KLX206" s="3"/>
      <c r="KLY206" s="3"/>
      <c r="KLZ206" s="3"/>
      <c r="KMA206" s="3"/>
      <c r="KMB206" s="3"/>
      <c r="KMC206" s="3"/>
      <c r="KMD206" s="3"/>
      <c r="KME206" s="3"/>
      <c r="KMF206" s="3"/>
      <c r="KMG206" s="3"/>
      <c r="KMH206" s="3"/>
      <c r="KMI206" s="3"/>
      <c r="KMJ206" s="3"/>
      <c r="KMK206" s="3"/>
      <c r="KML206" s="3"/>
      <c r="KMM206" s="3"/>
      <c r="KMN206" s="3"/>
      <c r="KMO206" s="3"/>
      <c r="KMP206" s="3"/>
      <c r="KMQ206" s="3"/>
      <c r="KMR206" s="3"/>
      <c r="KMS206" s="3"/>
      <c r="KMT206" s="3"/>
      <c r="KMU206" s="3"/>
      <c r="KMV206" s="3"/>
      <c r="KMW206" s="3"/>
      <c r="KMX206" s="3"/>
      <c r="KMY206" s="3"/>
      <c r="KMZ206" s="3"/>
      <c r="KNA206" s="3"/>
      <c r="KNB206" s="3"/>
      <c r="KNC206" s="3"/>
      <c r="KND206" s="3"/>
      <c r="KNE206" s="3"/>
      <c r="KNF206" s="3"/>
      <c r="KNG206" s="3"/>
      <c r="KNH206" s="3"/>
      <c r="KNI206" s="3"/>
      <c r="KNJ206" s="3"/>
      <c r="KNK206" s="3"/>
      <c r="KNL206" s="3"/>
      <c r="KNM206" s="3"/>
      <c r="KNN206" s="3"/>
      <c r="KNO206" s="3"/>
      <c r="KNP206" s="3"/>
      <c r="KNQ206" s="3"/>
      <c r="KNR206" s="3"/>
      <c r="KNS206" s="3"/>
      <c r="KNT206" s="3"/>
      <c r="KNU206" s="3"/>
      <c r="KNV206" s="3"/>
      <c r="KNW206" s="3"/>
      <c r="KNX206" s="3"/>
      <c r="KNY206" s="3"/>
      <c r="KNZ206" s="3"/>
      <c r="KOA206" s="3"/>
      <c r="KOB206" s="3"/>
      <c r="KOC206" s="3"/>
      <c r="KOD206" s="3"/>
      <c r="KOE206" s="3"/>
      <c r="KOF206" s="3"/>
      <c r="KOG206" s="3"/>
      <c r="KOH206" s="3"/>
      <c r="KOI206" s="3"/>
      <c r="KOJ206" s="3"/>
      <c r="KOK206" s="3"/>
      <c r="KOL206" s="3"/>
      <c r="KOM206" s="3"/>
      <c r="KON206" s="3"/>
      <c r="KOO206" s="3"/>
      <c r="KOP206" s="3"/>
      <c r="KOQ206" s="3"/>
      <c r="KOR206" s="3"/>
      <c r="KOS206" s="3"/>
      <c r="KOT206" s="3"/>
      <c r="KOU206" s="3"/>
      <c r="KOV206" s="3"/>
      <c r="KOW206" s="3"/>
      <c r="KOX206" s="3"/>
      <c r="KOY206" s="3"/>
      <c r="KOZ206" s="3"/>
      <c r="KPA206" s="3"/>
      <c r="KPB206" s="3"/>
      <c r="KPC206" s="3"/>
      <c r="KPD206" s="3"/>
      <c r="KPE206" s="3"/>
      <c r="KPF206" s="3"/>
      <c r="KPG206" s="3"/>
      <c r="KPH206" s="3"/>
      <c r="KPI206" s="3"/>
      <c r="KPJ206" s="3"/>
      <c r="KPK206" s="3"/>
      <c r="KPL206" s="3"/>
      <c r="KPM206" s="3"/>
      <c r="KPN206" s="3"/>
      <c r="KPO206" s="3"/>
      <c r="KPP206" s="3"/>
      <c r="KPQ206" s="3"/>
      <c r="KPR206" s="3"/>
      <c r="KPS206" s="3"/>
      <c r="KPT206" s="3"/>
      <c r="KPU206" s="3"/>
      <c r="KPV206" s="3"/>
      <c r="KPW206" s="3"/>
      <c r="KPX206" s="3"/>
      <c r="KPY206" s="3"/>
      <c r="KPZ206" s="3"/>
      <c r="KQA206" s="3"/>
      <c r="KQB206" s="3"/>
      <c r="KQC206" s="3"/>
      <c r="KQD206" s="3"/>
      <c r="KQE206" s="3"/>
      <c r="KQF206" s="3"/>
      <c r="KQG206" s="3"/>
      <c r="KQH206" s="3"/>
      <c r="KQI206" s="3"/>
      <c r="KQJ206" s="3"/>
      <c r="KQK206" s="3"/>
      <c r="KQL206" s="3"/>
      <c r="KQM206" s="3"/>
      <c r="KQN206" s="3"/>
      <c r="KQO206" s="3"/>
      <c r="KQP206" s="3"/>
      <c r="KQQ206" s="3"/>
      <c r="KQR206" s="3"/>
      <c r="KQS206" s="3"/>
      <c r="KQT206" s="3"/>
      <c r="KQU206" s="3"/>
      <c r="KQV206" s="3"/>
      <c r="KQW206" s="3"/>
      <c r="KQX206" s="3"/>
      <c r="KQY206" s="3"/>
      <c r="KQZ206" s="3"/>
      <c r="KRA206" s="3"/>
      <c r="KRB206" s="3"/>
      <c r="KRC206" s="3"/>
      <c r="KRD206" s="3"/>
      <c r="KRE206" s="3"/>
      <c r="KRF206" s="3"/>
      <c r="KRG206" s="3"/>
      <c r="KRH206" s="3"/>
      <c r="KRI206" s="3"/>
      <c r="KRJ206" s="3"/>
      <c r="KRK206" s="3"/>
      <c r="KRL206" s="3"/>
      <c r="KRM206" s="3"/>
      <c r="KRN206" s="3"/>
      <c r="KRO206" s="3"/>
      <c r="KRP206" s="3"/>
      <c r="KRQ206" s="3"/>
      <c r="KRR206" s="3"/>
      <c r="KRS206" s="3"/>
      <c r="KRT206" s="3"/>
      <c r="KRU206" s="3"/>
      <c r="KRV206" s="3"/>
      <c r="KRW206" s="3"/>
      <c r="KRX206" s="3"/>
      <c r="KRY206" s="3"/>
      <c r="KRZ206" s="3"/>
      <c r="KSA206" s="3"/>
      <c r="KSB206" s="3"/>
      <c r="KSC206" s="3"/>
      <c r="KSD206" s="3"/>
      <c r="KSE206" s="3"/>
      <c r="KSF206" s="3"/>
      <c r="KSG206" s="3"/>
      <c r="KSH206" s="3"/>
      <c r="KSI206" s="3"/>
      <c r="KSJ206" s="3"/>
      <c r="KSK206" s="3"/>
      <c r="KSL206" s="3"/>
      <c r="KSM206" s="3"/>
      <c r="KSN206" s="3"/>
      <c r="KSO206" s="3"/>
      <c r="KSP206" s="3"/>
      <c r="KSQ206" s="3"/>
      <c r="KSR206" s="3"/>
      <c r="KSS206" s="3"/>
      <c r="KST206" s="3"/>
      <c r="KSU206" s="3"/>
      <c r="KSV206" s="3"/>
      <c r="KSW206" s="3"/>
      <c r="KSX206" s="3"/>
      <c r="KSY206" s="3"/>
      <c r="KSZ206" s="3"/>
      <c r="KTA206" s="3"/>
      <c r="KTB206" s="3"/>
      <c r="KTC206" s="3"/>
      <c r="KTD206" s="3"/>
      <c r="KTE206" s="3"/>
      <c r="KTF206" s="3"/>
      <c r="KTG206" s="3"/>
      <c r="KTH206" s="3"/>
      <c r="KTI206" s="3"/>
      <c r="KTJ206" s="3"/>
      <c r="KTK206" s="3"/>
      <c r="KTL206" s="3"/>
      <c r="KTM206" s="3"/>
      <c r="KTN206" s="3"/>
      <c r="KTO206" s="3"/>
      <c r="KTP206" s="3"/>
      <c r="KTQ206" s="3"/>
      <c r="KTR206" s="3"/>
      <c r="KTS206" s="3"/>
      <c r="KTT206" s="3"/>
      <c r="KTU206" s="3"/>
      <c r="KTV206" s="3"/>
      <c r="KTW206" s="3"/>
      <c r="KTX206" s="3"/>
      <c r="KTY206" s="3"/>
      <c r="KTZ206" s="3"/>
      <c r="KUA206" s="3"/>
      <c r="KUB206" s="3"/>
      <c r="KUC206" s="3"/>
      <c r="KUD206" s="3"/>
      <c r="KUE206" s="3"/>
      <c r="KUF206" s="3"/>
      <c r="KUG206" s="3"/>
      <c r="KUH206" s="3"/>
      <c r="KUI206" s="3"/>
      <c r="KUJ206" s="3"/>
      <c r="KUK206" s="3"/>
      <c r="KUL206" s="3"/>
      <c r="KUM206" s="3"/>
      <c r="KUN206" s="3"/>
      <c r="KUO206" s="3"/>
      <c r="KUP206" s="3"/>
      <c r="KUQ206" s="3"/>
      <c r="KUR206" s="3"/>
      <c r="KUS206" s="3"/>
      <c r="KUT206" s="3"/>
      <c r="KUU206" s="3"/>
      <c r="KUV206" s="3"/>
      <c r="KUW206" s="3"/>
      <c r="KUX206" s="3"/>
      <c r="KUY206" s="3"/>
      <c r="KUZ206" s="3"/>
      <c r="KVA206" s="3"/>
      <c r="KVB206" s="3"/>
      <c r="KVC206" s="3"/>
      <c r="KVD206" s="3"/>
      <c r="KVE206" s="3"/>
      <c r="KVF206" s="3"/>
      <c r="KVG206" s="3"/>
      <c r="KVH206" s="3"/>
      <c r="KVI206" s="3"/>
      <c r="KVJ206" s="3"/>
      <c r="KVK206" s="3"/>
      <c r="KVL206" s="3"/>
      <c r="KVM206" s="3"/>
      <c r="KVN206" s="3"/>
      <c r="KVO206" s="3"/>
      <c r="KVP206" s="3"/>
      <c r="KVQ206" s="3"/>
      <c r="KVR206" s="3"/>
      <c r="KVS206" s="3"/>
      <c r="KVT206" s="3"/>
      <c r="KVU206" s="3"/>
      <c r="KVV206" s="3"/>
      <c r="KVW206" s="3"/>
      <c r="KVX206" s="3"/>
      <c r="KVY206" s="3"/>
      <c r="KVZ206" s="3"/>
      <c r="KWA206" s="3"/>
      <c r="KWB206" s="3"/>
      <c r="KWC206" s="3"/>
      <c r="KWD206" s="3"/>
      <c r="KWE206" s="3"/>
      <c r="KWF206" s="3"/>
      <c r="KWG206" s="3"/>
      <c r="KWH206" s="3"/>
      <c r="KWI206" s="3"/>
      <c r="KWJ206" s="3"/>
      <c r="KWK206" s="3"/>
      <c r="KWL206" s="3"/>
      <c r="KWM206" s="3"/>
      <c r="KWN206" s="3"/>
      <c r="KWO206" s="3"/>
      <c r="KWP206" s="3"/>
      <c r="KWQ206" s="3"/>
      <c r="KWR206" s="3"/>
      <c r="KWS206" s="3"/>
      <c r="KWT206" s="3"/>
      <c r="KWU206" s="3"/>
      <c r="KWV206" s="3"/>
      <c r="KWW206" s="3"/>
      <c r="KWX206" s="3"/>
      <c r="KWY206" s="3"/>
      <c r="KWZ206" s="3"/>
      <c r="KXA206" s="3"/>
      <c r="KXB206" s="3"/>
      <c r="KXC206" s="3"/>
      <c r="KXD206" s="3"/>
      <c r="KXE206" s="3"/>
      <c r="KXF206" s="3"/>
      <c r="KXG206" s="3"/>
      <c r="KXH206" s="3"/>
      <c r="KXI206" s="3"/>
      <c r="KXJ206" s="3"/>
      <c r="KXK206" s="3"/>
      <c r="KXL206" s="3"/>
      <c r="KXM206" s="3"/>
      <c r="KXN206" s="3"/>
      <c r="KXO206" s="3"/>
      <c r="KXP206" s="3"/>
      <c r="KXQ206" s="3"/>
      <c r="KXR206" s="3"/>
      <c r="KXS206" s="3"/>
      <c r="KXT206" s="3"/>
      <c r="KXU206" s="3"/>
      <c r="KXV206" s="3"/>
      <c r="KXW206" s="3"/>
      <c r="KXX206" s="3"/>
      <c r="KXY206" s="3"/>
      <c r="KXZ206" s="3"/>
      <c r="KYA206" s="3"/>
      <c r="KYB206" s="3"/>
      <c r="KYC206" s="3"/>
      <c r="KYD206" s="3"/>
      <c r="KYE206" s="3"/>
      <c r="KYF206" s="3"/>
      <c r="KYG206" s="3"/>
      <c r="KYH206" s="3"/>
      <c r="KYI206" s="3"/>
      <c r="KYJ206" s="3"/>
      <c r="KYK206" s="3"/>
      <c r="KYL206" s="3"/>
      <c r="KYM206" s="3"/>
      <c r="KYN206" s="3"/>
      <c r="KYO206" s="3"/>
      <c r="KYP206" s="3"/>
      <c r="KYQ206" s="3"/>
      <c r="KYR206" s="3"/>
      <c r="KYS206" s="3"/>
      <c r="KYT206" s="3"/>
      <c r="KYU206" s="3"/>
      <c r="KYV206" s="3"/>
      <c r="KYW206" s="3"/>
      <c r="KYX206" s="3"/>
      <c r="KYY206" s="3"/>
      <c r="KYZ206" s="3"/>
      <c r="KZA206" s="3"/>
      <c r="KZB206" s="3"/>
      <c r="KZC206" s="3"/>
      <c r="KZD206" s="3"/>
      <c r="KZE206" s="3"/>
      <c r="KZF206" s="3"/>
      <c r="KZG206" s="3"/>
      <c r="KZH206" s="3"/>
      <c r="KZI206" s="3"/>
      <c r="KZJ206" s="3"/>
      <c r="KZK206" s="3"/>
      <c r="KZL206" s="3"/>
      <c r="KZM206" s="3"/>
      <c r="KZN206" s="3"/>
      <c r="KZO206" s="3"/>
      <c r="KZP206" s="3"/>
      <c r="KZQ206" s="3"/>
      <c r="KZR206" s="3"/>
      <c r="KZS206" s="3"/>
      <c r="KZT206" s="3"/>
      <c r="KZU206" s="3"/>
      <c r="KZV206" s="3"/>
      <c r="KZW206" s="3"/>
      <c r="KZX206" s="3"/>
      <c r="KZY206" s="3"/>
      <c r="KZZ206" s="3"/>
      <c r="LAA206" s="3"/>
      <c r="LAB206" s="3"/>
      <c r="LAC206" s="3"/>
      <c r="LAD206" s="3"/>
      <c r="LAE206" s="3"/>
      <c r="LAF206" s="3"/>
      <c r="LAG206" s="3"/>
      <c r="LAH206" s="3"/>
      <c r="LAI206" s="3"/>
      <c r="LAJ206" s="3"/>
      <c r="LAK206" s="3"/>
      <c r="LAL206" s="3"/>
      <c r="LAM206" s="3"/>
      <c r="LAN206" s="3"/>
      <c r="LAO206" s="3"/>
      <c r="LAP206" s="3"/>
      <c r="LAQ206" s="3"/>
      <c r="LAR206" s="3"/>
      <c r="LAS206" s="3"/>
      <c r="LAT206" s="3"/>
      <c r="LAU206" s="3"/>
      <c r="LAV206" s="3"/>
      <c r="LAW206" s="3"/>
      <c r="LAX206" s="3"/>
      <c r="LAY206" s="3"/>
      <c r="LAZ206" s="3"/>
      <c r="LBA206" s="3"/>
      <c r="LBB206" s="3"/>
      <c r="LBC206" s="3"/>
      <c r="LBD206" s="3"/>
      <c r="LBE206" s="3"/>
      <c r="LBF206" s="3"/>
      <c r="LBG206" s="3"/>
      <c r="LBH206" s="3"/>
      <c r="LBI206" s="3"/>
      <c r="LBJ206" s="3"/>
      <c r="LBK206" s="3"/>
      <c r="LBL206" s="3"/>
      <c r="LBM206" s="3"/>
      <c r="LBN206" s="3"/>
      <c r="LBO206" s="3"/>
      <c r="LBP206" s="3"/>
      <c r="LBQ206" s="3"/>
      <c r="LBR206" s="3"/>
      <c r="LBS206" s="3"/>
      <c r="LBT206" s="3"/>
      <c r="LBU206" s="3"/>
      <c r="LBV206" s="3"/>
      <c r="LBW206" s="3"/>
      <c r="LBX206" s="3"/>
      <c r="LBY206" s="3"/>
      <c r="LBZ206" s="3"/>
      <c r="LCA206" s="3"/>
      <c r="LCB206" s="3"/>
      <c r="LCC206" s="3"/>
      <c r="LCD206" s="3"/>
      <c r="LCE206" s="3"/>
      <c r="LCF206" s="3"/>
      <c r="LCG206" s="3"/>
      <c r="LCH206" s="3"/>
      <c r="LCI206" s="3"/>
      <c r="LCJ206" s="3"/>
      <c r="LCK206" s="3"/>
      <c r="LCL206" s="3"/>
      <c r="LCM206" s="3"/>
      <c r="LCN206" s="3"/>
      <c r="LCO206" s="3"/>
      <c r="LCP206" s="3"/>
      <c r="LCQ206" s="3"/>
      <c r="LCR206" s="3"/>
      <c r="LCS206" s="3"/>
      <c r="LCT206" s="3"/>
      <c r="LCU206" s="3"/>
      <c r="LCV206" s="3"/>
      <c r="LCW206" s="3"/>
      <c r="LCX206" s="3"/>
      <c r="LCY206" s="3"/>
      <c r="LCZ206" s="3"/>
      <c r="LDA206" s="3"/>
      <c r="LDB206" s="3"/>
      <c r="LDC206" s="3"/>
      <c r="LDD206" s="3"/>
      <c r="LDE206" s="3"/>
      <c r="LDF206" s="3"/>
      <c r="LDG206" s="3"/>
      <c r="LDH206" s="3"/>
      <c r="LDI206" s="3"/>
      <c r="LDJ206" s="3"/>
      <c r="LDK206" s="3"/>
      <c r="LDL206" s="3"/>
      <c r="LDM206" s="3"/>
      <c r="LDN206" s="3"/>
      <c r="LDO206" s="3"/>
      <c r="LDP206" s="3"/>
      <c r="LDQ206" s="3"/>
      <c r="LDR206" s="3"/>
      <c r="LDS206" s="3"/>
      <c r="LDT206" s="3"/>
      <c r="LDU206" s="3"/>
      <c r="LDV206" s="3"/>
      <c r="LDW206" s="3"/>
      <c r="LDX206" s="3"/>
      <c r="LDY206" s="3"/>
      <c r="LDZ206" s="3"/>
      <c r="LEA206" s="3"/>
      <c r="LEB206" s="3"/>
      <c r="LEC206" s="3"/>
      <c r="LED206" s="3"/>
      <c r="LEE206" s="3"/>
      <c r="LEF206" s="3"/>
      <c r="LEG206" s="3"/>
      <c r="LEH206" s="3"/>
      <c r="LEI206" s="3"/>
      <c r="LEJ206" s="3"/>
      <c r="LEK206" s="3"/>
      <c r="LEL206" s="3"/>
      <c r="LEM206" s="3"/>
      <c r="LEN206" s="3"/>
      <c r="LEO206" s="3"/>
      <c r="LEP206" s="3"/>
      <c r="LEQ206" s="3"/>
      <c r="LER206" s="3"/>
      <c r="LES206" s="3"/>
      <c r="LET206" s="3"/>
      <c r="LEU206" s="3"/>
      <c r="LEV206" s="3"/>
      <c r="LEW206" s="3"/>
      <c r="LEX206" s="3"/>
      <c r="LEY206" s="3"/>
      <c r="LEZ206" s="3"/>
      <c r="LFA206" s="3"/>
      <c r="LFB206" s="3"/>
      <c r="LFC206" s="3"/>
      <c r="LFD206" s="3"/>
      <c r="LFE206" s="3"/>
      <c r="LFF206" s="3"/>
      <c r="LFG206" s="3"/>
      <c r="LFH206" s="3"/>
      <c r="LFI206" s="3"/>
      <c r="LFJ206" s="3"/>
      <c r="LFK206" s="3"/>
      <c r="LFL206" s="3"/>
      <c r="LFM206" s="3"/>
      <c r="LFN206" s="3"/>
      <c r="LFO206" s="3"/>
      <c r="LFP206" s="3"/>
      <c r="LFQ206" s="3"/>
      <c r="LFR206" s="3"/>
      <c r="LFS206" s="3"/>
      <c r="LFT206" s="3"/>
      <c r="LFU206" s="3"/>
      <c r="LFV206" s="3"/>
      <c r="LFW206" s="3"/>
      <c r="LFX206" s="3"/>
      <c r="LFY206" s="3"/>
      <c r="LFZ206" s="3"/>
      <c r="LGA206" s="3"/>
      <c r="LGB206" s="3"/>
      <c r="LGC206" s="3"/>
      <c r="LGD206" s="3"/>
      <c r="LGE206" s="3"/>
      <c r="LGF206" s="3"/>
      <c r="LGG206" s="3"/>
      <c r="LGH206" s="3"/>
      <c r="LGI206" s="3"/>
      <c r="LGJ206" s="3"/>
      <c r="LGK206" s="3"/>
      <c r="LGL206" s="3"/>
      <c r="LGM206" s="3"/>
      <c r="LGN206" s="3"/>
      <c r="LGO206" s="3"/>
      <c r="LGP206" s="3"/>
      <c r="LGQ206" s="3"/>
      <c r="LGR206" s="3"/>
      <c r="LGS206" s="3"/>
      <c r="LGT206" s="3"/>
      <c r="LGU206" s="3"/>
      <c r="LGV206" s="3"/>
      <c r="LGW206" s="3"/>
      <c r="LGX206" s="3"/>
      <c r="LGY206" s="3"/>
      <c r="LGZ206" s="3"/>
      <c r="LHA206" s="3"/>
      <c r="LHB206" s="3"/>
      <c r="LHC206" s="3"/>
      <c r="LHD206" s="3"/>
      <c r="LHE206" s="3"/>
      <c r="LHF206" s="3"/>
      <c r="LHG206" s="3"/>
      <c r="LHH206" s="3"/>
      <c r="LHI206" s="3"/>
      <c r="LHJ206" s="3"/>
      <c r="LHK206" s="3"/>
      <c r="LHL206" s="3"/>
      <c r="LHM206" s="3"/>
      <c r="LHN206" s="3"/>
      <c r="LHO206" s="3"/>
      <c r="LHP206" s="3"/>
      <c r="LHQ206" s="3"/>
      <c r="LHR206" s="3"/>
      <c r="LHS206" s="3"/>
      <c r="LHT206" s="3"/>
      <c r="LHU206" s="3"/>
      <c r="LHV206" s="3"/>
      <c r="LHW206" s="3"/>
      <c r="LHX206" s="3"/>
      <c r="LHY206" s="3"/>
      <c r="LHZ206" s="3"/>
      <c r="LIA206" s="3"/>
      <c r="LIB206" s="3"/>
      <c r="LIC206" s="3"/>
      <c r="LID206" s="3"/>
      <c r="LIE206" s="3"/>
      <c r="LIF206" s="3"/>
      <c r="LIG206" s="3"/>
      <c r="LIH206" s="3"/>
      <c r="LII206" s="3"/>
      <c r="LIJ206" s="3"/>
      <c r="LIK206" s="3"/>
      <c r="LIL206" s="3"/>
      <c r="LIM206" s="3"/>
      <c r="LIN206" s="3"/>
      <c r="LIO206" s="3"/>
      <c r="LIP206" s="3"/>
      <c r="LIQ206" s="3"/>
      <c r="LIR206" s="3"/>
      <c r="LIS206" s="3"/>
      <c r="LIT206" s="3"/>
      <c r="LIU206" s="3"/>
      <c r="LIV206" s="3"/>
      <c r="LIW206" s="3"/>
      <c r="LIX206" s="3"/>
      <c r="LIY206" s="3"/>
      <c r="LIZ206" s="3"/>
      <c r="LJA206" s="3"/>
      <c r="LJB206" s="3"/>
      <c r="LJC206" s="3"/>
      <c r="LJD206" s="3"/>
      <c r="LJE206" s="3"/>
      <c r="LJF206" s="3"/>
      <c r="LJG206" s="3"/>
      <c r="LJH206" s="3"/>
      <c r="LJI206" s="3"/>
      <c r="LJJ206" s="3"/>
      <c r="LJK206" s="3"/>
      <c r="LJL206" s="3"/>
      <c r="LJM206" s="3"/>
      <c r="LJN206" s="3"/>
      <c r="LJO206" s="3"/>
      <c r="LJP206" s="3"/>
      <c r="LJQ206" s="3"/>
      <c r="LJR206" s="3"/>
      <c r="LJS206" s="3"/>
      <c r="LJT206" s="3"/>
      <c r="LJU206" s="3"/>
      <c r="LJV206" s="3"/>
      <c r="LJW206" s="3"/>
      <c r="LJX206" s="3"/>
      <c r="LJY206" s="3"/>
      <c r="LJZ206" s="3"/>
      <c r="LKA206" s="3"/>
      <c r="LKB206" s="3"/>
      <c r="LKC206" s="3"/>
      <c r="LKD206" s="3"/>
      <c r="LKE206" s="3"/>
      <c r="LKF206" s="3"/>
      <c r="LKG206" s="3"/>
      <c r="LKH206" s="3"/>
      <c r="LKI206" s="3"/>
      <c r="LKJ206" s="3"/>
      <c r="LKK206" s="3"/>
      <c r="LKL206" s="3"/>
      <c r="LKM206" s="3"/>
      <c r="LKN206" s="3"/>
      <c r="LKO206" s="3"/>
      <c r="LKP206" s="3"/>
      <c r="LKQ206" s="3"/>
      <c r="LKR206" s="3"/>
      <c r="LKS206" s="3"/>
      <c r="LKT206" s="3"/>
      <c r="LKU206" s="3"/>
      <c r="LKV206" s="3"/>
      <c r="LKW206" s="3"/>
      <c r="LKX206" s="3"/>
      <c r="LKY206" s="3"/>
      <c r="LKZ206" s="3"/>
      <c r="LLA206" s="3"/>
      <c r="LLB206" s="3"/>
      <c r="LLC206" s="3"/>
      <c r="LLD206" s="3"/>
      <c r="LLE206" s="3"/>
      <c r="LLF206" s="3"/>
      <c r="LLG206" s="3"/>
      <c r="LLH206" s="3"/>
      <c r="LLI206" s="3"/>
      <c r="LLJ206" s="3"/>
      <c r="LLK206" s="3"/>
      <c r="LLL206" s="3"/>
      <c r="LLM206" s="3"/>
      <c r="LLN206" s="3"/>
      <c r="LLO206" s="3"/>
      <c r="LLP206" s="3"/>
      <c r="LLQ206" s="3"/>
      <c r="LLR206" s="3"/>
      <c r="LLS206" s="3"/>
      <c r="LLT206" s="3"/>
      <c r="LLU206" s="3"/>
      <c r="LLV206" s="3"/>
      <c r="LLW206" s="3"/>
      <c r="LLX206" s="3"/>
      <c r="LLY206" s="3"/>
      <c r="LLZ206" s="3"/>
      <c r="LMA206" s="3"/>
      <c r="LMB206" s="3"/>
      <c r="LMC206" s="3"/>
      <c r="LMD206" s="3"/>
      <c r="LME206" s="3"/>
      <c r="LMF206" s="3"/>
      <c r="LMG206" s="3"/>
      <c r="LMH206" s="3"/>
      <c r="LMI206" s="3"/>
      <c r="LMJ206" s="3"/>
      <c r="LMK206" s="3"/>
      <c r="LML206" s="3"/>
      <c r="LMM206" s="3"/>
      <c r="LMN206" s="3"/>
      <c r="LMO206" s="3"/>
      <c r="LMP206" s="3"/>
      <c r="LMQ206" s="3"/>
      <c r="LMR206" s="3"/>
      <c r="LMS206" s="3"/>
      <c r="LMT206" s="3"/>
      <c r="LMU206" s="3"/>
      <c r="LMV206" s="3"/>
      <c r="LMW206" s="3"/>
      <c r="LMX206" s="3"/>
      <c r="LMY206" s="3"/>
      <c r="LMZ206" s="3"/>
      <c r="LNA206" s="3"/>
      <c r="LNB206" s="3"/>
      <c r="LNC206" s="3"/>
      <c r="LND206" s="3"/>
      <c r="LNE206" s="3"/>
      <c r="LNF206" s="3"/>
      <c r="LNG206" s="3"/>
      <c r="LNH206" s="3"/>
      <c r="LNI206" s="3"/>
      <c r="LNJ206" s="3"/>
      <c r="LNK206" s="3"/>
      <c r="LNL206" s="3"/>
      <c r="LNM206" s="3"/>
      <c r="LNN206" s="3"/>
      <c r="LNO206" s="3"/>
      <c r="LNP206" s="3"/>
      <c r="LNQ206" s="3"/>
      <c r="LNR206" s="3"/>
      <c r="LNS206" s="3"/>
      <c r="LNT206" s="3"/>
      <c r="LNU206" s="3"/>
      <c r="LNV206" s="3"/>
      <c r="LNW206" s="3"/>
      <c r="LNX206" s="3"/>
      <c r="LNY206" s="3"/>
      <c r="LNZ206" s="3"/>
      <c r="LOA206" s="3"/>
      <c r="LOB206" s="3"/>
      <c r="LOC206" s="3"/>
      <c r="LOD206" s="3"/>
      <c r="LOE206" s="3"/>
      <c r="LOF206" s="3"/>
      <c r="LOG206" s="3"/>
      <c r="LOH206" s="3"/>
      <c r="LOI206" s="3"/>
      <c r="LOJ206" s="3"/>
      <c r="LOK206" s="3"/>
      <c r="LOL206" s="3"/>
      <c r="LOM206" s="3"/>
      <c r="LON206" s="3"/>
      <c r="LOO206" s="3"/>
      <c r="LOP206" s="3"/>
      <c r="LOQ206" s="3"/>
      <c r="LOR206" s="3"/>
      <c r="LOS206" s="3"/>
      <c r="LOT206" s="3"/>
      <c r="LOU206" s="3"/>
      <c r="LOV206" s="3"/>
      <c r="LOW206" s="3"/>
      <c r="LOX206" s="3"/>
      <c r="LOY206" s="3"/>
      <c r="LOZ206" s="3"/>
      <c r="LPA206" s="3"/>
      <c r="LPB206" s="3"/>
      <c r="LPC206" s="3"/>
      <c r="LPD206" s="3"/>
      <c r="LPE206" s="3"/>
      <c r="LPF206" s="3"/>
      <c r="LPG206" s="3"/>
      <c r="LPH206" s="3"/>
      <c r="LPI206" s="3"/>
      <c r="LPJ206" s="3"/>
      <c r="LPK206" s="3"/>
      <c r="LPL206" s="3"/>
      <c r="LPM206" s="3"/>
      <c r="LPN206" s="3"/>
      <c r="LPO206" s="3"/>
      <c r="LPP206" s="3"/>
      <c r="LPQ206" s="3"/>
      <c r="LPR206" s="3"/>
      <c r="LPS206" s="3"/>
      <c r="LPT206" s="3"/>
      <c r="LPU206" s="3"/>
      <c r="LPV206" s="3"/>
      <c r="LPW206" s="3"/>
      <c r="LPX206" s="3"/>
      <c r="LPY206" s="3"/>
      <c r="LPZ206" s="3"/>
      <c r="LQA206" s="3"/>
      <c r="LQB206" s="3"/>
      <c r="LQC206" s="3"/>
      <c r="LQD206" s="3"/>
      <c r="LQE206" s="3"/>
      <c r="LQF206" s="3"/>
      <c r="LQG206" s="3"/>
      <c r="LQH206" s="3"/>
      <c r="LQI206" s="3"/>
      <c r="LQJ206" s="3"/>
      <c r="LQK206" s="3"/>
      <c r="LQL206" s="3"/>
      <c r="LQM206" s="3"/>
      <c r="LQN206" s="3"/>
      <c r="LQO206" s="3"/>
      <c r="LQP206" s="3"/>
      <c r="LQQ206" s="3"/>
      <c r="LQR206" s="3"/>
      <c r="LQS206" s="3"/>
      <c r="LQT206" s="3"/>
      <c r="LQU206" s="3"/>
      <c r="LQV206" s="3"/>
      <c r="LQW206" s="3"/>
      <c r="LQX206" s="3"/>
      <c r="LQY206" s="3"/>
      <c r="LQZ206" s="3"/>
      <c r="LRA206" s="3"/>
      <c r="LRB206" s="3"/>
      <c r="LRC206" s="3"/>
      <c r="LRD206" s="3"/>
      <c r="LRE206" s="3"/>
      <c r="LRF206" s="3"/>
      <c r="LRG206" s="3"/>
      <c r="LRH206" s="3"/>
      <c r="LRI206" s="3"/>
      <c r="LRJ206" s="3"/>
      <c r="LRK206" s="3"/>
      <c r="LRL206" s="3"/>
      <c r="LRM206" s="3"/>
      <c r="LRN206" s="3"/>
      <c r="LRO206" s="3"/>
      <c r="LRP206" s="3"/>
      <c r="LRQ206" s="3"/>
      <c r="LRR206" s="3"/>
      <c r="LRS206" s="3"/>
      <c r="LRT206" s="3"/>
      <c r="LRU206" s="3"/>
      <c r="LRV206" s="3"/>
      <c r="LRW206" s="3"/>
      <c r="LRX206" s="3"/>
      <c r="LRY206" s="3"/>
      <c r="LRZ206" s="3"/>
      <c r="LSA206" s="3"/>
      <c r="LSB206" s="3"/>
      <c r="LSC206" s="3"/>
      <c r="LSD206" s="3"/>
      <c r="LSE206" s="3"/>
      <c r="LSF206" s="3"/>
      <c r="LSG206" s="3"/>
      <c r="LSH206" s="3"/>
      <c r="LSI206" s="3"/>
      <c r="LSJ206" s="3"/>
      <c r="LSK206" s="3"/>
      <c r="LSL206" s="3"/>
      <c r="LSM206" s="3"/>
      <c r="LSN206" s="3"/>
      <c r="LSO206" s="3"/>
      <c r="LSP206" s="3"/>
      <c r="LSQ206" s="3"/>
      <c r="LSR206" s="3"/>
      <c r="LSS206" s="3"/>
      <c r="LST206" s="3"/>
      <c r="LSU206" s="3"/>
      <c r="LSV206" s="3"/>
      <c r="LSW206" s="3"/>
      <c r="LSX206" s="3"/>
      <c r="LSY206" s="3"/>
      <c r="LSZ206" s="3"/>
      <c r="LTA206" s="3"/>
      <c r="LTB206" s="3"/>
      <c r="LTC206" s="3"/>
      <c r="LTD206" s="3"/>
      <c r="LTE206" s="3"/>
      <c r="LTF206" s="3"/>
      <c r="LTG206" s="3"/>
      <c r="LTH206" s="3"/>
      <c r="LTI206" s="3"/>
      <c r="LTJ206" s="3"/>
      <c r="LTK206" s="3"/>
      <c r="LTL206" s="3"/>
      <c r="LTM206" s="3"/>
      <c r="LTN206" s="3"/>
      <c r="LTO206" s="3"/>
      <c r="LTP206" s="3"/>
      <c r="LTQ206" s="3"/>
      <c r="LTR206" s="3"/>
      <c r="LTS206" s="3"/>
      <c r="LTT206" s="3"/>
      <c r="LTU206" s="3"/>
      <c r="LTV206" s="3"/>
      <c r="LTW206" s="3"/>
      <c r="LTX206" s="3"/>
      <c r="LTY206" s="3"/>
      <c r="LTZ206" s="3"/>
      <c r="LUA206" s="3"/>
      <c r="LUB206" s="3"/>
      <c r="LUC206" s="3"/>
      <c r="LUD206" s="3"/>
      <c r="LUE206" s="3"/>
      <c r="LUF206" s="3"/>
      <c r="LUG206" s="3"/>
      <c r="LUH206" s="3"/>
      <c r="LUI206" s="3"/>
      <c r="LUJ206" s="3"/>
      <c r="LUK206" s="3"/>
      <c r="LUL206" s="3"/>
      <c r="LUM206" s="3"/>
      <c r="LUN206" s="3"/>
      <c r="LUO206" s="3"/>
      <c r="LUP206" s="3"/>
      <c r="LUQ206" s="3"/>
      <c r="LUR206" s="3"/>
      <c r="LUS206" s="3"/>
      <c r="LUT206" s="3"/>
      <c r="LUU206" s="3"/>
      <c r="LUV206" s="3"/>
      <c r="LUW206" s="3"/>
      <c r="LUX206" s="3"/>
      <c r="LUY206" s="3"/>
      <c r="LUZ206" s="3"/>
      <c r="LVA206" s="3"/>
      <c r="LVB206" s="3"/>
      <c r="LVC206" s="3"/>
      <c r="LVD206" s="3"/>
      <c r="LVE206" s="3"/>
      <c r="LVF206" s="3"/>
      <c r="LVG206" s="3"/>
      <c r="LVH206" s="3"/>
      <c r="LVI206" s="3"/>
      <c r="LVJ206" s="3"/>
      <c r="LVK206" s="3"/>
      <c r="LVL206" s="3"/>
      <c r="LVM206" s="3"/>
      <c r="LVN206" s="3"/>
      <c r="LVO206" s="3"/>
      <c r="LVP206" s="3"/>
      <c r="LVQ206" s="3"/>
      <c r="LVR206" s="3"/>
      <c r="LVS206" s="3"/>
      <c r="LVT206" s="3"/>
      <c r="LVU206" s="3"/>
      <c r="LVV206" s="3"/>
      <c r="LVW206" s="3"/>
      <c r="LVX206" s="3"/>
      <c r="LVY206" s="3"/>
      <c r="LVZ206" s="3"/>
      <c r="LWA206" s="3"/>
      <c r="LWB206" s="3"/>
      <c r="LWC206" s="3"/>
      <c r="LWD206" s="3"/>
      <c r="LWE206" s="3"/>
      <c r="LWF206" s="3"/>
      <c r="LWG206" s="3"/>
      <c r="LWH206" s="3"/>
      <c r="LWI206" s="3"/>
      <c r="LWJ206" s="3"/>
      <c r="LWK206" s="3"/>
      <c r="LWL206" s="3"/>
      <c r="LWM206" s="3"/>
      <c r="LWN206" s="3"/>
      <c r="LWO206" s="3"/>
      <c r="LWP206" s="3"/>
      <c r="LWQ206" s="3"/>
      <c r="LWR206" s="3"/>
      <c r="LWS206" s="3"/>
      <c r="LWT206" s="3"/>
      <c r="LWU206" s="3"/>
      <c r="LWV206" s="3"/>
      <c r="LWW206" s="3"/>
      <c r="LWX206" s="3"/>
      <c r="LWY206" s="3"/>
      <c r="LWZ206" s="3"/>
      <c r="LXA206" s="3"/>
      <c r="LXB206" s="3"/>
      <c r="LXC206" s="3"/>
      <c r="LXD206" s="3"/>
      <c r="LXE206" s="3"/>
      <c r="LXF206" s="3"/>
      <c r="LXG206" s="3"/>
      <c r="LXH206" s="3"/>
      <c r="LXI206" s="3"/>
      <c r="LXJ206" s="3"/>
      <c r="LXK206" s="3"/>
      <c r="LXL206" s="3"/>
      <c r="LXM206" s="3"/>
      <c r="LXN206" s="3"/>
      <c r="LXO206" s="3"/>
      <c r="LXP206" s="3"/>
      <c r="LXQ206" s="3"/>
      <c r="LXR206" s="3"/>
      <c r="LXS206" s="3"/>
      <c r="LXT206" s="3"/>
      <c r="LXU206" s="3"/>
      <c r="LXV206" s="3"/>
      <c r="LXW206" s="3"/>
      <c r="LXX206" s="3"/>
      <c r="LXY206" s="3"/>
      <c r="LXZ206" s="3"/>
      <c r="LYA206" s="3"/>
      <c r="LYB206" s="3"/>
      <c r="LYC206" s="3"/>
      <c r="LYD206" s="3"/>
      <c r="LYE206" s="3"/>
      <c r="LYF206" s="3"/>
      <c r="LYG206" s="3"/>
      <c r="LYH206" s="3"/>
      <c r="LYI206" s="3"/>
      <c r="LYJ206" s="3"/>
      <c r="LYK206" s="3"/>
      <c r="LYL206" s="3"/>
      <c r="LYM206" s="3"/>
      <c r="LYN206" s="3"/>
      <c r="LYO206" s="3"/>
      <c r="LYP206" s="3"/>
      <c r="LYQ206" s="3"/>
      <c r="LYR206" s="3"/>
      <c r="LYS206" s="3"/>
      <c r="LYT206" s="3"/>
      <c r="LYU206" s="3"/>
      <c r="LYV206" s="3"/>
      <c r="LYW206" s="3"/>
      <c r="LYX206" s="3"/>
      <c r="LYY206" s="3"/>
      <c r="LYZ206" s="3"/>
      <c r="LZA206" s="3"/>
      <c r="LZB206" s="3"/>
      <c r="LZC206" s="3"/>
      <c r="LZD206" s="3"/>
      <c r="LZE206" s="3"/>
      <c r="LZF206" s="3"/>
      <c r="LZG206" s="3"/>
      <c r="LZH206" s="3"/>
      <c r="LZI206" s="3"/>
      <c r="LZJ206" s="3"/>
      <c r="LZK206" s="3"/>
      <c r="LZL206" s="3"/>
      <c r="LZM206" s="3"/>
      <c r="LZN206" s="3"/>
      <c r="LZO206" s="3"/>
      <c r="LZP206" s="3"/>
      <c r="LZQ206" s="3"/>
      <c r="LZR206" s="3"/>
      <c r="LZS206" s="3"/>
      <c r="LZT206" s="3"/>
      <c r="LZU206" s="3"/>
      <c r="LZV206" s="3"/>
      <c r="LZW206" s="3"/>
      <c r="LZX206" s="3"/>
      <c r="LZY206" s="3"/>
      <c r="LZZ206" s="3"/>
      <c r="MAA206" s="3"/>
      <c r="MAB206" s="3"/>
      <c r="MAC206" s="3"/>
      <c r="MAD206" s="3"/>
      <c r="MAE206" s="3"/>
      <c r="MAF206" s="3"/>
      <c r="MAG206" s="3"/>
      <c r="MAH206" s="3"/>
      <c r="MAI206" s="3"/>
      <c r="MAJ206" s="3"/>
      <c r="MAK206" s="3"/>
      <c r="MAL206" s="3"/>
      <c r="MAM206" s="3"/>
      <c r="MAN206" s="3"/>
      <c r="MAO206" s="3"/>
      <c r="MAP206" s="3"/>
      <c r="MAQ206" s="3"/>
      <c r="MAR206" s="3"/>
      <c r="MAS206" s="3"/>
      <c r="MAT206" s="3"/>
      <c r="MAU206" s="3"/>
      <c r="MAV206" s="3"/>
      <c r="MAW206" s="3"/>
      <c r="MAX206" s="3"/>
      <c r="MAY206" s="3"/>
      <c r="MAZ206" s="3"/>
      <c r="MBA206" s="3"/>
      <c r="MBB206" s="3"/>
      <c r="MBC206" s="3"/>
      <c r="MBD206" s="3"/>
      <c r="MBE206" s="3"/>
      <c r="MBF206" s="3"/>
      <c r="MBG206" s="3"/>
      <c r="MBH206" s="3"/>
      <c r="MBI206" s="3"/>
      <c r="MBJ206" s="3"/>
      <c r="MBK206" s="3"/>
      <c r="MBL206" s="3"/>
      <c r="MBM206" s="3"/>
      <c r="MBN206" s="3"/>
      <c r="MBO206" s="3"/>
      <c r="MBP206" s="3"/>
      <c r="MBQ206" s="3"/>
      <c r="MBR206" s="3"/>
      <c r="MBS206" s="3"/>
      <c r="MBT206" s="3"/>
      <c r="MBU206" s="3"/>
      <c r="MBV206" s="3"/>
      <c r="MBW206" s="3"/>
      <c r="MBX206" s="3"/>
      <c r="MBY206" s="3"/>
      <c r="MBZ206" s="3"/>
      <c r="MCA206" s="3"/>
      <c r="MCB206" s="3"/>
      <c r="MCC206" s="3"/>
      <c r="MCD206" s="3"/>
      <c r="MCE206" s="3"/>
      <c r="MCF206" s="3"/>
      <c r="MCG206" s="3"/>
      <c r="MCH206" s="3"/>
      <c r="MCI206" s="3"/>
      <c r="MCJ206" s="3"/>
      <c r="MCK206" s="3"/>
      <c r="MCL206" s="3"/>
      <c r="MCM206" s="3"/>
      <c r="MCN206" s="3"/>
      <c r="MCO206" s="3"/>
      <c r="MCP206" s="3"/>
      <c r="MCQ206" s="3"/>
      <c r="MCR206" s="3"/>
      <c r="MCS206" s="3"/>
      <c r="MCT206" s="3"/>
      <c r="MCU206" s="3"/>
      <c r="MCV206" s="3"/>
      <c r="MCW206" s="3"/>
      <c r="MCX206" s="3"/>
      <c r="MCY206" s="3"/>
      <c r="MCZ206" s="3"/>
      <c r="MDA206" s="3"/>
      <c r="MDB206" s="3"/>
      <c r="MDC206" s="3"/>
      <c r="MDD206" s="3"/>
      <c r="MDE206" s="3"/>
      <c r="MDF206" s="3"/>
      <c r="MDG206" s="3"/>
      <c r="MDH206" s="3"/>
      <c r="MDI206" s="3"/>
      <c r="MDJ206" s="3"/>
      <c r="MDK206" s="3"/>
      <c r="MDL206" s="3"/>
      <c r="MDM206" s="3"/>
      <c r="MDN206" s="3"/>
      <c r="MDO206" s="3"/>
      <c r="MDP206" s="3"/>
      <c r="MDQ206" s="3"/>
      <c r="MDR206" s="3"/>
      <c r="MDS206" s="3"/>
      <c r="MDT206" s="3"/>
      <c r="MDU206" s="3"/>
      <c r="MDV206" s="3"/>
      <c r="MDW206" s="3"/>
      <c r="MDX206" s="3"/>
      <c r="MDY206" s="3"/>
      <c r="MDZ206" s="3"/>
      <c r="MEA206" s="3"/>
      <c r="MEB206" s="3"/>
      <c r="MEC206" s="3"/>
      <c r="MED206" s="3"/>
      <c r="MEE206" s="3"/>
      <c r="MEF206" s="3"/>
      <c r="MEG206" s="3"/>
      <c r="MEH206" s="3"/>
      <c r="MEI206" s="3"/>
      <c r="MEJ206" s="3"/>
      <c r="MEK206" s="3"/>
      <c r="MEL206" s="3"/>
      <c r="MEM206" s="3"/>
      <c r="MEN206" s="3"/>
      <c r="MEO206" s="3"/>
      <c r="MEP206" s="3"/>
      <c r="MEQ206" s="3"/>
      <c r="MER206" s="3"/>
      <c r="MES206" s="3"/>
      <c r="MET206" s="3"/>
      <c r="MEU206" s="3"/>
      <c r="MEV206" s="3"/>
      <c r="MEW206" s="3"/>
      <c r="MEX206" s="3"/>
      <c r="MEY206" s="3"/>
      <c r="MEZ206" s="3"/>
      <c r="MFA206" s="3"/>
      <c r="MFB206" s="3"/>
      <c r="MFC206" s="3"/>
      <c r="MFD206" s="3"/>
      <c r="MFE206" s="3"/>
      <c r="MFF206" s="3"/>
      <c r="MFG206" s="3"/>
      <c r="MFH206" s="3"/>
      <c r="MFI206" s="3"/>
      <c r="MFJ206" s="3"/>
      <c r="MFK206" s="3"/>
      <c r="MFL206" s="3"/>
      <c r="MFM206" s="3"/>
      <c r="MFN206" s="3"/>
      <c r="MFO206" s="3"/>
      <c r="MFP206" s="3"/>
      <c r="MFQ206" s="3"/>
      <c r="MFR206" s="3"/>
      <c r="MFS206" s="3"/>
      <c r="MFT206" s="3"/>
      <c r="MFU206" s="3"/>
      <c r="MFV206" s="3"/>
      <c r="MFW206" s="3"/>
      <c r="MFX206" s="3"/>
      <c r="MFY206" s="3"/>
      <c r="MFZ206" s="3"/>
      <c r="MGA206" s="3"/>
      <c r="MGB206" s="3"/>
      <c r="MGC206" s="3"/>
      <c r="MGD206" s="3"/>
      <c r="MGE206" s="3"/>
      <c r="MGF206" s="3"/>
      <c r="MGG206" s="3"/>
      <c r="MGH206" s="3"/>
      <c r="MGI206" s="3"/>
      <c r="MGJ206" s="3"/>
      <c r="MGK206" s="3"/>
      <c r="MGL206" s="3"/>
      <c r="MGM206" s="3"/>
      <c r="MGN206" s="3"/>
      <c r="MGO206" s="3"/>
      <c r="MGP206" s="3"/>
      <c r="MGQ206" s="3"/>
      <c r="MGR206" s="3"/>
      <c r="MGS206" s="3"/>
      <c r="MGT206" s="3"/>
      <c r="MGU206" s="3"/>
      <c r="MGV206" s="3"/>
      <c r="MGW206" s="3"/>
      <c r="MGX206" s="3"/>
      <c r="MGY206" s="3"/>
      <c r="MGZ206" s="3"/>
      <c r="MHA206" s="3"/>
      <c r="MHB206" s="3"/>
      <c r="MHC206" s="3"/>
      <c r="MHD206" s="3"/>
      <c r="MHE206" s="3"/>
      <c r="MHF206" s="3"/>
      <c r="MHG206" s="3"/>
      <c r="MHH206" s="3"/>
      <c r="MHI206" s="3"/>
      <c r="MHJ206" s="3"/>
      <c r="MHK206" s="3"/>
      <c r="MHL206" s="3"/>
      <c r="MHM206" s="3"/>
      <c r="MHN206" s="3"/>
      <c r="MHO206" s="3"/>
      <c r="MHP206" s="3"/>
      <c r="MHQ206" s="3"/>
      <c r="MHR206" s="3"/>
      <c r="MHS206" s="3"/>
      <c r="MHT206" s="3"/>
      <c r="MHU206" s="3"/>
      <c r="MHV206" s="3"/>
      <c r="MHW206" s="3"/>
      <c r="MHX206" s="3"/>
      <c r="MHY206" s="3"/>
      <c r="MHZ206" s="3"/>
      <c r="MIA206" s="3"/>
      <c r="MIB206" s="3"/>
      <c r="MIC206" s="3"/>
      <c r="MID206" s="3"/>
      <c r="MIE206" s="3"/>
      <c r="MIF206" s="3"/>
      <c r="MIG206" s="3"/>
      <c r="MIH206" s="3"/>
      <c r="MII206" s="3"/>
      <c r="MIJ206" s="3"/>
      <c r="MIK206" s="3"/>
      <c r="MIL206" s="3"/>
      <c r="MIM206" s="3"/>
      <c r="MIN206" s="3"/>
      <c r="MIO206" s="3"/>
      <c r="MIP206" s="3"/>
      <c r="MIQ206" s="3"/>
      <c r="MIR206" s="3"/>
      <c r="MIS206" s="3"/>
      <c r="MIT206" s="3"/>
      <c r="MIU206" s="3"/>
      <c r="MIV206" s="3"/>
      <c r="MIW206" s="3"/>
      <c r="MIX206" s="3"/>
      <c r="MIY206" s="3"/>
      <c r="MIZ206" s="3"/>
      <c r="MJA206" s="3"/>
      <c r="MJB206" s="3"/>
      <c r="MJC206" s="3"/>
      <c r="MJD206" s="3"/>
      <c r="MJE206" s="3"/>
      <c r="MJF206" s="3"/>
      <c r="MJG206" s="3"/>
      <c r="MJH206" s="3"/>
      <c r="MJI206" s="3"/>
      <c r="MJJ206" s="3"/>
      <c r="MJK206" s="3"/>
      <c r="MJL206" s="3"/>
      <c r="MJM206" s="3"/>
      <c r="MJN206" s="3"/>
      <c r="MJO206" s="3"/>
      <c r="MJP206" s="3"/>
      <c r="MJQ206" s="3"/>
      <c r="MJR206" s="3"/>
      <c r="MJS206" s="3"/>
      <c r="MJT206" s="3"/>
      <c r="MJU206" s="3"/>
      <c r="MJV206" s="3"/>
      <c r="MJW206" s="3"/>
      <c r="MJX206" s="3"/>
      <c r="MJY206" s="3"/>
      <c r="MJZ206" s="3"/>
      <c r="MKA206" s="3"/>
      <c r="MKB206" s="3"/>
      <c r="MKC206" s="3"/>
      <c r="MKD206" s="3"/>
      <c r="MKE206" s="3"/>
      <c r="MKF206" s="3"/>
      <c r="MKG206" s="3"/>
      <c r="MKH206" s="3"/>
      <c r="MKI206" s="3"/>
      <c r="MKJ206" s="3"/>
      <c r="MKK206" s="3"/>
      <c r="MKL206" s="3"/>
      <c r="MKM206" s="3"/>
      <c r="MKN206" s="3"/>
      <c r="MKO206" s="3"/>
      <c r="MKP206" s="3"/>
      <c r="MKQ206" s="3"/>
      <c r="MKR206" s="3"/>
      <c r="MKS206" s="3"/>
      <c r="MKT206" s="3"/>
      <c r="MKU206" s="3"/>
      <c r="MKV206" s="3"/>
      <c r="MKW206" s="3"/>
      <c r="MKX206" s="3"/>
      <c r="MKY206" s="3"/>
      <c r="MKZ206" s="3"/>
      <c r="MLA206" s="3"/>
      <c r="MLB206" s="3"/>
      <c r="MLC206" s="3"/>
      <c r="MLD206" s="3"/>
      <c r="MLE206" s="3"/>
      <c r="MLF206" s="3"/>
      <c r="MLG206" s="3"/>
      <c r="MLH206" s="3"/>
      <c r="MLI206" s="3"/>
      <c r="MLJ206" s="3"/>
      <c r="MLK206" s="3"/>
      <c r="MLL206" s="3"/>
      <c r="MLM206" s="3"/>
      <c r="MLN206" s="3"/>
      <c r="MLO206" s="3"/>
      <c r="MLP206" s="3"/>
      <c r="MLQ206" s="3"/>
      <c r="MLR206" s="3"/>
      <c r="MLS206" s="3"/>
      <c r="MLT206" s="3"/>
      <c r="MLU206" s="3"/>
      <c r="MLV206" s="3"/>
      <c r="MLW206" s="3"/>
      <c r="MLX206" s="3"/>
      <c r="MLY206" s="3"/>
      <c r="MLZ206" s="3"/>
      <c r="MMA206" s="3"/>
      <c r="MMB206" s="3"/>
      <c r="MMC206" s="3"/>
      <c r="MMD206" s="3"/>
      <c r="MME206" s="3"/>
      <c r="MMF206" s="3"/>
      <c r="MMG206" s="3"/>
      <c r="MMH206" s="3"/>
      <c r="MMI206" s="3"/>
      <c r="MMJ206" s="3"/>
      <c r="MMK206" s="3"/>
      <c r="MML206" s="3"/>
      <c r="MMM206" s="3"/>
      <c r="MMN206" s="3"/>
      <c r="MMO206" s="3"/>
      <c r="MMP206" s="3"/>
      <c r="MMQ206" s="3"/>
      <c r="MMR206" s="3"/>
      <c r="MMS206" s="3"/>
      <c r="MMT206" s="3"/>
      <c r="MMU206" s="3"/>
      <c r="MMV206" s="3"/>
      <c r="MMW206" s="3"/>
      <c r="MMX206" s="3"/>
      <c r="MMY206" s="3"/>
      <c r="MMZ206" s="3"/>
      <c r="MNA206" s="3"/>
      <c r="MNB206" s="3"/>
      <c r="MNC206" s="3"/>
      <c r="MND206" s="3"/>
      <c r="MNE206" s="3"/>
      <c r="MNF206" s="3"/>
      <c r="MNG206" s="3"/>
      <c r="MNH206" s="3"/>
      <c r="MNI206" s="3"/>
      <c r="MNJ206" s="3"/>
      <c r="MNK206" s="3"/>
      <c r="MNL206" s="3"/>
      <c r="MNM206" s="3"/>
      <c r="MNN206" s="3"/>
      <c r="MNO206" s="3"/>
      <c r="MNP206" s="3"/>
      <c r="MNQ206" s="3"/>
      <c r="MNR206" s="3"/>
      <c r="MNS206" s="3"/>
      <c r="MNT206" s="3"/>
      <c r="MNU206" s="3"/>
      <c r="MNV206" s="3"/>
      <c r="MNW206" s="3"/>
      <c r="MNX206" s="3"/>
      <c r="MNY206" s="3"/>
      <c r="MNZ206" s="3"/>
      <c r="MOA206" s="3"/>
      <c r="MOB206" s="3"/>
      <c r="MOC206" s="3"/>
      <c r="MOD206" s="3"/>
      <c r="MOE206" s="3"/>
      <c r="MOF206" s="3"/>
      <c r="MOG206" s="3"/>
      <c r="MOH206" s="3"/>
      <c r="MOI206" s="3"/>
      <c r="MOJ206" s="3"/>
      <c r="MOK206" s="3"/>
      <c r="MOL206" s="3"/>
      <c r="MOM206" s="3"/>
      <c r="MON206" s="3"/>
      <c r="MOO206" s="3"/>
      <c r="MOP206" s="3"/>
      <c r="MOQ206" s="3"/>
      <c r="MOR206" s="3"/>
      <c r="MOS206" s="3"/>
      <c r="MOT206" s="3"/>
      <c r="MOU206" s="3"/>
      <c r="MOV206" s="3"/>
      <c r="MOW206" s="3"/>
      <c r="MOX206" s="3"/>
      <c r="MOY206" s="3"/>
      <c r="MOZ206" s="3"/>
      <c r="MPA206" s="3"/>
      <c r="MPB206" s="3"/>
      <c r="MPC206" s="3"/>
      <c r="MPD206" s="3"/>
      <c r="MPE206" s="3"/>
      <c r="MPF206" s="3"/>
      <c r="MPG206" s="3"/>
      <c r="MPH206" s="3"/>
      <c r="MPI206" s="3"/>
      <c r="MPJ206" s="3"/>
      <c r="MPK206" s="3"/>
      <c r="MPL206" s="3"/>
      <c r="MPM206" s="3"/>
      <c r="MPN206" s="3"/>
      <c r="MPO206" s="3"/>
      <c r="MPP206" s="3"/>
      <c r="MPQ206" s="3"/>
      <c r="MPR206" s="3"/>
      <c r="MPS206" s="3"/>
      <c r="MPT206" s="3"/>
      <c r="MPU206" s="3"/>
      <c r="MPV206" s="3"/>
      <c r="MPW206" s="3"/>
      <c r="MPX206" s="3"/>
      <c r="MPY206" s="3"/>
      <c r="MPZ206" s="3"/>
      <c r="MQA206" s="3"/>
      <c r="MQB206" s="3"/>
      <c r="MQC206" s="3"/>
      <c r="MQD206" s="3"/>
      <c r="MQE206" s="3"/>
      <c r="MQF206" s="3"/>
      <c r="MQG206" s="3"/>
      <c r="MQH206" s="3"/>
      <c r="MQI206" s="3"/>
      <c r="MQJ206" s="3"/>
      <c r="MQK206" s="3"/>
      <c r="MQL206" s="3"/>
      <c r="MQM206" s="3"/>
      <c r="MQN206" s="3"/>
      <c r="MQO206" s="3"/>
      <c r="MQP206" s="3"/>
      <c r="MQQ206" s="3"/>
      <c r="MQR206" s="3"/>
      <c r="MQS206" s="3"/>
      <c r="MQT206" s="3"/>
      <c r="MQU206" s="3"/>
      <c r="MQV206" s="3"/>
      <c r="MQW206" s="3"/>
      <c r="MQX206" s="3"/>
      <c r="MQY206" s="3"/>
      <c r="MQZ206" s="3"/>
      <c r="MRA206" s="3"/>
      <c r="MRB206" s="3"/>
      <c r="MRC206" s="3"/>
      <c r="MRD206" s="3"/>
      <c r="MRE206" s="3"/>
      <c r="MRF206" s="3"/>
      <c r="MRG206" s="3"/>
      <c r="MRH206" s="3"/>
      <c r="MRI206" s="3"/>
      <c r="MRJ206" s="3"/>
      <c r="MRK206" s="3"/>
      <c r="MRL206" s="3"/>
      <c r="MRM206" s="3"/>
      <c r="MRN206" s="3"/>
      <c r="MRO206" s="3"/>
      <c r="MRP206" s="3"/>
      <c r="MRQ206" s="3"/>
      <c r="MRR206" s="3"/>
      <c r="MRS206" s="3"/>
      <c r="MRT206" s="3"/>
      <c r="MRU206" s="3"/>
      <c r="MRV206" s="3"/>
      <c r="MRW206" s="3"/>
      <c r="MRX206" s="3"/>
      <c r="MRY206" s="3"/>
      <c r="MRZ206" s="3"/>
      <c r="MSA206" s="3"/>
      <c r="MSB206" s="3"/>
      <c r="MSC206" s="3"/>
      <c r="MSD206" s="3"/>
      <c r="MSE206" s="3"/>
      <c r="MSF206" s="3"/>
      <c r="MSG206" s="3"/>
      <c r="MSH206" s="3"/>
      <c r="MSI206" s="3"/>
      <c r="MSJ206" s="3"/>
      <c r="MSK206" s="3"/>
      <c r="MSL206" s="3"/>
      <c r="MSM206" s="3"/>
      <c r="MSN206" s="3"/>
      <c r="MSO206" s="3"/>
      <c r="MSP206" s="3"/>
      <c r="MSQ206" s="3"/>
      <c r="MSR206" s="3"/>
      <c r="MSS206" s="3"/>
      <c r="MST206" s="3"/>
      <c r="MSU206" s="3"/>
      <c r="MSV206" s="3"/>
      <c r="MSW206" s="3"/>
      <c r="MSX206" s="3"/>
      <c r="MSY206" s="3"/>
      <c r="MSZ206" s="3"/>
      <c r="MTA206" s="3"/>
      <c r="MTB206" s="3"/>
      <c r="MTC206" s="3"/>
      <c r="MTD206" s="3"/>
      <c r="MTE206" s="3"/>
      <c r="MTF206" s="3"/>
      <c r="MTG206" s="3"/>
      <c r="MTH206" s="3"/>
      <c r="MTI206" s="3"/>
      <c r="MTJ206" s="3"/>
      <c r="MTK206" s="3"/>
      <c r="MTL206" s="3"/>
      <c r="MTM206" s="3"/>
      <c r="MTN206" s="3"/>
      <c r="MTO206" s="3"/>
      <c r="MTP206" s="3"/>
      <c r="MTQ206" s="3"/>
      <c r="MTR206" s="3"/>
      <c r="MTS206" s="3"/>
      <c r="MTT206" s="3"/>
      <c r="MTU206" s="3"/>
      <c r="MTV206" s="3"/>
      <c r="MTW206" s="3"/>
      <c r="MTX206" s="3"/>
      <c r="MTY206" s="3"/>
      <c r="MTZ206" s="3"/>
      <c r="MUA206" s="3"/>
      <c r="MUB206" s="3"/>
      <c r="MUC206" s="3"/>
      <c r="MUD206" s="3"/>
      <c r="MUE206" s="3"/>
      <c r="MUF206" s="3"/>
      <c r="MUG206" s="3"/>
      <c r="MUH206" s="3"/>
      <c r="MUI206" s="3"/>
      <c r="MUJ206" s="3"/>
      <c r="MUK206" s="3"/>
      <c r="MUL206" s="3"/>
      <c r="MUM206" s="3"/>
      <c r="MUN206" s="3"/>
      <c r="MUO206" s="3"/>
      <c r="MUP206" s="3"/>
      <c r="MUQ206" s="3"/>
      <c r="MUR206" s="3"/>
      <c r="MUS206" s="3"/>
      <c r="MUT206" s="3"/>
      <c r="MUU206" s="3"/>
      <c r="MUV206" s="3"/>
      <c r="MUW206" s="3"/>
      <c r="MUX206" s="3"/>
      <c r="MUY206" s="3"/>
      <c r="MUZ206" s="3"/>
      <c r="MVA206" s="3"/>
      <c r="MVB206" s="3"/>
      <c r="MVC206" s="3"/>
      <c r="MVD206" s="3"/>
      <c r="MVE206" s="3"/>
      <c r="MVF206" s="3"/>
      <c r="MVG206" s="3"/>
      <c r="MVH206" s="3"/>
      <c r="MVI206" s="3"/>
      <c r="MVJ206" s="3"/>
      <c r="MVK206" s="3"/>
      <c r="MVL206" s="3"/>
      <c r="MVM206" s="3"/>
      <c r="MVN206" s="3"/>
      <c r="MVO206" s="3"/>
      <c r="MVP206" s="3"/>
      <c r="MVQ206" s="3"/>
      <c r="MVR206" s="3"/>
      <c r="MVS206" s="3"/>
      <c r="MVT206" s="3"/>
      <c r="MVU206" s="3"/>
      <c r="MVV206" s="3"/>
      <c r="MVW206" s="3"/>
      <c r="MVX206" s="3"/>
      <c r="MVY206" s="3"/>
      <c r="MVZ206" s="3"/>
      <c r="MWA206" s="3"/>
      <c r="MWB206" s="3"/>
      <c r="MWC206" s="3"/>
      <c r="MWD206" s="3"/>
      <c r="MWE206" s="3"/>
      <c r="MWF206" s="3"/>
      <c r="MWG206" s="3"/>
      <c r="MWH206" s="3"/>
      <c r="MWI206" s="3"/>
      <c r="MWJ206" s="3"/>
      <c r="MWK206" s="3"/>
      <c r="MWL206" s="3"/>
      <c r="MWM206" s="3"/>
      <c r="MWN206" s="3"/>
      <c r="MWO206" s="3"/>
      <c r="MWP206" s="3"/>
      <c r="MWQ206" s="3"/>
      <c r="MWR206" s="3"/>
      <c r="MWS206" s="3"/>
      <c r="MWT206" s="3"/>
      <c r="MWU206" s="3"/>
      <c r="MWV206" s="3"/>
      <c r="MWW206" s="3"/>
      <c r="MWX206" s="3"/>
      <c r="MWY206" s="3"/>
      <c r="MWZ206" s="3"/>
      <c r="MXA206" s="3"/>
      <c r="MXB206" s="3"/>
      <c r="MXC206" s="3"/>
      <c r="MXD206" s="3"/>
      <c r="MXE206" s="3"/>
      <c r="MXF206" s="3"/>
      <c r="MXG206" s="3"/>
      <c r="MXH206" s="3"/>
      <c r="MXI206" s="3"/>
      <c r="MXJ206" s="3"/>
      <c r="MXK206" s="3"/>
      <c r="MXL206" s="3"/>
      <c r="MXM206" s="3"/>
      <c r="MXN206" s="3"/>
      <c r="MXO206" s="3"/>
      <c r="MXP206" s="3"/>
      <c r="MXQ206" s="3"/>
      <c r="MXR206" s="3"/>
      <c r="MXS206" s="3"/>
      <c r="MXT206" s="3"/>
      <c r="MXU206" s="3"/>
      <c r="MXV206" s="3"/>
      <c r="MXW206" s="3"/>
      <c r="MXX206" s="3"/>
      <c r="MXY206" s="3"/>
      <c r="MXZ206" s="3"/>
      <c r="MYA206" s="3"/>
      <c r="MYB206" s="3"/>
      <c r="MYC206" s="3"/>
      <c r="MYD206" s="3"/>
      <c r="MYE206" s="3"/>
      <c r="MYF206" s="3"/>
      <c r="MYG206" s="3"/>
      <c r="MYH206" s="3"/>
      <c r="MYI206" s="3"/>
      <c r="MYJ206" s="3"/>
      <c r="MYK206" s="3"/>
      <c r="MYL206" s="3"/>
      <c r="MYM206" s="3"/>
      <c r="MYN206" s="3"/>
      <c r="MYO206" s="3"/>
      <c r="MYP206" s="3"/>
      <c r="MYQ206" s="3"/>
      <c r="MYR206" s="3"/>
      <c r="MYS206" s="3"/>
      <c r="MYT206" s="3"/>
      <c r="MYU206" s="3"/>
      <c r="MYV206" s="3"/>
      <c r="MYW206" s="3"/>
      <c r="MYX206" s="3"/>
      <c r="MYY206" s="3"/>
      <c r="MYZ206" s="3"/>
      <c r="MZA206" s="3"/>
      <c r="MZB206" s="3"/>
      <c r="MZC206" s="3"/>
      <c r="MZD206" s="3"/>
      <c r="MZE206" s="3"/>
      <c r="MZF206" s="3"/>
      <c r="MZG206" s="3"/>
      <c r="MZH206" s="3"/>
      <c r="MZI206" s="3"/>
      <c r="MZJ206" s="3"/>
      <c r="MZK206" s="3"/>
      <c r="MZL206" s="3"/>
      <c r="MZM206" s="3"/>
      <c r="MZN206" s="3"/>
      <c r="MZO206" s="3"/>
      <c r="MZP206" s="3"/>
      <c r="MZQ206" s="3"/>
      <c r="MZR206" s="3"/>
      <c r="MZS206" s="3"/>
      <c r="MZT206" s="3"/>
      <c r="MZU206" s="3"/>
      <c r="MZV206" s="3"/>
      <c r="MZW206" s="3"/>
      <c r="MZX206" s="3"/>
      <c r="MZY206" s="3"/>
      <c r="MZZ206" s="3"/>
      <c r="NAA206" s="3"/>
      <c r="NAB206" s="3"/>
      <c r="NAC206" s="3"/>
      <c r="NAD206" s="3"/>
      <c r="NAE206" s="3"/>
      <c r="NAF206" s="3"/>
      <c r="NAG206" s="3"/>
      <c r="NAH206" s="3"/>
      <c r="NAI206" s="3"/>
      <c r="NAJ206" s="3"/>
      <c r="NAK206" s="3"/>
      <c r="NAL206" s="3"/>
      <c r="NAM206" s="3"/>
      <c r="NAN206" s="3"/>
      <c r="NAO206" s="3"/>
      <c r="NAP206" s="3"/>
      <c r="NAQ206" s="3"/>
      <c r="NAR206" s="3"/>
      <c r="NAS206" s="3"/>
      <c r="NAT206" s="3"/>
      <c r="NAU206" s="3"/>
      <c r="NAV206" s="3"/>
      <c r="NAW206" s="3"/>
      <c r="NAX206" s="3"/>
      <c r="NAY206" s="3"/>
      <c r="NAZ206" s="3"/>
      <c r="NBA206" s="3"/>
      <c r="NBB206" s="3"/>
      <c r="NBC206" s="3"/>
      <c r="NBD206" s="3"/>
      <c r="NBE206" s="3"/>
      <c r="NBF206" s="3"/>
      <c r="NBG206" s="3"/>
      <c r="NBH206" s="3"/>
      <c r="NBI206" s="3"/>
      <c r="NBJ206" s="3"/>
      <c r="NBK206" s="3"/>
      <c r="NBL206" s="3"/>
      <c r="NBM206" s="3"/>
      <c r="NBN206" s="3"/>
      <c r="NBO206" s="3"/>
      <c r="NBP206" s="3"/>
      <c r="NBQ206" s="3"/>
      <c r="NBR206" s="3"/>
      <c r="NBS206" s="3"/>
      <c r="NBT206" s="3"/>
      <c r="NBU206" s="3"/>
      <c r="NBV206" s="3"/>
      <c r="NBW206" s="3"/>
      <c r="NBX206" s="3"/>
      <c r="NBY206" s="3"/>
      <c r="NBZ206" s="3"/>
      <c r="NCA206" s="3"/>
      <c r="NCB206" s="3"/>
      <c r="NCC206" s="3"/>
      <c r="NCD206" s="3"/>
      <c r="NCE206" s="3"/>
      <c r="NCF206" s="3"/>
      <c r="NCG206" s="3"/>
      <c r="NCH206" s="3"/>
      <c r="NCI206" s="3"/>
      <c r="NCJ206" s="3"/>
      <c r="NCK206" s="3"/>
      <c r="NCL206" s="3"/>
      <c r="NCM206" s="3"/>
      <c r="NCN206" s="3"/>
      <c r="NCO206" s="3"/>
      <c r="NCP206" s="3"/>
      <c r="NCQ206" s="3"/>
      <c r="NCR206" s="3"/>
      <c r="NCS206" s="3"/>
      <c r="NCT206" s="3"/>
      <c r="NCU206" s="3"/>
      <c r="NCV206" s="3"/>
      <c r="NCW206" s="3"/>
      <c r="NCX206" s="3"/>
      <c r="NCY206" s="3"/>
      <c r="NCZ206" s="3"/>
      <c r="NDA206" s="3"/>
      <c r="NDB206" s="3"/>
      <c r="NDC206" s="3"/>
      <c r="NDD206" s="3"/>
      <c r="NDE206" s="3"/>
      <c r="NDF206" s="3"/>
      <c r="NDG206" s="3"/>
      <c r="NDH206" s="3"/>
      <c r="NDI206" s="3"/>
      <c r="NDJ206" s="3"/>
      <c r="NDK206" s="3"/>
      <c r="NDL206" s="3"/>
      <c r="NDM206" s="3"/>
      <c r="NDN206" s="3"/>
      <c r="NDO206" s="3"/>
      <c r="NDP206" s="3"/>
      <c r="NDQ206" s="3"/>
      <c r="NDR206" s="3"/>
      <c r="NDS206" s="3"/>
      <c r="NDT206" s="3"/>
      <c r="NDU206" s="3"/>
      <c r="NDV206" s="3"/>
      <c r="NDW206" s="3"/>
      <c r="NDX206" s="3"/>
      <c r="NDY206" s="3"/>
      <c r="NDZ206" s="3"/>
      <c r="NEA206" s="3"/>
      <c r="NEB206" s="3"/>
      <c r="NEC206" s="3"/>
      <c r="NED206" s="3"/>
      <c r="NEE206" s="3"/>
      <c r="NEF206" s="3"/>
      <c r="NEG206" s="3"/>
      <c r="NEH206" s="3"/>
      <c r="NEI206" s="3"/>
      <c r="NEJ206" s="3"/>
      <c r="NEK206" s="3"/>
      <c r="NEL206" s="3"/>
      <c r="NEM206" s="3"/>
      <c r="NEN206" s="3"/>
      <c r="NEO206" s="3"/>
      <c r="NEP206" s="3"/>
      <c r="NEQ206" s="3"/>
      <c r="NER206" s="3"/>
      <c r="NES206" s="3"/>
      <c r="NET206" s="3"/>
      <c r="NEU206" s="3"/>
      <c r="NEV206" s="3"/>
      <c r="NEW206" s="3"/>
      <c r="NEX206" s="3"/>
      <c r="NEY206" s="3"/>
      <c r="NEZ206" s="3"/>
      <c r="NFA206" s="3"/>
      <c r="NFB206" s="3"/>
      <c r="NFC206" s="3"/>
      <c r="NFD206" s="3"/>
      <c r="NFE206" s="3"/>
      <c r="NFF206" s="3"/>
      <c r="NFG206" s="3"/>
      <c r="NFH206" s="3"/>
      <c r="NFI206" s="3"/>
      <c r="NFJ206" s="3"/>
      <c r="NFK206" s="3"/>
      <c r="NFL206" s="3"/>
      <c r="NFM206" s="3"/>
      <c r="NFN206" s="3"/>
      <c r="NFO206" s="3"/>
      <c r="NFP206" s="3"/>
      <c r="NFQ206" s="3"/>
      <c r="NFR206" s="3"/>
      <c r="NFS206" s="3"/>
      <c r="NFT206" s="3"/>
      <c r="NFU206" s="3"/>
      <c r="NFV206" s="3"/>
      <c r="NFW206" s="3"/>
      <c r="NFX206" s="3"/>
      <c r="NFY206" s="3"/>
      <c r="NFZ206" s="3"/>
      <c r="NGA206" s="3"/>
      <c r="NGB206" s="3"/>
      <c r="NGC206" s="3"/>
      <c r="NGD206" s="3"/>
      <c r="NGE206" s="3"/>
      <c r="NGF206" s="3"/>
      <c r="NGG206" s="3"/>
      <c r="NGH206" s="3"/>
      <c r="NGI206" s="3"/>
      <c r="NGJ206" s="3"/>
      <c r="NGK206" s="3"/>
      <c r="NGL206" s="3"/>
      <c r="NGM206" s="3"/>
      <c r="NGN206" s="3"/>
      <c r="NGO206" s="3"/>
      <c r="NGP206" s="3"/>
      <c r="NGQ206" s="3"/>
      <c r="NGR206" s="3"/>
      <c r="NGS206" s="3"/>
      <c r="NGT206" s="3"/>
      <c r="NGU206" s="3"/>
      <c r="NGV206" s="3"/>
      <c r="NGW206" s="3"/>
      <c r="NGX206" s="3"/>
      <c r="NGY206" s="3"/>
      <c r="NGZ206" s="3"/>
      <c r="NHA206" s="3"/>
      <c r="NHB206" s="3"/>
      <c r="NHC206" s="3"/>
      <c r="NHD206" s="3"/>
      <c r="NHE206" s="3"/>
      <c r="NHF206" s="3"/>
      <c r="NHG206" s="3"/>
      <c r="NHH206" s="3"/>
      <c r="NHI206" s="3"/>
      <c r="NHJ206" s="3"/>
      <c r="NHK206" s="3"/>
      <c r="NHL206" s="3"/>
      <c r="NHM206" s="3"/>
      <c r="NHN206" s="3"/>
      <c r="NHO206" s="3"/>
      <c r="NHP206" s="3"/>
      <c r="NHQ206" s="3"/>
      <c r="NHR206" s="3"/>
      <c r="NHS206" s="3"/>
      <c r="NHT206" s="3"/>
      <c r="NHU206" s="3"/>
      <c r="NHV206" s="3"/>
      <c r="NHW206" s="3"/>
      <c r="NHX206" s="3"/>
      <c r="NHY206" s="3"/>
      <c r="NHZ206" s="3"/>
      <c r="NIA206" s="3"/>
      <c r="NIB206" s="3"/>
      <c r="NIC206" s="3"/>
      <c r="NID206" s="3"/>
      <c r="NIE206" s="3"/>
      <c r="NIF206" s="3"/>
      <c r="NIG206" s="3"/>
      <c r="NIH206" s="3"/>
      <c r="NII206" s="3"/>
      <c r="NIJ206" s="3"/>
      <c r="NIK206" s="3"/>
      <c r="NIL206" s="3"/>
      <c r="NIM206" s="3"/>
      <c r="NIN206" s="3"/>
      <c r="NIO206" s="3"/>
      <c r="NIP206" s="3"/>
      <c r="NIQ206" s="3"/>
      <c r="NIR206" s="3"/>
      <c r="NIS206" s="3"/>
      <c r="NIT206" s="3"/>
      <c r="NIU206" s="3"/>
      <c r="NIV206" s="3"/>
      <c r="NIW206" s="3"/>
      <c r="NIX206" s="3"/>
      <c r="NIY206" s="3"/>
      <c r="NIZ206" s="3"/>
      <c r="NJA206" s="3"/>
      <c r="NJB206" s="3"/>
      <c r="NJC206" s="3"/>
      <c r="NJD206" s="3"/>
      <c r="NJE206" s="3"/>
      <c r="NJF206" s="3"/>
      <c r="NJG206" s="3"/>
      <c r="NJH206" s="3"/>
      <c r="NJI206" s="3"/>
      <c r="NJJ206" s="3"/>
      <c r="NJK206" s="3"/>
      <c r="NJL206" s="3"/>
      <c r="NJM206" s="3"/>
      <c r="NJN206" s="3"/>
      <c r="NJO206" s="3"/>
      <c r="NJP206" s="3"/>
      <c r="NJQ206" s="3"/>
      <c r="NJR206" s="3"/>
      <c r="NJS206" s="3"/>
      <c r="NJT206" s="3"/>
      <c r="NJU206" s="3"/>
      <c r="NJV206" s="3"/>
      <c r="NJW206" s="3"/>
      <c r="NJX206" s="3"/>
      <c r="NJY206" s="3"/>
      <c r="NJZ206" s="3"/>
      <c r="NKA206" s="3"/>
      <c r="NKB206" s="3"/>
      <c r="NKC206" s="3"/>
      <c r="NKD206" s="3"/>
      <c r="NKE206" s="3"/>
      <c r="NKF206" s="3"/>
      <c r="NKG206" s="3"/>
      <c r="NKH206" s="3"/>
      <c r="NKI206" s="3"/>
      <c r="NKJ206" s="3"/>
      <c r="NKK206" s="3"/>
      <c r="NKL206" s="3"/>
      <c r="NKM206" s="3"/>
      <c r="NKN206" s="3"/>
      <c r="NKO206" s="3"/>
      <c r="NKP206" s="3"/>
      <c r="NKQ206" s="3"/>
      <c r="NKR206" s="3"/>
      <c r="NKS206" s="3"/>
      <c r="NKT206" s="3"/>
      <c r="NKU206" s="3"/>
      <c r="NKV206" s="3"/>
      <c r="NKW206" s="3"/>
      <c r="NKX206" s="3"/>
      <c r="NKY206" s="3"/>
      <c r="NKZ206" s="3"/>
      <c r="NLA206" s="3"/>
      <c r="NLB206" s="3"/>
      <c r="NLC206" s="3"/>
      <c r="NLD206" s="3"/>
      <c r="NLE206" s="3"/>
      <c r="NLF206" s="3"/>
      <c r="NLG206" s="3"/>
      <c r="NLH206" s="3"/>
      <c r="NLI206" s="3"/>
      <c r="NLJ206" s="3"/>
      <c r="NLK206" s="3"/>
      <c r="NLL206" s="3"/>
      <c r="NLM206" s="3"/>
      <c r="NLN206" s="3"/>
      <c r="NLO206" s="3"/>
      <c r="NLP206" s="3"/>
      <c r="NLQ206" s="3"/>
      <c r="NLR206" s="3"/>
      <c r="NLS206" s="3"/>
      <c r="NLT206" s="3"/>
      <c r="NLU206" s="3"/>
      <c r="NLV206" s="3"/>
      <c r="NLW206" s="3"/>
      <c r="NLX206" s="3"/>
      <c r="NLY206" s="3"/>
      <c r="NLZ206" s="3"/>
      <c r="NMA206" s="3"/>
      <c r="NMB206" s="3"/>
      <c r="NMC206" s="3"/>
      <c r="NMD206" s="3"/>
      <c r="NME206" s="3"/>
      <c r="NMF206" s="3"/>
      <c r="NMG206" s="3"/>
      <c r="NMH206" s="3"/>
      <c r="NMI206" s="3"/>
      <c r="NMJ206" s="3"/>
      <c r="NMK206" s="3"/>
      <c r="NML206" s="3"/>
      <c r="NMM206" s="3"/>
      <c r="NMN206" s="3"/>
      <c r="NMO206" s="3"/>
      <c r="NMP206" s="3"/>
      <c r="NMQ206" s="3"/>
      <c r="NMR206" s="3"/>
      <c r="NMS206" s="3"/>
      <c r="NMT206" s="3"/>
      <c r="NMU206" s="3"/>
      <c r="NMV206" s="3"/>
      <c r="NMW206" s="3"/>
      <c r="NMX206" s="3"/>
      <c r="NMY206" s="3"/>
      <c r="NMZ206" s="3"/>
      <c r="NNA206" s="3"/>
      <c r="NNB206" s="3"/>
      <c r="NNC206" s="3"/>
      <c r="NND206" s="3"/>
      <c r="NNE206" s="3"/>
      <c r="NNF206" s="3"/>
      <c r="NNG206" s="3"/>
      <c r="NNH206" s="3"/>
      <c r="NNI206" s="3"/>
      <c r="NNJ206" s="3"/>
      <c r="NNK206" s="3"/>
      <c r="NNL206" s="3"/>
      <c r="NNM206" s="3"/>
      <c r="NNN206" s="3"/>
      <c r="NNO206" s="3"/>
      <c r="NNP206" s="3"/>
      <c r="NNQ206" s="3"/>
      <c r="NNR206" s="3"/>
      <c r="NNS206" s="3"/>
      <c r="NNT206" s="3"/>
      <c r="NNU206" s="3"/>
      <c r="NNV206" s="3"/>
      <c r="NNW206" s="3"/>
      <c r="NNX206" s="3"/>
      <c r="NNY206" s="3"/>
      <c r="NNZ206" s="3"/>
      <c r="NOA206" s="3"/>
      <c r="NOB206" s="3"/>
      <c r="NOC206" s="3"/>
      <c r="NOD206" s="3"/>
      <c r="NOE206" s="3"/>
      <c r="NOF206" s="3"/>
      <c r="NOG206" s="3"/>
      <c r="NOH206" s="3"/>
      <c r="NOI206" s="3"/>
      <c r="NOJ206" s="3"/>
      <c r="NOK206" s="3"/>
      <c r="NOL206" s="3"/>
      <c r="NOM206" s="3"/>
      <c r="NON206" s="3"/>
      <c r="NOO206" s="3"/>
      <c r="NOP206" s="3"/>
      <c r="NOQ206" s="3"/>
      <c r="NOR206" s="3"/>
      <c r="NOS206" s="3"/>
      <c r="NOT206" s="3"/>
      <c r="NOU206" s="3"/>
      <c r="NOV206" s="3"/>
      <c r="NOW206" s="3"/>
      <c r="NOX206" s="3"/>
      <c r="NOY206" s="3"/>
      <c r="NOZ206" s="3"/>
      <c r="NPA206" s="3"/>
      <c r="NPB206" s="3"/>
      <c r="NPC206" s="3"/>
      <c r="NPD206" s="3"/>
      <c r="NPE206" s="3"/>
      <c r="NPF206" s="3"/>
      <c r="NPG206" s="3"/>
      <c r="NPH206" s="3"/>
      <c r="NPI206" s="3"/>
      <c r="NPJ206" s="3"/>
      <c r="NPK206" s="3"/>
      <c r="NPL206" s="3"/>
      <c r="NPM206" s="3"/>
      <c r="NPN206" s="3"/>
      <c r="NPO206" s="3"/>
      <c r="NPP206" s="3"/>
      <c r="NPQ206" s="3"/>
      <c r="NPR206" s="3"/>
      <c r="NPS206" s="3"/>
      <c r="NPT206" s="3"/>
      <c r="NPU206" s="3"/>
      <c r="NPV206" s="3"/>
      <c r="NPW206" s="3"/>
      <c r="NPX206" s="3"/>
      <c r="NPY206" s="3"/>
      <c r="NPZ206" s="3"/>
      <c r="NQA206" s="3"/>
      <c r="NQB206" s="3"/>
      <c r="NQC206" s="3"/>
      <c r="NQD206" s="3"/>
      <c r="NQE206" s="3"/>
      <c r="NQF206" s="3"/>
      <c r="NQG206" s="3"/>
      <c r="NQH206" s="3"/>
      <c r="NQI206" s="3"/>
      <c r="NQJ206" s="3"/>
      <c r="NQK206" s="3"/>
      <c r="NQL206" s="3"/>
      <c r="NQM206" s="3"/>
      <c r="NQN206" s="3"/>
      <c r="NQO206" s="3"/>
      <c r="NQP206" s="3"/>
      <c r="NQQ206" s="3"/>
      <c r="NQR206" s="3"/>
      <c r="NQS206" s="3"/>
      <c r="NQT206" s="3"/>
      <c r="NQU206" s="3"/>
      <c r="NQV206" s="3"/>
      <c r="NQW206" s="3"/>
      <c r="NQX206" s="3"/>
      <c r="NQY206" s="3"/>
      <c r="NQZ206" s="3"/>
      <c r="NRA206" s="3"/>
      <c r="NRB206" s="3"/>
      <c r="NRC206" s="3"/>
      <c r="NRD206" s="3"/>
      <c r="NRE206" s="3"/>
      <c r="NRF206" s="3"/>
      <c r="NRG206" s="3"/>
      <c r="NRH206" s="3"/>
      <c r="NRI206" s="3"/>
      <c r="NRJ206" s="3"/>
      <c r="NRK206" s="3"/>
      <c r="NRL206" s="3"/>
      <c r="NRM206" s="3"/>
      <c r="NRN206" s="3"/>
      <c r="NRO206" s="3"/>
      <c r="NRP206" s="3"/>
      <c r="NRQ206" s="3"/>
      <c r="NRR206" s="3"/>
      <c r="NRS206" s="3"/>
      <c r="NRT206" s="3"/>
      <c r="NRU206" s="3"/>
      <c r="NRV206" s="3"/>
      <c r="NRW206" s="3"/>
      <c r="NRX206" s="3"/>
      <c r="NRY206" s="3"/>
      <c r="NRZ206" s="3"/>
      <c r="NSA206" s="3"/>
      <c r="NSB206" s="3"/>
      <c r="NSC206" s="3"/>
      <c r="NSD206" s="3"/>
      <c r="NSE206" s="3"/>
      <c r="NSF206" s="3"/>
      <c r="NSG206" s="3"/>
      <c r="NSH206" s="3"/>
      <c r="NSI206" s="3"/>
      <c r="NSJ206" s="3"/>
      <c r="NSK206" s="3"/>
      <c r="NSL206" s="3"/>
      <c r="NSM206" s="3"/>
      <c r="NSN206" s="3"/>
      <c r="NSO206" s="3"/>
      <c r="NSP206" s="3"/>
      <c r="NSQ206" s="3"/>
      <c r="NSR206" s="3"/>
      <c r="NSS206" s="3"/>
      <c r="NST206" s="3"/>
      <c r="NSU206" s="3"/>
      <c r="NSV206" s="3"/>
      <c r="NSW206" s="3"/>
      <c r="NSX206" s="3"/>
      <c r="NSY206" s="3"/>
      <c r="NSZ206" s="3"/>
      <c r="NTA206" s="3"/>
      <c r="NTB206" s="3"/>
      <c r="NTC206" s="3"/>
      <c r="NTD206" s="3"/>
      <c r="NTE206" s="3"/>
      <c r="NTF206" s="3"/>
      <c r="NTG206" s="3"/>
      <c r="NTH206" s="3"/>
      <c r="NTI206" s="3"/>
      <c r="NTJ206" s="3"/>
      <c r="NTK206" s="3"/>
      <c r="NTL206" s="3"/>
      <c r="NTM206" s="3"/>
      <c r="NTN206" s="3"/>
      <c r="NTO206" s="3"/>
      <c r="NTP206" s="3"/>
      <c r="NTQ206" s="3"/>
      <c r="NTR206" s="3"/>
      <c r="NTS206" s="3"/>
      <c r="NTT206" s="3"/>
      <c r="NTU206" s="3"/>
      <c r="NTV206" s="3"/>
      <c r="NTW206" s="3"/>
      <c r="NTX206" s="3"/>
      <c r="NTY206" s="3"/>
      <c r="NTZ206" s="3"/>
      <c r="NUA206" s="3"/>
      <c r="NUB206" s="3"/>
      <c r="NUC206" s="3"/>
      <c r="NUD206" s="3"/>
      <c r="NUE206" s="3"/>
      <c r="NUF206" s="3"/>
      <c r="NUG206" s="3"/>
      <c r="NUH206" s="3"/>
      <c r="NUI206" s="3"/>
      <c r="NUJ206" s="3"/>
      <c r="NUK206" s="3"/>
      <c r="NUL206" s="3"/>
      <c r="NUM206" s="3"/>
      <c r="NUN206" s="3"/>
      <c r="NUO206" s="3"/>
      <c r="NUP206" s="3"/>
      <c r="NUQ206" s="3"/>
      <c r="NUR206" s="3"/>
      <c r="NUS206" s="3"/>
      <c r="NUT206" s="3"/>
      <c r="NUU206" s="3"/>
      <c r="NUV206" s="3"/>
      <c r="NUW206" s="3"/>
      <c r="NUX206" s="3"/>
      <c r="NUY206" s="3"/>
      <c r="NUZ206" s="3"/>
      <c r="NVA206" s="3"/>
      <c r="NVB206" s="3"/>
      <c r="NVC206" s="3"/>
      <c r="NVD206" s="3"/>
      <c r="NVE206" s="3"/>
      <c r="NVF206" s="3"/>
      <c r="NVG206" s="3"/>
      <c r="NVH206" s="3"/>
      <c r="NVI206" s="3"/>
      <c r="NVJ206" s="3"/>
      <c r="NVK206" s="3"/>
      <c r="NVL206" s="3"/>
      <c r="NVM206" s="3"/>
      <c r="NVN206" s="3"/>
      <c r="NVO206" s="3"/>
      <c r="NVP206" s="3"/>
      <c r="NVQ206" s="3"/>
      <c r="NVR206" s="3"/>
      <c r="NVS206" s="3"/>
      <c r="NVT206" s="3"/>
      <c r="NVU206" s="3"/>
      <c r="NVV206" s="3"/>
      <c r="NVW206" s="3"/>
      <c r="NVX206" s="3"/>
      <c r="NVY206" s="3"/>
      <c r="NVZ206" s="3"/>
      <c r="NWA206" s="3"/>
      <c r="NWB206" s="3"/>
      <c r="NWC206" s="3"/>
      <c r="NWD206" s="3"/>
      <c r="NWE206" s="3"/>
      <c r="NWF206" s="3"/>
      <c r="NWG206" s="3"/>
      <c r="NWH206" s="3"/>
      <c r="NWI206" s="3"/>
      <c r="NWJ206" s="3"/>
      <c r="NWK206" s="3"/>
      <c r="NWL206" s="3"/>
      <c r="NWM206" s="3"/>
      <c r="NWN206" s="3"/>
      <c r="NWO206" s="3"/>
      <c r="NWP206" s="3"/>
      <c r="NWQ206" s="3"/>
      <c r="NWR206" s="3"/>
      <c r="NWS206" s="3"/>
      <c r="NWT206" s="3"/>
      <c r="NWU206" s="3"/>
      <c r="NWV206" s="3"/>
      <c r="NWW206" s="3"/>
      <c r="NWX206" s="3"/>
      <c r="NWY206" s="3"/>
      <c r="NWZ206" s="3"/>
      <c r="NXA206" s="3"/>
      <c r="NXB206" s="3"/>
      <c r="NXC206" s="3"/>
      <c r="NXD206" s="3"/>
      <c r="NXE206" s="3"/>
      <c r="NXF206" s="3"/>
      <c r="NXG206" s="3"/>
      <c r="NXH206" s="3"/>
      <c r="NXI206" s="3"/>
      <c r="NXJ206" s="3"/>
      <c r="NXK206" s="3"/>
      <c r="NXL206" s="3"/>
      <c r="NXM206" s="3"/>
      <c r="NXN206" s="3"/>
      <c r="NXO206" s="3"/>
      <c r="NXP206" s="3"/>
      <c r="NXQ206" s="3"/>
      <c r="NXR206" s="3"/>
      <c r="NXS206" s="3"/>
      <c r="NXT206" s="3"/>
      <c r="NXU206" s="3"/>
      <c r="NXV206" s="3"/>
      <c r="NXW206" s="3"/>
      <c r="NXX206" s="3"/>
      <c r="NXY206" s="3"/>
      <c r="NXZ206" s="3"/>
      <c r="NYA206" s="3"/>
      <c r="NYB206" s="3"/>
      <c r="NYC206" s="3"/>
      <c r="NYD206" s="3"/>
      <c r="NYE206" s="3"/>
      <c r="NYF206" s="3"/>
      <c r="NYG206" s="3"/>
      <c r="NYH206" s="3"/>
      <c r="NYI206" s="3"/>
      <c r="NYJ206" s="3"/>
      <c r="NYK206" s="3"/>
      <c r="NYL206" s="3"/>
      <c r="NYM206" s="3"/>
      <c r="NYN206" s="3"/>
      <c r="NYO206" s="3"/>
      <c r="NYP206" s="3"/>
      <c r="NYQ206" s="3"/>
      <c r="NYR206" s="3"/>
      <c r="NYS206" s="3"/>
      <c r="NYT206" s="3"/>
      <c r="NYU206" s="3"/>
      <c r="NYV206" s="3"/>
      <c r="NYW206" s="3"/>
      <c r="NYX206" s="3"/>
      <c r="NYY206" s="3"/>
      <c r="NYZ206" s="3"/>
      <c r="NZA206" s="3"/>
      <c r="NZB206" s="3"/>
      <c r="NZC206" s="3"/>
      <c r="NZD206" s="3"/>
      <c r="NZE206" s="3"/>
      <c r="NZF206" s="3"/>
      <c r="NZG206" s="3"/>
      <c r="NZH206" s="3"/>
      <c r="NZI206" s="3"/>
      <c r="NZJ206" s="3"/>
      <c r="NZK206" s="3"/>
      <c r="NZL206" s="3"/>
      <c r="NZM206" s="3"/>
      <c r="NZN206" s="3"/>
      <c r="NZO206" s="3"/>
      <c r="NZP206" s="3"/>
      <c r="NZQ206" s="3"/>
      <c r="NZR206" s="3"/>
      <c r="NZS206" s="3"/>
      <c r="NZT206" s="3"/>
      <c r="NZU206" s="3"/>
      <c r="NZV206" s="3"/>
      <c r="NZW206" s="3"/>
      <c r="NZX206" s="3"/>
      <c r="NZY206" s="3"/>
      <c r="NZZ206" s="3"/>
      <c r="OAA206" s="3"/>
      <c r="OAB206" s="3"/>
      <c r="OAC206" s="3"/>
      <c r="OAD206" s="3"/>
      <c r="OAE206" s="3"/>
      <c r="OAF206" s="3"/>
      <c r="OAG206" s="3"/>
      <c r="OAH206" s="3"/>
      <c r="OAI206" s="3"/>
      <c r="OAJ206" s="3"/>
      <c r="OAK206" s="3"/>
      <c r="OAL206" s="3"/>
      <c r="OAM206" s="3"/>
      <c r="OAN206" s="3"/>
      <c r="OAO206" s="3"/>
      <c r="OAP206" s="3"/>
      <c r="OAQ206" s="3"/>
      <c r="OAR206" s="3"/>
      <c r="OAS206" s="3"/>
      <c r="OAT206" s="3"/>
      <c r="OAU206" s="3"/>
      <c r="OAV206" s="3"/>
      <c r="OAW206" s="3"/>
      <c r="OAX206" s="3"/>
      <c r="OAY206" s="3"/>
      <c r="OAZ206" s="3"/>
      <c r="OBA206" s="3"/>
      <c r="OBB206" s="3"/>
      <c r="OBC206" s="3"/>
      <c r="OBD206" s="3"/>
      <c r="OBE206" s="3"/>
      <c r="OBF206" s="3"/>
      <c r="OBG206" s="3"/>
      <c r="OBH206" s="3"/>
      <c r="OBI206" s="3"/>
      <c r="OBJ206" s="3"/>
      <c r="OBK206" s="3"/>
      <c r="OBL206" s="3"/>
      <c r="OBM206" s="3"/>
      <c r="OBN206" s="3"/>
      <c r="OBO206" s="3"/>
      <c r="OBP206" s="3"/>
      <c r="OBQ206" s="3"/>
      <c r="OBR206" s="3"/>
      <c r="OBS206" s="3"/>
      <c r="OBT206" s="3"/>
      <c r="OBU206" s="3"/>
      <c r="OBV206" s="3"/>
      <c r="OBW206" s="3"/>
      <c r="OBX206" s="3"/>
      <c r="OBY206" s="3"/>
      <c r="OBZ206" s="3"/>
      <c r="OCA206" s="3"/>
      <c r="OCB206" s="3"/>
      <c r="OCC206" s="3"/>
      <c r="OCD206" s="3"/>
      <c r="OCE206" s="3"/>
      <c r="OCF206" s="3"/>
      <c r="OCG206" s="3"/>
      <c r="OCH206" s="3"/>
      <c r="OCI206" s="3"/>
      <c r="OCJ206" s="3"/>
      <c r="OCK206" s="3"/>
      <c r="OCL206" s="3"/>
      <c r="OCM206" s="3"/>
      <c r="OCN206" s="3"/>
      <c r="OCO206" s="3"/>
      <c r="OCP206" s="3"/>
      <c r="OCQ206" s="3"/>
      <c r="OCR206" s="3"/>
      <c r="OCS206" s="3"/>
      <c r="OCT206" s="3"/>
      <c r="OCU206" s="3"/>
      <c r="OCV206" s="3"/>
      <c r="OCW206" s="3"/>
      <c r="OCX206" s="3"/>
      <c r="OCY206" s="3"/>
      <c r="OCZ206" s="3"/>
      <c r="ODA206" s="3"/>
      <c r="ODB206" s="3"/>
      <c r="ODC206" s="3"/>
      <c r="ODD206" s="3"/>
      <c r="ODE206" s="3"/>
      <c r="ODF206" s="3"/>
      <c r="ODG206" s="3"/>
      <c r="ODH206" s="3"/>
      <c r="ODI206" s="3"/>
      <c r="ODJ206" s="3"/>
      <c r="ODK206" s="3"/>
      <c r="ODL206" s="3"/>
      <c r="ODM206" s="3"/>
      <c r="ODN206" s="3"/>
      <c r="ODO206" s="3"/>
      <c r="ODP206" s="3"/>
      <c r="ODQ206" s="3"/>
      <c r="ODR206" s="3"/>
      <c r="ODS206" s="3"/>
      <c r="ODT206" s="3"/>
      <c r="ODU206" s="3"/>
      <c r="ODV206" s="3"/>
      <c r="ODW206" s="3"/>
      <c r="ODX206" s="3"/>
      <c r="ODY206" s="3"/>
      <c r="ODZ206" s="3"/>
      <c r="OEA206" s="3"/>
      <c r="OEB206" s="3"/>
      <c r="OEC206" s="3"/>
      <c r="OED206" s="3"/>
      <c r="OEE206" s="3"/>
      <c r="OEF206" s="3"/>
      <c r="OEG206" s="3"/>
      <c r="OEH206" s="3"/>
      <c r="OEI206" s="3"/>
      <c r="OEJ206" s="3"/>
      <c r="OEK206" s="3"/>
      <c r="OEL206" s="3"/>
      <c r="OEM206" s="3"/>
      <c r="OEN206" s="3"/>
      <c r="OEO206" s="3"/>
      <c r="OEP206" s="3"/>
      <c r="OEQ206" s="3"/>
      <c r="OER206" s="3"/>
      <c r="OES206" s="3"/>
      <c r="OET206" s="3"/>
      <c r="OEU206" s="3"/>
      <c r="OEV206" s="3"/>
      <c r="OEW206" s="3"/>
      <c r="OEX206" s="3"/>
      <c r="OEY206" s="3"/>
      <c r="OEZ206" s="3"/>
      <c r="OFA206" s="3"/>
      <c r="OFB206" s="3"/>
      <c r="OFC206" s="3"/>
      <c r="OFD206" s="3"/>
      <c r="OFE206" s="3"/>
      <c r="OFF206" s="3"/>
      <c r="OFG206" s="3"/>
      <c r="OFH206" s="3"/>
      <c r="OFI206" s="3"/>
      <c r="OFJ206" s="3"/>
      <c r="OFK206" s="3"/>
      <c r="OFL206" s="3"/>
      <c r="OFM206" s="3"/>
      <c r="OFN206" s="3"/>
      <c r="OFO206" s="3"/>
      <c r="OFP206" s="3"/>
      <c r="OFQ206" s="3"/>
      <c r="OFR206" s="3"/>
      <c r="OFS206" s="3"/>
      <c r="OFT206" s="3"/>
      <c r="OFU206" s="3"/>
      <c r="OFV206" s="3"/>
      <c r="OFW206" s="3"/>
      <c r="OFX206" s="3"/>
      <c r="OFY206" s="3"/>
      <c r="OFZ206" s="3"/>
      <c r="OGA206" s="3"/>
      <c r="OGB206" s="3"/>
      <c r="OGC206" s="3"/>
      <c r="OGD206" s="3"/>
      <c r="OGE206" s="3"/>
      <c r="OGF206" s="3"/>
      <c r="OGG206" s="3"/>
      <c r="OGH206" s="3"/>
      <c r="OGI206" s="3"/>
      <c r="OGJ206" s="3"/>
      <c r="OGK206" s="3"/>
      <c r="OGL206" s="3"/>
      <c r="OGM206" s="3"/>
      <c r="OGN206" s="3"/>
      <c r="OGO206" s="3"/>
      <c r="OGP206" s="3"/>
      <c r="OGQ206" s="3"/>
      <c r="OGR206" s="3"/>
      <c r="OGS206" s="3"/>
      <c r="OGT206" s="3"/>
      <c r="OGU206" s="3"/>
      <c r="OGV206" s="3"/>
      <c r="OGW206" s="3"/>
      <c r="OGX206" s="3"/>
      <c r="OGY206" s="3"/>
      <c r="OGZ206" s="3"/>
      <c r="OHA206" s="3"/>
      <c r="OHB206" s="3"/>
      <c r="OHC206" s="3"/>
      <c r="OHD206" s="3"/>
      <c r="OHE206" s="3"/>
      <c r="OHF206" s="3"/>
      <c r="OHG206" s="3"/>
      <c r="OHH206" s="3"/>
      <c r="OHI206" s="3"/>
      <c r="OHJ206" s="3"/>
      <c r="OHK206" s="3"/>
      <c r="OHL206" s="3"/>
      <c r="OHM206" s="3"/>
      <c r="OHN206" s="3"/>
      <c r="OHO206" s="3"/>
      <c r="OHP206" s="3"/>
      <c r="OHQ206" s="3"/>
      <c r="OHR206" s="3"/>
      <c r="OHS206" s="3"/>
      <c r="OHT206" s="3"/>
      <c r="OHU206" s="3"/>
      <c r="OHV206" s="3"/>
      <c r="OHW206" s="3"/>
      <c r="OHX206" s="3"/>
      <c r="OHY206" s="3"/>
      <c r="OHZ206" s="3"/>
      <c r="OIA206" s="3"/>
      <c r="OIB206" s="3"/>
      <c r="OIC206" s="3"/>
      <c r="OID206" s="3"/>
      <c r="OIE206" s="3"/>
      <c r="OIF206" s="3"/>
      <c r="OIG206" s="3"/>
      <c r="OIH206" s="3"/>
      <c r="OII206" s="3"/>
      <c r="OIJ206" s="3"/>
      <c r="OIK206" s="3"/>
      <c r="OIL206" s="3"/>
      <c r="OIM206" s="3"/>
      <c r="OIN206" s="3"/>
      <c r="OIO206" s="3"/>
      <c r="OIP206" s="3"/>
      <c r="OIQ206" s="3"/>
      <c r="OIR206" s="3"/>
      <c r="OIS206" s="3"/>
      <c r="OIT206" s="3"/>
      <c r="OIU206" s="3"/>
      <c r="OIV206" s="3"/>
      <c r="OIW206" s="3"/>
      <c r="OIX206" s="3"/>
      <c r="OIY206" s="3"/>
      <c r="OIZ206" s="3"/>
      <c r="OJA206" s="3"/>
      <c r="OJB206" s="3"/>
      <c r="OJC206" s="3"/>
      <c r="OJD206" s="3"/>
      <c r="OJE206" s="3"/>
      <c r="OJF206" s="3"/>
      <c r="OJG206" s="3"/>
      <c r="OJH206" s="3"/>
      <c r="OJI206" s="3"/>
      <c r="OJJ206" s="3"/>
      <c r="OJK206" s="3"/>
      <c r="OJL206" s="3"/>
      <c r="OJM206" s="3"/>
      <c r="OJN206" s="3"/>
      <c r="OJO206" s="3"/>
      <c r="OJP206" s="3"/>
      <c r="OJQ206" s="3"/>
      <c r="OJR206" s="3"/>
      <c r="OJS206" s="3"/>
      <c r="OJT206" s="3"/>
      <c r="OJU206" s="3"/>
      <c r="OJV206" s="3"/>
      <c r="OJW206" s="3"/>
      <c r="OJX206" s="3"/>
      <c r="OJY206" s="3"/>
      <c r="OJZ206" s="3"/>
      <c r="OKA206" s="3"/>
      <c r="OKB206" s="3"/>
      <c r="OKC206" s="3"/>
      <c r="OKD206" s="3"/>
      <c r="OKE206" s="3"/>
      <c r="OKF206" s="3"/>
      <c r="OKG206" s="3"/>
      <c r="OKH206" s="3"/>
      <c r="OKI206" s="3"/>
      <c r="OKJ206" s="3"/>
      <c r="OKK206" s="3"/>
      <c r="OKL206" s="3"/>
      <c r="OKM206" s="3"/>
      <c r="OKN206" s="3"/>
      <c r="OKO206" s="3"/>
      <c r="OKP206" s="3"/>
      <c r="OKQ206" s="3"/>
      <c r="OKR206" s="3"/>
      <c r="OKS206" s="3"/>
      <c r="OKT206" s="3"/>
      <c r="OKU206" s="3"/>
      <c r="OKV206" s="3"/>
      <c r="OKW206" s="3"/>
      <c r="OKX206" s="3"/>
      <c r="OKY206" s="3"/>
      <c r="OKZ206" s="3"/>
      <c r="OLA206" s="3"/>
      <c r="OLB206" s="3"/>
      <c r="OLC206" s="3"/>
      <c r="OLD206" s="3"/>
      <c r="OLE206" s="3"/>
      <c r="OLF206" s="3"/>
      <c r="OLG206" s="3"/>
      <c r="OLH206" s="3"/>
      <c r="OLI206" s="3"/>
      <c r="OLJ206" s="3"/>
      <c r="OLK206" s="3"/>
      <c r="OLL206" s="3"/>
      <c r="OLM206" s="3"/>
      <c r="OLN206" s="3"/>
      <c r="OLO206" s="3"/>
      <c r="OLP206" s="3"/>
      <c r="OLQ206" s="3"/>
      <c r="OLR206" s="3"/>
      <c r="OLS206" s="3"/>
      <c r="OLT206" s="3"/>
      <c r="OLU206" s="3"/>
      <c r="OLV206" s="3"/>
      <c r="OLW206" s="3"/>
      <c r="OLX206" s="3"/>
      <c r="OLY206" s="3"/>
      <c r="OLZ206" s="3"/>
      <c r="OMA206" s="3"/>
      <c r="OMB206" s="3"/>
      <c r="OMC206" s="3"/>
      <c r="OMD206" s="3"/>
      <c r="OME206" s="3"/>
      <c r="OMF206" s="3"/>
      <c r="OMG206" s="3"/>
      <c r="OMH206" s="3"/>
      <c r="OMI206" s="3"/>
      <c r="OMJ206" s="3"/>
      <c r="OMK206" s="3"/>
      <c r="OML206" s="3"/>
      <c r="OMM206" s="3"/>
      <c r="OMN206" s="3"/>
      <c r="OMO206" s="3"/>
      <c r="OMP206" s="3"/>
      <c r="OMQ206" s="3"/>
      <c r="OMR206" s="3"/>
      <c r="OMS206" s="3"/>
      <c r="OMT206" s="3"/>
      <c r="OMU206" s="3"/>
      <c r="OMV206" s="3"/>
      <c r="OMW206" s="3"/>
      <c r="OMX206" s="3"/>
      <c r="OMY206" s="3"/>
      <c r="OMZ206" s="3"/>
      <c r="ONA206" s="3"/>
      <c r="ONB206" s="3"/>
      <c r="ONC206" s="3"/>
      <c r="OND206" s="3"/>
      <c r="ONE206" s="3"/>
      <c r="ONF206" s="3"/>
      <c r="ONG206" s="3"/>
      <c r="ONH206" s="3"/>
      <c r="ONI206" s="3"/>
      <c r="ONJ206" s="3"/>
      <c r="ONK206" s="3"/>
      <c r="ONL206" s="3"/>
      <c r="ONM206" s="3"/>
      <c r="ONN206" s="3"/>
      <c r="ONO206" s="3"/>
      <c r="ONP206" s="3"/>
      <c r="ONQ206" s="3"/>
      <c r="ONR206" s="3"/>
      <c r="ONS206" s="3"/>
      <c r="ONT206" s="3"/>
      <c r="ONU206" s="3"/>
      <c r="ONV206" s="3"/>
      <c r="ONW206" s="3"/>
      <c r="ONX206" s="3"/>
      <c r="ONY206" s="3"/>
      <c r="ONZ206" s="3"/>
      <c r="OOA206" s="3"/>
      <c r="OOB206" s="3"/>
      <c r="OOC206" s="3"/>
      <c r="OOD206" s="3"/>
      <c r="OOE206" s="3"/>
      <c r="OOF206" s="3"/>
      <c r="OOG206" s="3"/>
      <c r="OOH206" s="3"/>
      <c r="OOI206" s="3"/>
      <c r="OOJ206" s="3"/>
      <c r="OOK206" s="3"/>
      <c r="OOL206" s="3"/>
      <c r="OOM206" s="3"/>
      <c r="OON206" s="3"/>
      <c r="OOO206" s="3"/>
      <c r="OOP206" s="3"/>
      <c r="OOQ206" s="3"/>
      <c r="OOR206" s="3"/>
      <c r="OOS206" s="3"/>
      <c r="OOT206" s="3"/>
      <c r="OOU206" s="3"/>
      <c r="OOV206" s="3"/>
      <c r="OOW206" s="3"/>
      <c r="OOX206" s="3"/>
      <c r="OOY206" s="3"/>
      <c r="OOZ206" s="3"/>
      <c r="OPA206" s="3"/>
      <c r="OPB206" s="3"/>
      <c r="OPC206" s="3"/>
      <c r="OPD206" s="3"/>
      <c r="OPE206" s="3"/>
      <c r="OPF206" s="3"/>
      <c r="OPG206" s="3"/>
      <c r="OPH206" s="3"/>
      <c r="OPI206" s="3"/>
      <c r="OPJ206" s="3"/>
      <c r="OPK206" s="3"/>
      <c r="OPL206" s="3"/>
      <c r="OPM206" s="3"/>
      <c r="OPN206" s="3"/>
      <c r="OPO206" s="3"/>
      <c r="OPP206" s="3"/>
      <c r="OPQ206" s="3"/>
      <c r="OPR206" s="3"/>
      <c r="OPS206" s="3"/>
      <c r="OPT206" s="3"/>
      <c r="OPU206" s="3"/>
      <c r="OPV206" s="3"/>
      <c r="OPW206" s="3"/>
      <c r="OPX206" s="3"/>
      <c r="OPY206" s="3"/>
      <c r="OPZ206" s="3"/>
      <c r="OQA206" s="3"/>
      <c r="OQB206" s="3"/>
      <c r="OQC206" s="3"/>
      <c r="OQD206" s="3"/>
      <c r="OQE206" s="3"/>
      <c r="OQF206" s="3"/>
      <c r="OQG206" s="3"/>
      <c r="OQH206" s="3"/>
      <c r="OQI206" s="3"/>
      <c r="OQJ206" s="3"/>
      <c r="OQK206" s="3"/>
      <c r="OQL206" s="3"/>
      <c r="OQM206" s="3"/>
      <c r="OQN206" s="3"/>
      <c r="OQO206" s="3"/>
      <c r="OQP206" s="3"/>
      <c r="OQQ206" s="3"/>
      <c r="OQR206" s="3"/>
      <c r="OQS206" s="3"/>
      <c r="OQT206" s="3"/>
      <c r="OQU206" s="3"/>
      <c r="OQV206" s="3"/>
      <c r="OQW206" s="3"/>
      <c r="OQX206" s="3"/>
      <c r="OQY206" s="3"/>
      <c r="OQZ206" s="3"/>
      <c r="ORA206" s="3"/>
      <c r="ORB206" s="3"/>
      <c r="ORC206" s="3"/>
      <c r="ORD206" s="3"/>
      <c r="ORE206" s="3"/>
      <c r="ORF206" s="3"/>
      <c r="ORG206" s="3"/>
      <c r="ORH206" s="3"/>
      <c r="ORI206" s="3"/>
      <c r="ORJ206" s="3"/>
      <c r="ORK206" s="3"/>
      <c r="ORL206" s="3"/>
      <c r="ORM206" s="3"/>
      <c r="ORN206" s="3"/>
      <c r="ORO206" s="3"/>
      <c r="ORP206" s="3"/>
      <c r="ORQ206" s="3"/>
      <c r="ORR206" s="3"/>
      <c r="ORS206" s="3"/>
      <c r="ORT206" s="3"/>
      <c r="ORU206" s="3"/>
      <c r="ORV206" s="3"/>
      <c r="ORW206" s="3"/>
      <c r="ORX206" s="3"/>
      <c r="ORY206" s="3"/>
      <c r="ORZ206" s="3"/>
      <c r="OSA206" s="3"/>
      <c r="OSB206" s="3"/>
      <c r="OSC206" s="3"/>
      <c r="OSD206" s="3"/>
      <c r="OSE206" s="3"/>
      <c r="OSF206" s="3"/>
      <c r="OSG206" s="3"/>
      <c r="OSH206" s="3"/>
      <c r="OSI206" s="3"/>
      <c r="OSJ206" s="3"/>
      <c r="OSK206" s="3"/>
      <c r="OSL206" s="3"/>
      <c r="OSM206" s="3"/>
      <c r="OSN206" s="3"/>
      <c r="OSO206" s="3"/>
      <c r="OSP206" s="3"/>
      <c r="OSQ206" s="3"/>
      <c r="OSR206" s="3"/>
      <c r="OSS206" s="3"/>
      <c r="OST206" s="3"/>
      <c r="OSU206" s="3"/>
      <c r="OSV206" s="3"/>
      <c r="OSW206" s="3"/>
      <c r="OSX206" s="3"/>
      <c r="OSY206" s="3"/>
      <c r="OSZ206" s="3"/>
      <c r="OTA206" s="3"/>
      <c r="OTB206" s="3"/>
      <c r="OTC206" s="3"/>
      <c r="OTD206" s="3"/>
      <c r="OTE206" s="3"/>
      <c r="OTF206" s="3"/>
      <c r="OTG206" s="3"/>
      <c r="OTH206" s="3"/>
      <c r="OTI206" s="3"/>
      <c r="OTJ206" s="3"/>
      <c r="OTK206" s="3"/>
      <c r="OTL206" s="3"/>
      <c r="OTM206" s="3"/>
      <c r="OTN206" s="3"/>
      <c r="OTO206" s="3"/>
      <c r="OTP206" s="3"/>
      <c r="OTQ206" s="3"/>
      <c r="OTR206" s="3"/>
      <c r="OTS206" s="3"/>
      <c r="OTT206" s="3"/>
      <c r="OTU206" s="3"/>
      <c r="OTV206" s="3"/>
      <c r="OTW206" s="3"/>
      <c r="OTX206" s="3"/>
      <c r="OTY206" s="3"/>
      <c r="OTZ206" s="3"/>
      <c r="OUA206" s="3"/>
      <c r="OUB206" s="3"/>
      <c r="OUC206" s="3"/>
      <c r="OUD206" s="3"/>
      <c r="OUE206" s="3"/>
      <c r="OUF206" s="3"/>
      <c r="OUG206" s="3"/>
      <c r="OUH206" s="3"/>
      <c r="OUI206" s="3"/>
      <c r="OUJ206" s="3"/>
      <c r="OUK206" s="3"/>
      <c r="OUL206" s="3"/>
      <c r="OUM206" s="3"/>
      <c r="OUN206" s="3"/>
      <c r="OUO206" s="3"/>
      <c r="OUP206" s="3"/>
      <c r="OUQ206" s="3"/>
      <c r="OUR206" s="3"/>
      <c r="OUS206" s="3"/>
      <c r="OUT206" s="3"/>
      <c r="OUU206" s="3"/>
      <c r="OUV206" s="3"/>
      <c r="OUW206" s="3"/>
      <c r="OUX206" s="3"/>
      <c r="OUY206" s="3"/>
      <c r="OUZ206" s="3"/>
      <c r="OVA206" s="3"/>
      <c r="OVB206" s="3"/>
      <c r="OVC206" s="3"/>
      <c r="OVD206" s="3"/>
      <c r="OVE206" s="3"/>
      <c r="OVF206" s="3"/>
      <c r="OVG206" s="3"/>
      <c r="OVH206" s="3"/>
      <c r="OVI206" s="3"/>
      <c r="OVJ206" s="3"/>
      <c r="OVK206" s="3"/>
      <c r="OVL206" s="3"/>
      <c r="OVM206" s="3"/>
      <c r="OVN206" s="3"/>
      <c r="OVO206" s="3"/>
      <c r="OVP206" s="3"/>
      <c r="OVQ206" s="3"/>
      <c r="OVR206" s="3"/>
      <c r="OVS206" s="3"/>
      <c r="OVT206" s="3"/>
      <c r="OVU206" s="3"/>
      <c r="OVV206" s="3"/>
      <c r="OVW206" s="3"/>
      <c r="OVX206" s="3"/>
      <c r="OVY206" s="3"/>
      <c r="OVZ206" s="3"/>
      <c r="OWA206" s="3"/>
      <c r="OWB206" s="3"/>
      <c r="OWC206" s="3"/>
      <c r="OWD206" s="3"/>
      <c r="OWE206" s="3"/>
      <c r="OWF206" s="3"/>
      <c r="OWG206" s="3"/>
      <c r="OWH206" s="3"/>
      <c r="OWI206" s="3"/>
      <c r="OWJ206" s="3"/>
      <c r="OWK206" s="3"/>
      <c r="OWL206" s="3"/>
      <c r="OWM206" s="3"/>
      <c r="OWN206" s="3"/>
      <c r="OWO206" s="3"/>
      <c r="OWP206" s="3"/>
      <c r="OWQ206" s="3"/>
      <c r="OWR206" s="3"/>
      <c r="OWS206" s="3"/>
      <c r="OWT206" s="3"/>
      <c r="OWU206" s="3"/>
      <c r="OWV206" s="3"/>
      <c r="OWW206" s="3"/>
      <c r="OWX206" s="3"/>
      <c r="OWY206" s="3"/>
      <c r="OWZ206" s="3"/>
      <c r="OXA206" s="3"/>
      <c r="OXB206" s="3"/>
      <c r="OXC206" s="3"/>
      <c r="OXD206" s="3"/>
      <c r="OXE206" s="3"/>
      <c r="OXF206" s="3"/>
      <c r="OXG206" s="3"/>
      <c r="OXH206" s="3"/>
      <c r="OXI206" s="3"/>
      <c r="OXJ206" s="3"/>
      <c r="OXK206" s="3"/>
      <c r="OXL206" s="3"/>
      <c r="OXM206" s="3"/>
      <c r="OXN206" s="3"/>
      <c r="OXO206" s="3"/>
      <c r="OXP206" s="3"/>
      <c r="OXQ206" s="3"/>
      <c r="OXR206" s="3"/>
      <c r="OXS206" s="3"/>
      <c r="OXT206" s="3"/>
      <c r="OXU206" s="3"/>
      <c r="OXV206" s="3"/>
      <c r="OXW206" s="3"/>
      <c r="OXX206" s="3"/>
      <c r="OXY206" s="3"/>
      <c r="OXZ206" s="3"/>
      <c r="OYA206" s="3"/>
      <c r="OYB206" s="3"/>
      <c r="OYC206" s="3"/>
      <c r="OYD206" s="3"/>
      <c r="OYE206" s="3"/>
      <c r="OYF206" s="3"/>
      <c r="OYG206" s="3"/>
      <c r="OYH206" s="3"/>
      <c r="OYI206" s="3"/>
      <c r="OYJ206" s="3"/>
      <c r="OYK206" s="3"/>
      <c r="OYL206" s="3"/>
      <c r="OYM206" s="3"/>
      <c r="OYN206" s="3"/>
      <c r="OYO206" s="3"/>
      <c r="OYP206" s="3"/>
      <c r="OYQ206" s="3"/>
      <c r="OYR206" s="3"/>
      <c r="OYS206" s="3"/>
      <c r="OYT206" s="3"/>
      <c r="OYU206" s="3"/>
      <c r="OYV206" s="3"/>
      <c r="OYW206" s="3"/>
      <c r="OYX206" s="3"/>
      <c r="OYY206" s="3"/>
      <c r="OYZ206" s="3"/>
      <c r="OZA206" s="3"/>
      <c r="OZB206" s="3"/>
      <c r="OZC206" s="3"/>
      <c r="OZD206" s="3"/>
      <c r="OZE206" s="3"/>
      <c r="OZF206" s="3"/>
      <c r="OZG206" s="3"/>
      <c r="OZH206" s="3"/>
      <c r="OZI206" s="3"/>
      <c r="OZJ206" s="3"/>
      <c r="OZK206" s="3"/>
      <c r="OZL206" s="3"/>
      <c r="OZM206" s="3"/>
      <c r="OZN206" s="3"/>
      <c r="OZO206" s="3"/>
      <c r="OZP206" s="3"/>
      <c r="OZQ206" s="3"/>
      <c r="OZR206" s="3"/>
      <c r="OZS206" s="3"/>
      <c r="OZT206" s="3"/>
      <c r="OZU206" s="3"/>
      <c r="OZV206" s="3"/>
      <c r="OZW206" s="3"/>
      <c r="OZX206" s="3"/>
      <c r="OZY206" s="3"/>
      <c r="OZZ206" s="3"/>
      <c r="PAA206" s="3"/>
      <c r="PAB206" s="3"/>
      <c r="PAC206" s="3"/>
      <c r="PAD206" s="3"/>
      <c r="PAE206" s="3"/>
      <c r="PAF206" s="3"/>
      <c r="PAG206" s="3"/>
      <c r="PAH206" s="3"/>
      <c r="PAI206" s="3"/>
      <c r="PAJ206" s="3"/>
      <c r="PAK206" s="3"/>
      <c r="PAL206" s="3"/>
      <c r="PAM206" s="3"/>
      <c r="PAN206" s="3"/>
      <c r="PAO206" s="3"/>
      <c r="PAP206" s="3"/>
      <c r="PAQ206" s="3"/>
      <c r="PAR206" s="3"/>
      <c r="PAS206" s="3"/>
      <c r="PAT206" s="3"/>
      <c r="PAU206" s="3"/>
      <c r="PAV206" s="3"/>
      <c r="PAW206" s="3"/>
      <c r="PAX206" s="3"/>
      <c r="PAY206" s="3"/>
      <c r="PAZ206" s="3"/>
      <c r="PBA206" s="3"/>
      <c r="PBB206" s="3"/>
      <c r="PBC206" s="3"/>
      <c r="PBD206" s="3"/>
      <c r="PBE206" s="3"/>
      <c r="PBF206" s="3"/>
      <c r="PBG206" s="3"/>
      <c r="PBH206" s="3"/>
      <c r="PBI206" s="3"/>
      <c r="PBJ206" s="3"/>
      <c r="PBK206" s="3"/>
      <c r="PBL206" s="3"/>
      <c r="PBM206" s="3"/>
      <c r="PBN206" s="3"/>
      <c r="PBO206" s="3"/>
      <c r="PBP206" s="3"/>
      <c r="PBQ206" s="3"/>
      <c r="PBR206" s="3"/>
      <c r="PBS206" s="3"/>
      <c r="PBT206" s="3"/>
      <c r="PBU206" s="3"/>
      <c r="PBV206" s="3"/>
      <c r="PBW206" s="3"/>
      <c r="PBX206" s="3"/>
      <c r="PBY206" s="3"/>
      <c r="PBZ206" s="3"/>
      <c r="PCA206" s="3"/>
      <c r="PCB206" s="3"/>
      <c r="PCC206" s="3"/>
      <c r="PCD206" s="3"/>
      <c r="PCE206" s="3"/>
      <c r="PCF206" s="3"/>
      <c r="PCG206" s="3"/>
      <c r="PCH206" s="3"/>
      <c r="PCI206" s="3"/>
      <c r="PCJ206" s="3"/>
      <c r="PCK206" s="3"/>
      <c r="PCL206" s="3"/>
      <c r="PCM206" s="3"/>
      <c r="PCN206" s="3"/>
      <c r="PCO206" s="3"/>
      <c r="PCP206" s="3"/>
      <c r="PCQ206" s="3"/>
      <c r="PCR206" s="3"/>
      <c r="PCS206" s="3"/>
      <c r="PCT206" s="3"/>
      <c r="PCU206" s="3"/>
      <c r="PCV206" s="3"/>
      <c r="PCW206" s="3"/>
      <c r="PCX206" s="3"/>
      <c r="PCY206" s="3"/>
      <c r="PCZ206" s="3"/>
      <c r="PDA206" s="3"/>
      <c r="PDB206" s="3"/>
      <c r="PDC206" s="3"/>
      <c r="PDD206" s="3"/>
      <c r="PDE206" s="3"/>
      <c r="PDF206" s="3"/>
      <c r="PDG206" s="3"/>
      <c r="PDH206" s="3"/>
      <c r="PDI206" s="3"/>
      <c r="PDJ206" s="3"/>
      <c r="PDK206" s="3"/>
      <c r="PDL206" s="3"/>
      <c r="PDM206" s="3"/>
      <c r="PDN206" s="3"/>
      <c r="PDO206" s="3"/>
      <c r="PDP206" s="3"/>
      <c r="PDQ206" s="3"/>
      <c r="PDR206" s="3"/>
      <c r="PDS206" s="3"/>
      <c r="PDT206" s="3"/>
      <c r="PDU206" s="3"/>
      <c r="PDV206" s="3"/>
      <c r="PDW206" s="3"/>
      <c r="PDX206" s="3"/>
      <c r="PDY206" s="3"/>
      <c r="PDZ206" s="3"/>
      <c r="PEA206" s="3"/>
      <c r="PEB206" s="3"/>
      <c r="PEC206" s="3"/>
      <c r="PED206" s="3"/>
      <c r="PEE206" s="3"/>
      <c r="PEF206" s="3"/>
      <c r="PEG206" s="3"/>
      <c r="PEH206" s="3"/>
      <c r="PEI206" s="3"/>
      <c r="PEJ206" s="3"/>
      <c r="PEK206" s="3"/>
      <c r="PEL206" s="3"/>
      <c r="PEM206" s="3"/>
      <c r="PEN206" s="3"/>
      <c r="PEO206" s="3"/>
      <c r="PEP206" s="3"/>
      <c r="PEQ206" s="3"/>
      <c r="PER206" s="3"/>
      <c r="PES206" s="3"/>
      <c r="PET206" s="3"/>
      <c r="PEU206" s="3"/>
      <c r="PEV206" s="3"/>
      <c r="PEW206" s="3"/>
      <c r="PEX206" s="3"/>
      <c r="PEY206" s="3"/>
      <c r="PEZ206" s="3"/>
      <c r="PFA206" s="3"/>
      <c r="PFB206" s="3"/>
      <c r="PFC206" s="3"/>
      <c r="PFD206" s="3"/>
      <c r="PFE206" s="3"/>
      <c r="PFF206" s="3"/>
      <c r="PFG206" s="3"/>
      <c r="PFH206" s="3"/>
      <c r="PFI206" s="3"/>
      <c r="PFJ206" s="3"/>
      <c r="PFK206" s="3"/>
      <c r="PFL206" s="3"/>
      <c r="PFM206" s="3"/>
      <c r="PFN206" s="3"/>
      <c r="PFO206" s="3"/>
      <c r="PFP206" s="3"/>
      <c r="PFQ206" s="3"/>
      <c r="PFR206" s="3"/>
      <c r="PFS206" s="3"/>
      <c r="PFT206" s="3"/>
      <c r="PFU206" s="3"/>
      <c r="PFV206" s="3"/>
      <c r="PFW206" s="3"/>
      <c r="PFX206" s="3"/>
      <c r="PFY206" s="3"/>
      <c r="PFZ206" s="3"/>
      <c r="PGA206" s="3"/>
      <c r="PGB206" s="3"/>
      <c r="PGC206" s="3"/>
      <c r="PGD206" s="3"/>
      <c r="PGE206" s="3"/>
      <c r="PGF206" s="3"/>
      <c r="PGG206" s="3"/>
      <c r="PGH206" s="3"/>
      <c r="PGI206" s="3"/>
      <c r="PGJ206" s="3"/>
      <c r="PGK206" s="3"/>
      <c r="PGL206" s="3"/>
      <c r="PGM206" s="3"/>
      <c r="PGN206" s="3"/>
      <c r="PGO206" s="3"/>
      <c r="PGP206" s="3"/>
      <c r="PGQ206" s="3"/>
      <c r="PGR206" s="3"/>
      <c r="PGS206" s="3"/>
      <c r="PGT206" s="3"/>
      <c r="PGU206" s="3"/>
      <c r="PGV206" s="3"/>
      <c r="PGW206" s="3"/>
      <c r="PGX206" s="3"/>
      <c r="PGY206" s="3"/>
      <c r="PGZ206" s="3"/>
      <c r="PHA206" s="3"/>
      <c r="PHB206" s="3"/>
      <c r="PHC206" s="3"/>
      <c r="PHD206" s="3"/>
      <c r="PHE206" s="3"/>
      <c r="PHF206" s="3"/>
      <c r="PHG206" s="3"/>
      <c r="PHH206" s="3"/>
      <c r="PHI206" s="3"/>
      <c r="PHJ206" s="3"/>
      <c r="PHK206" s="3"/>
      <c r="PHL206" s="3"/>
      <c r="PHM206" s="3"/>
      <c r="PHN206" s="3"/>
      <c r="PHO206" s="3"/>
      <c r="PHP206" s="3"/>
      <c r="PHQ206" s="3"/>
      <c r="PHR206" s="3"/>
      <c r="PHS206" s="3"/>
      <c r="PHT206" s="3"/>
      <c r="PHU206" s="3"/>
      <c r="PHV206" s="3"/>
      <c r="PHW206" s="3"/>
      <c r="PHX206" s="3"/>
      <c r="PHY206" s="3"/>
      <c r="PHZ206" s="3"/>
      <c r="PIA206" s="3"/>
      <c r="PIB206" s="3"/>
      <c r="PIC206" s="3"/>
      <c r="PID206" s="3"/>
      <c r="PIE206" s="3"/>
      <c r="PIF206" s="3"/>
      <c r="PIG206" s="3"/>
      <c r="PIH206" s="3"/>
      <c r="PII206" s="3"/>
      <c r="PIJ206" s="3"/>
      <c r="PIK206" s="3"/>
      <c r="PIL206" s="3"/>
      <c r="PIM206" s="3"/>
      <c r="PIN206" s="3"/>
      <c r="PIO206" s="3"/>
      <c r="PIP206" s="3"/>
      <c r="PIQ206" s="3"/>
      <c r="PIR206" s="3"/>
      <c r="PIS206" s="3"/>
      <c r="PIT206" s="3"/>
      <c r="PIU206" s="3"/>
      <c r="PIV206" s="3"/>
      <c r="PIW206" s="3"/>
      <c r="PIX206" s="3"/>
      <c r="PIY206" s="3"/>
      <c r="PIZ206" s="3"/>
      <c r="PJA206" s="3"/>
      <c r="PJB206" s="3"/>
      <c r="PJC206" s="3"/>
      <c r="PJD206" s="3"/>
      <c r="PJE206" s="3"/>
      <c r="PJF206" s="3"/>
      <c r="PJG206" s="3"/>
      <c r="PJH206" s="3"/>
      <c r="PJI206" s="3"/>
      <c r="PJJ206" s="3"/>
      <c r="PJK206" s="3"/>
      <c r="PJL206" s="3"/>
      <c r="PJM206" s="3"/>
      <c r="PJN206" s="3"/>
      <c r="PJO206" s="3"/>
      <c r="PJP206" s="3"/>
      <c r="PJQ206" s="3"/>
      <c r="PJR206" s="3"/>
      <c r="PJS206" s="3"/>
      <c r="PJT206" s="3"/>
      <c r="PJU206" s="3"/>
      <c r="PJV206" s="3"/>
      <c r="PJW206" s="3"/>
      <c r="PJX206" s="3"/>
      <c r="PJY206" s="3"/>
      <c r="PJZ206" s="3"/>
      <c r="PKA206" s="3"/>
      <c r="PKB206" s="3"/>
      <c r="PKC206" s="3"/>
      <c r="PKD206" s="3"/>
      <c r="PKE206" s="3"/>
      <c r="PKF206" s="3"/>
      <c r="PKG206" s="3"/>
      <c r="PKH206" s="3"/>
      <c r="PKI206" s="3"/>
      <c r="PKJ206" s="3"/>
      <c r="PKK206" s="3"/>
      <c r="PKL206" s="3"/>
      <c r="PKM206" s="3"/>
      <c r="PKN206" s="3"/>
      <c r="PKO206" s="3"/>
      <c r="PKP206" s="3"/>
      <c r="PKQ206" s="3"/>
      <c r="PKR206" s="3"/>
      <c r="PKS206" s="3"/>
      <c r="PKT206" s="3"/>
      <c r="PKU206" s="3"/>
      <c r="PKV206" s="3"/>
      <c r="PKW206" s="3"/>
      <c r="PKX206" s="3"/>
      <c r="PKY206" s="3"/>
      <c r="PKZ206" s="3"/>
      <c r="PLA206" s="3"/>
      <c r="PLB206" s="3"/>
      <c r="PLC206" s="3"/>
      <c r="PLD206" s="3"/>
      <c r="PLE206" s="3"/>
      <c r="PLF206" s="3"/>
      <c r="PLG206" s="3"/>
      <c r="PLH206" s="3"/>
      <c r="PLI206" s="3"/>
      <c r="PLJ206" s="3"/>
      <c r="PLK206" s="3"/>
      <c r="PLL206" s="3"/>
      <c r="PLM206" s="3"/>
      <c r="PLN206" s="3"/>
      <c r="PLO206" s="3"/>
      <c r="PLP206" s="3"/>
      <c r="PLQ206" s="3"/>
      <c r="PLR206" s="3"/>
      <c r="PLS206" s="3"/>
      <c r="PLT206" s="3"/>
      <c r="PLU206" s="3"/>
      <c r="PLV206" s="3"/>
      <c r="PLW206" s="3"/>
      <c r="PLX206" s="3"/>
      <c r="PLY206" s="3"/>
      <c r="PLZ206" s="3"/>
      <c r="PMA206" s="3"/>
      <c r="PMB206" s="3"/>
      <c r="PMC206" s="3"/>
      <c r="PMD206" s="3"/>
      <c r="PME206" s="3"/>
      <c r="PMF206" s="3"/>
      <c r="PMG206" s="3"/>
      <c r="PMH206" s="3"/>
      <c r="PMI206" s="3"/>
      <c r="PMJ206" s="3"/>
      <c r="PMK206" s="3"/>
      <c r="PML206" s="3"/>
      <c r="PMM206" s="3"/>
      <c r="PMN206" s="3"/>
      <c r="PMO206" s="3"/>
      <c r="PMP206" s="3"/>
      <c r="PMQ206" s="3"/>
      <c r="PMR206" s="3"/>
      <c r="PMS206" s="3"/>
      <c r="PMT206" s="3"/>
      <c r="PMU206" s="3"/>
      <c r="PMV206" s="3"/>
      <c r="PMW206" s="3"/>
      <c r="PMX206" s="3"/>
      <c r="PMY206" s="3"/>
      <c r="PMZ206" s="3"/>
      <c r="PNA206" s="3"/>
      <c r="PNB206" s="3"/>
      <c r="PNC206" s="3"/>
      <c r="PND206" s="3"/>
      <c r="PNE206" s="3"/>
      <c r="PNF206" s="3"/>
      <c r="PNG206" s="3"/>
      <c r="PNH206" s="3"/>
      <c r="PNI206" s="3"/>
      <c r="PNJ206" s="3"/>
      <c r="PNK206" s="3"/>
      <c r="PNL206" s="3"/>
      <c r="PNM206" s="3"/>
      <c r="PNN206" s="3"/>
      <c r="PNO206" s="3"/>
      <c r="PNP206" s="3"/>
      <c r="PNQ206" s="3"/>
      <c r="PNR206" s="3"/>
      <c r="PNS206" s="3"/>
      <c r="PNT206" s="3"/>
      <c r="PNU206" s="3"/>
      <c r="PNV206" s="3"/>
      <c r="PNW206" s="3"/>
      <c r="PNX206" s="3"/>
      <c r="PNY206" s="3"/>
      <c r="PNZ206" s="3"/>
      <c r="POA206" s="3"/>
      <c r="POB206" s="3"/>
      <c r="POC206" s="3"/>
      <c r="POD206" s="3"/>
      <c r="POE206" s="3"/>
      <c r="POF206" s="3"/>
      <c r="POG206" s="3"/>
      <c r="POH206" s="3"/>
      <c r="POI206" s="3"/>
      <c r="POJ206" s="3"/>
      <c r="POK206" s="3"/>
      <c r="POL206" s="3"/>
      <c r="POM206" s="3"/>
      <c r="PON206" s="3"/>
      <c r="POO206" s="3"/>
      <c r="POP206" s="3"/>
      <c r="POQ206" s="3"/>
      <c r="POR206" s="3"/>
      <c r="POS206" s="3"/>
      <c r="POT206" s="3"/>
      <c r="POU206" s="3"/>
      <c r="POV206" s="3"/>
      <c r="POW206" s="3"/>
      <c r="POX206" s="3"/>
      <c r="POY206" s="3"/>
      <c r="POZ206" s="3"/>
      <c r="PPA206" s="3"/>
      <c r="PPB206" s="3"/>
      <c r="PPC206" s="3"/>
      <c r="PPD206" s="3"/>
      <c r="PPE206" s="3"/>
      <c r="PPF206" s="3"/>
      <c r="PPG206" s="3"/>
      <c r="PPH206" s="3"/>
      <c r="PPI206" s="3"/>
      <c r="PPJ206" s="3"/>
      <c r="PPK206" s="3"/>
      <c r="PPL206" s="3"/>
      <c r="PPM206" s="3"/>
      <c r="PPN206" s="3"/>
      <c r="PPO206" s="3"/>
      <c r="PPP206" s="3"/>
      <c r="PPQ206" s="3"/>
      <c r="PPR206" s="3"/>
      <c r="PPS206" s="3"/>
      <c r="PPT206" s="3"/>
      <c r="PPU206" s="3"/>
      <c r="PPV206" s="3"/>
      <c r="PPW206" s="3"/>
      <c r="PPX206" s="3"/>
      <c r="PPY206" s="3"/>
      <c r="PPZ206" s="3"/>
      <c r="PQA206" s="3"/>
      <c r="PQB206" s="3"/>
      <c r="PQC206" s="3"/>
      <c r="PQD206" s="3"/>
      <c r="PQE206" s="3"/>
      <c r="PQF206" s="3"/>
      <c r="PQG206" s="3"/>
      <c r="PQH206" s="3"/>
      <c r="PQI206" s="3"/>
      <c r="PQJ206" s="3"/>
      <c r="PQK206" s="3"/>
      <c r="PQL206" s="3"/>
      <c r="PQM206" s="3"/>
      <c r="PQN206" s="3"/>
      <c r="PQO206" s="3"/>
      <c r="PQP206" s="3"/>
      <c r="PQQ206" s="3"/>
      <c r="PQR206" s="3"/>
      <c r="PQS206" s="3"/>
      <c r="PQT206" s="3"/>
      <c r="PQU206" s="3"/>
      <c r="PQV206" s="3"/>
      <c r="PQW206" s="3"/>
      <c r="PQX206" s="3"/>
      <c r="PQY206" s="3"/>
      <c r="PQZ206" s="3"/>
      <c r="PRA206" s="3"/>
      <c r="PRB206" s="3"/>
      <c r="PRC206" s="3"/>
      <c r="PRD206" s="3"/>
      <c r="PRE206" s="3"/>
      <c r="PRF206" s="3"/>
      <c r="PRG206" s="3"/>
      <c r="PRH206" s="3"/>
      <c r="PRI206" s="3"/>
      <c r="PRJ206" s="3"/>
      <c r="PRK206" s="3"/>
      <c r="PRL206" s="3"/>
      <c r="PRM206" s="3"/>
      <c r="PRN206" s="3"/>
      <c r="PRO206" s="3"/>
      <c r="PRP206" s="3"/>
      <c r="PRQ206" s="3"/>
      <c r="PRR206" s="3"/>
      <c r="PRS206" s="3"/>
      <c r="PRT206" s="3"/>
      <c r="PRU206" s="3"/>
      <c r="PRV206" s="3"/>
      <c r="PRW206" s="3"/>
      <c r="PRX206" s="3"/>
      <c r="PRY206" s="3"/>
      <c r="PRZ206" s="3"/>
      <c r="PSA206" s="3"/>
      <c r="PSB206" s="3"/>
      <c r="PSC206" s="3"/>
      <c r="PSD206" s="3"/>
      <c r="PSE206" s="3"/>
      <c r="PSF206" s="3"/>
      <c r="PSG206" s="3"/>
      <c r="PSH206" s="3"/>
      <c r="PSI206" s="3"/>
      <c r="PSJ206" s="3"/>
      <c r="PSK206" s="3"/>
      <c r="PSL206" s="3"/>
      <c r="PSM206" s="3"/>
      <c r="PSN206" s="3"/>
      <c r="PSO206" s="3"/>
      <c r="PSP206" s="3"/>
      <c r="PSQ206" s="3"/>
      <c r="PSR206" s="3"/>
      <c r="PSS206" s="3"/>
      <c r="PST206" s="3"/>
      <c r="PSU206" s="3"/>
      <c r="PSV206" s="3"/>
      <c r="PSW206" s="3"/>
      <c r="PSX206" s="3"/>
      <c r="PSY206" s="3"/>
      <c r="PSZ206" s="3"/>
      <c r="PTA206" s="3"/>
      <c r="PTB206" s="3"/>
      <c r="PTC206" s="3"/>
      <c r="PTD206" s="3"/>
      <c r="PTE206" s="3"/>
      <c r="PTF206" s="3"/>
      <c r="PTG206" s="3"/>
      <c r="PTH206" s="3"/>
      <c r="PTI206" s="3"/>
      <c r="PTJ206" s="3"/>
      <c r="PTK206" s="3"/>
      <c r="PTL206" s="3"/>
      <c r="PTM206" s="3"/>
      <c r="PTN206" s="3"/>
      <c r="PTO206" s="3"/>
      <c r="PTP206" s="3"/>
      <c r="PTQ206" s="3"/>
      <c r="PTR206" s="3"/>
      <c r="PTS206" s="3"/>
      <c r="PTT206" s="3"/>
      <c r="PTU206" s="3"/>
      <c r="PTV206" s="3"/>
      <c r="PTW206" s="3"/>
      <c r="PTX206" s="3"/>
      <c r="PTY206" s="3"/>
      <c r="PTZ206" s="3"/>
      <c r="PUA206" s="3"/>
      <c r="PUB206" s="3"/>
      <c r="PUC206" s="3"/>
      <c r="PUD206" s="3"/>
      <c r="PUE206" s="3"/>
      <c r="PUF206" s="3"/>
      <c r="PUG206" s="3"/>
      <c r="PUH206" s="3"/>
      <c r="PUI206" s="3"/>
      <c r="PUJ206" s="3"/>
      <c r="PUK206" s="3"/>
      <c r="PUL206" s="3"/>
      <c r="PUM206" s="3"/>
      <c r="PUN206" s="3"/>
      <c r="PUO206" s="3"/>
      <c r="PUP206" s="3"/>
      <c r="PUQ206" s="3"/>
      <c r="PUR206" s="3"/>
      <c r="PUS206" s="3"/>
      <c r="PUT206" s="3"/>
      <c r="PUU206" s="3"/>
      <c r="PUV206" s="3"/>
      <c r="PUW206" s="3"/>
      <c r="PUX206" s="3"/>
      <c r="PUY206" s="3"/>
      <c r="PUZ206" s="3"/>
      <c r="PVA206" s="3"/>
      <c r="PVB206" s="3"/>
      <c r="PVC206" s="3"/>
      <c r="PVD206" s="3"/>
      <c r="PVE206" s="3"/>
      <c r="PVF206" s="3"/>
      <c r="PVG206" s="3"/>
      <c r="PVH206" s="3"/>
      <c r="PVI206" s="3"/>
      <c r="PVJ206" s="3"/>
      <c r="PVK206" s="3"/>
      <c r="PVL206" s="3"/>
      <c r="PVM206" s="3"/>
      <c r="PVN206" s="3"/>
      <c r="PVO206" s="3"/>
      <c r="PVP206" s="3"/>
      <c r="PVQ206" s="3"/>
      <c r="PVR206" s="3"/>
      <c r="PVS206" s="3"/>
      <c r="PVT206" s="3"/>
      <c r="PVU206" s="3"/>
      <c r="PVV206" s="3"/>
      <c r="PVW206" s="3"/>
      <c r="PVX206" s="3"/>
      <c r="PVY206" s="3"/>
      <c r="PVZ206" s="3"/>
      <c r="PWA206" s="3"/>
      <c r="PWB206" s="3"/>
      <c r="PWC206" s="3"/>
      <c r="PWD206" s="3"/>
      <c r="PWE206" s="3"/>
      <c r="PWF206" s="3"/>
      <c r="PWG206" s="3"/>
      <c r="PWH206" s="3"/>
      <c r="PWI206" s="3"/>
      <c r="PWJ206" s="3"/>
      <c r="PWK206" s="3"/>
      <c r="PWL206" s="3"/>
      <c r="PWM206" s="3"/>
      <c r="PWN206" s="3"/>
      <c r="PWO206" s="3"/>
      <c r="PWP206" s="3"/>
      <c r="PWQ206" s="3"/>
      <c r="PWR206" s="3"/>
      <c r="PWS206" s="3"/>
      <c r="PWT206" s="3"/>
      <c r="PWU206" s="3"/>
      <c r="PWV206" s="3"/>
      <c r="PWW206" s="3"/>
      <c r="PWX206" s="3"/>
      <c r="PWY206" s="3"/>
      <c r="PWZ206" s="3"/>
      <c r="PXA206" s="3"/>
      <c r="PXB206" s="3"/>
      <c r="PXC206" s="3"/>
      <c r="PXD206" s="3"/>
      <c r="PXE206" s="3"/>
      <c r="PXF206" s="3"/>
      <c r="PXG206" s="3"/>
      <c r="PXH206" s="3"/>
      <c r="PXI206" s="3"/>
      <c r="PXJ206" s="3"/>
      <c r="PXK206" s="3"/>
      <c r="PXL206" s="3"/>
      <c r="PXM206" s="3"/>
      <c r="PXN206" s="3"/>
      <c r="PXO206" s="3"/>
      <c r="PXP206" s="3"/>
      <c r="PXQ206" s="3"/>
      <c r="PXR206" s="3"/>
      <c r="PXS206" s="3"/>
      <c r="PXT206" s="3"/>
      <c r="PXU206" s="3"/>
      <c r="PXV206" s="3"/>
      <c r="PXW206" s="3"/>
      <c r="PXX206" s="3"/>
      <c r="PXY206" s="3"/>
      <c r="PXZ206" s="3"/>
      <c r="PYA206" s="3"/>
      <c r="PYB206" s="3"/>
      <c r="PYC206" s="3"/>
      <c r="PYD206" s="3"/>
      <c r="PYE206" s="3"/>
      <c r="PYF206" s="3"/>
      <c r="PYG206" s="3"/>
      <c r="PYH206" s="3"/>
      <c r="PYI206" s="3"/>
      <c r="PYJ206" s="3"/>
      <c r="PYK206" s="3"/>
      <c r="PYL206" s="3"/>
      <c r="PYM206" s="3"/>
      <c r="PYN206" s="3"/>
      <c r="PYO206" s="3"/>
      <c r="PYP206" s="3"/>
      <c r="PYQ206" s="3"/>
      <c r="PYR206" s="3"/>
      <c r="PYS206" s="3"/>
      <c r="PYT206" s="3"/>
      <c r="PYU206" s="3"/>
      <c r="PYV206" s="3"/>
      <c r="PYW206" s="3"/>
      <c r="PYX206" s="3"/>
      <c r="PYY206" s="3"/>
      <c r="PYZ206" s="3"/>
      <c r="PZA206" s="3"/>
      <c r="PZB206" s="3"/>
      <c r="PZC206" s="3"/>
      <c r="PZD206" s="3"/>
      <c r="PZE206" s="3"/>
      <c r="PZF206" s="3"/>
      <c r="PZG206" s="3"/>
      <c r="PZH206" s="3"/>
      <c r="PZI206" s="3"/>
      <c r="PZJ206" s="3"/>
      <c r="PZK206" s="3"/>
      <c r="PZL206" s="3"/>
      <c r="PZM206" s="3"/>
      <c r="PZN206" s="3"/>
      <c r="PZO206" s="3"/>
      <c r="PZP206" s="3"/>
      <c r="PZQ206" s="3"/>
      <c r="PZR206" s="3"/>
      <c r="PZS206" s="3"/>
      <c r="PZT206" s="3"/>
      <c r="PZU206" s="3"/>
      <c r="PZV206" s="3"/>
      <c r="PZW206" s="3"/>
      <c r="PZX206" s="3"/>
      <c r="PZY206" s="3"/>
      <c r="PZZ206" s="3"/>
      <c r="QAA206" s="3"/>
      <c r="QAB206" s="3"/>
      <c r="QAC206" s="3"/>
      <c r="QAD206" s="3"/>
      <c r="QAE206" s="3"/>
      <c r="QAF206" s="3"/>
      <c r="QAG206" s="3"/>
      <c r="QAH206" s="3"/>
      <c r="QAI206" s="3"/>
      <c r="QAJ206" s="3"/>
      <c r="QAK206" s="3"/>
      <c r="QAL206" s="3"/>
      <c r="QAM206" s="3"/>
      <c r="QAN206" s="3"/>
      <c r="QAO206" s="3"/>
      <c r="QAP206" s="3"/>
      <c r="QAQ206" s="3"/>
      <c r="QAR206" s="3"/>
      <c r="QAS206" s="3"/>
      <c r="QAT206" s="3"/>
      <c r="QAU206" s="3"/>
      <c r="QAV206" s="3"/>
      <c r="QAW206" s="3"/>
      <c r="QAX206" s="3"/>
      <c r="QAY206" s="3"/>
      <c r="QAZ206" s="3"/>
      <c r="QBA206" s="3"/>
      <c r="QBB206" s="3"/>
      <c r="QBC206" s="3"/>
      <c r="QBD206" s="3"/>
      <c r="QBE206" s="3"/>
      <c r="QBF206" s="3"/>
      <c r="QBG206" s="3"/>
      <c r="QBH206" s="3"/>
      <c r="QBI206" s="3"/>
      <c r="QBJ206" s="3"/>
      <c r="QBK206" s="3"/>
      <c r="QBL206" s="3"/>
      <c r="QBM206" s="3"/>
      <c r="QBN206" s="3"/>
      <c r="QBO206" s="3"/>
      <c r="QBP206" s="3"/>
      <c r="QBQ206" s="3"/>
      <c r="QBR206" s="3"/>
      <c r="QBS206" s="3"/>
      <c r="QBT206" s="3"/>
      <c r="QBU206" s="3"/>
      <c r="QBV206" s="3"/>
      <c r="QBW206" s="3"/>
      <c r="QBX206" s="3"/>
      <c r="QBY206" s="3"/>
      <c r="QBZ206" s="3"/>
      <c r="QCA206" s="3"/>
      <c r="QCB206" s="3"/>
      <c r="QCC206" s="3"/>
      <c r="QCD206" s="3"/>
      <c r="QCE206" s="3"/>
      <c r="QCF206" s="3"/>
      <c r="QCG206" s="3"/>
      <c r="QCH206" s="3"/>
      <c r="QCI206" s="3"/>
      <c r="QCJ206" s="3"/>
      <c r="QCK206" s="3"/>
      <c r="QCL206" s="3"/>
      <c r="QCM206" s="3"/>
      <c r="QCN206" s="3"/>
      <c r="QCO206" s="3"/>
      <c r="QCP206" s="3"/>
      <c r="QCQ206" s="3"/>
      <c r="QCR206" s="3"/>
      <c r="QCS206" s="3"/>
      <c r="QCT206" s="3"/>
      <c r="QCU206" s="3"/>
      <c r="QCV206" s="3"/>
      <c r="QCW206" s="3"/>
      <c r="QCX206" s="3"/>
      <c r="QCY206" s="3"/>
      <c r="QCZ206" s="3"/>
      <c r="QDA206" s="3"/>
      <c r="QDB206" s="3"/>
      <c r="QDC206" s="3"/>
      <c r="QDD206" s="3"/>
      <c r="QDE206" s="3"/>
      <c r="QDF206" s="3"/>
      <c r="QDG206" s="3"/>
      <c r="QDH206" s="3"/>
      <c r="QDI206" s="3"/>
      <c r="QDJ206" s="3"/>
      <c r="QDK206" s="3"/>
      <c r="QDL206" s="3"/>
      <c r="QDM206" s="3"/>
      <c r="QDN206" s="3"/>
      <c r="QDO206" s="3"/>
      <c r="QDP206" s="3"/>
      <c r="QDQ206" s="3"/>
      <c r="QDR206" s="3"/>
      <c r="QDS206" s="3"/>
      <c r="QDT206" s="3"/>
      <c r="QDU206" s="3"/>
      <c r="QDV206" s="3"/>
      <c r="QDW206" s="3"/>
      <c r="QDX206" s="3"/>
      <c r="QDY206" s="3"/>
      <c r="QDZ206" s="3"/>
      <c r="QEA206" s="3"/>
      <c r="QEB206" s="3"/>
      <c r="QEC206" s="3"/>
      <c r="QED206" s="3"/>
      <c r="QEE206" s="3"/>
      <c r="QEF206" s="3"/>
      <c r="QEG206" s="3"/>
      <c r="QEH206" s="3"/>
      <c r="QEI206" s="3"/>
      <c r="QEJ206" s="3"/>
      <c r="QEK206" s="3"/>
      <c r="QEL206" s="3"/>
      <c r="QEM206" s="3"/>
      <c r="QEN206" s="3"/>
      <c r="QEO206" s="3"/>
      <c r="QEP206" s="3"/>
      <c r="QEQ206" s="3"/>
      <c r="QER206" s="3"/>
      <c r="QES206" s="3"/>
      <c r="QET206" s="3"/>
      <c r="QEU206" s="3"/>
      <c r="QEV206" s="3"/>
      <c r="QEW206" s="3"/>
      <c r="QEX206" s="3"/>
      <c r="QEY206" s="3"/>
      <c r="QEZ206" s="3"/>
      <c r="QFA206" s="3"/>
      <c r="QFB206" s="3"/>
      <c r="QFC206" s="3"/>
      <c r="QFD206" s="3"/>
      <c r="QFE206" s="3"/>
      <c r="QFF206" s="3"/>
      <c r="QFG206" s="3"/>
      <c r="QFH206" s="3"/>
      <c r="QFI206" s="3"/>
      <c r="QFJ206" s="3"/>
      <c r="QFK206" s="3"/>
      <c r="QFL206" s="3"/>
      <c r="QFM206" s="3"/>
      <c r="QFN206" s="3"/>
      <c r="QFO206" s="3"/>
      <c r="QFP206" s="3"/>
      <c r="QFQ206" s="3"/>
      <c r="QFR206" s="3"/>
      <c r="QFS206" s="3"/>
      <c r="QFT206" s="3"/>
      <c r="QFU206" s="3"/>
      <c r="QFV206" s="3"/>
      <c r="QFW206" s="3"/>
      <c r="QFX206" s="3"/>
      <c r="QFY206" s="3"/>
      <c r="QFZ206" s="3"/>
      <c r="QGA206" s="3"/>
      <c r="QGB206" s="3"/>
      <c r="QGC206" s="3"/>
      <c r="QGD206" s="3"/>
      <c r="QGE206" s="3"/>
      <c r="QGF206" s="3"/>
      <c r="QGG206" s="3"/>
      <c r="QGH206" s="3"/>
      <c r="QGI206" s="3"/>
      <c r="QGJ206" s="3"/>
      <c r="QGK206" s="3"/>
      <c r="QGL206" s="3"/>
      <c r="QGM206" s="3"/>
      <c r="QGN206" s="3"/>
      <c r="QGO206" s="3"/>
      <c r="QGP206" s="3"/>
      <c r="QGQ206" s="3"/>
      <c r="QGR206" s="3"/>
      <c r="QGS206" s="3"/>
      <c r="QGT206" s="3"/>
      <c r="QGU206" s="3"/>
      <c r="QGV206" s="3"/>
      <c r="QGW206" s="3"/>
      <c r="QGX206" s="3"/>
      <c r="QGY206" s="3"/>
      <c r="QGZ206" s="3"/>
      <c r="QHA206" s="3"/>
      <c r="QHB206" s="3"/>
      <c r="QHC206" s="3"/>
      <c r="QHD206" s="3"/>
      <c r="QHE206" s="3"/>
      <c r="QHF206" s="3"/>
      <c r="QHG206" s="3"/>
      <c r="QHH206" s="3"/>
      <c r="QHI206" s="3"/>
      <c r="QHJ206" s="3"/>
      <c r="QHK206" s="3"/>
      <c r="QHL206" s="3"/>
      <c r="QHM206" s="3"/>
      <c r="QHN206" s="3"/>
      <c r="QHO206" s="3"/>
      <c r="QHP206" s="3"/>
      <c r="QHQ206" s="3"/>
      <c r="QHR206" s="3"/>
      <c r="QHS206" s="3"/>
      <c r="QHT206" s="3"/>
      <c r="QHU206" s="3"/>
      <c r="QHV206" s="3"/>
      <c r="QHW206" s="3"/>
      <c r="QHX206" s="3"/>
      <c r="QHY206" s="3"/>
      <c r="QHZ206" s="3"/>
      <c r="QIA206" s="3"/>
      <c r="QIB206" s="3"/>
      <c r="QIC206" s="3"/>
      <c r="QID206" s="3"/>
      <c r="QIE206" s="3"/>
      <c r="QIF206" s="3"/>
      <c r="QIG206" s="3"/>
      <c r="QIH206" s="3"/>
      <c r="QII206" s="3"/>
      <c r="QIJ206" s="3"/>
      <c r="QIK206" s="3"/>
      <c r="QIL206" s="3"/>
      <c r="QIM206" s="3"/>
      <c r="QIN206" s="3"/>
      <c r="QIO206" s="3"/>
      <c r="QIP206" s="3"/>
      <c r="QIQ206" s="3"/>
      <c r="QIR206" s="3"/>
      <c r="QIS206" s="3"/>
      <c r="QIT206" s="3"/>
      <c r="QIU206" s="3"/>
      <c r="QIV206" s="3"/>
      <c r="QIW206" s="3"/>
      <c r="QIX206" s="3"/>
      <c r="QIY206" s="3"/>
      <c r="QIZ206" s="3"/>
      <c r="QJA206" s="3"/>
      <c r="QJB206" s="3"/>
      <c r="QJC206" s="3"/>
      <c r="QJD206" s="3"/>
      <c r="QJE206" s="3"/>
      <c r="QJF206" s="3"/>
      <c r="QJG206" s="3"/>
      <c r="QJH206" s="3"/>
      <c r="QJI206" s="3"/>
      <c r="QJJ206" s="3"/>
      <c r="QJK206" s="3"/>
      <c r="QJL206" s="3"/>
      <c r="QJM206" s="3"/>
      <c r="QJN206" s="3"/>
      <c r="QJO206" s="3"/>
      <c r="QJP206" s="3"/>
      <c r="QJQ206" s="3"/>
      <c r="QJR206" s="3"/>
      <c r="QJS206" s="3"/>
      <c r="QJT206" s="3"/>
      <c r="QJU206" s="3"/>
      <c r="QJV206" s="3"/>
      <c r="QJW206" s="3"/>
      <c r="QJX206" s="3"/>
      <c r="QJY206" s="3"/>
      <c r="QJZ206" s="3"/>
      <c r="QKA206" s="3"/>
      <c r="QKB206" s="3"/>
      <c r="QKC206" s="3"/>
      <c r="QKD206" s="3"/>
      <c r="QKE206" s="3"/>
      <c r="QKF206" s="3"/>
      <c r="QKG206" s="3"/>
      <c r="QKH206" s="3"/>
      <c r="QKI206" s="3"/>
      <c r="QKJ206" s="3"/>
      <c r="QKK206" s="3"/>
      <c r="QKL206" s="3"/>
      <c r="QKM206" s="3"/>
      <c r="QKN206" s="3"/>
      <c r="QKO206" s="3"/>
      <c r="QKP206" s="3"/>
      <c r="QKQ206" s="3"/>
      <c r="QKR206" s="3"/>
      <c r="QKS206" s="3"/>
      <c r="QKT206" s="3"/>
      <c r="QKU206" s="3"/>
      <c r="QKV206" s="3"/>
      <c r="QKW206" s="3"/>
      <c r="QKX206" s="3"/>
      <c r="QKY206" s="3"/>
      <c r="QKZ206" s="3"/>
      <c r="QLA206" s="3"/>
      <c r="QLB206" s="3"/>
      <c r="QLC206" s="3"/>
      <c r="QLD206" s="3"/>
      <c r="QLE206" s="3"/>
      <c r="QLF206" s="3"/>
      <c r="QLG206" s="3"/>
      <c r="QLH206" s="3"/>
      <c r="QLI206" s="3"/>
      <c r="QLJ206" s="3"/>
      <c r="QLK206" s="3"/>
      <c r="QLL206" s="3"/>
      <c r="QLM206" s="3"/>
      <c r="QLN206" s="3"/>
      <c r="QLO206" s="3"/>
      <c r="QLP206" s="3"/>
      <c r="QLQ206" s="3"/>
      <c r="QLR206" s="3"/>
      <c r="QLS206" s="3"/>
      <c r="QLT206" s="3"/>
      <c r="QLU206" s="3"/>
      <c r="QLV206" s="3"/>
      <c r="QLW206" s="3"/>
      <c r="QLX206" s="3"/>
      <c r="QLY206" s="3"/>
      <c r="QLZ206" s="3"/>
      <c r="QMA206" s="3"/>
      <c r="QMB206" s="3"/>
      <c r="QMC206" s="3"/>
      <c r="QMD206" s="3"/>
      <c r="QME206" s="3"/>
      <c r="QMF206" s="3"/>
      <c r="QMG206" s="3"/>
      <c r="QMH206" s="3"/>
      <c r="QMI206" s="3"/>
      <c r="QMJ206" s="3"/>
      <c r="QMK206" s="3"/>
      <c r="QML206" s="3"/>
      <c r="QMM206" s="3"/>
      <c r="QMN206" s="3"/>
      <c r="QMO206" s="3"/>
      <c r="QMP206" s="3"/>
      <c r="QMQ206" s="3"/>
      <c r="QMR206" s="3"/>
      <c r="QMS206" s="3"/>
      <c r="QMT206" s="3"/>
      <c r="QMU206" s="3"/>
      <c r="QMV206" s="3"/>
      <c r="QMW206" s="3"/>
      <c r="QMX206" s="3"/>
      <c r="QMY206" s="3"/>
      <c r="QMZ206" s="3"/>
      <c r="QNA206" s="3"/>
      <c r="QNB206" s="3"/>
      <c r="QNC206" s="3"/>
      <c r="QND206" s="3"/>
      <c r="QNE206" s="3"/>
      <c r="QNF206" s="3"/>
      <c r="QNG206" s="3"/>
      <c r="QNH206" s="3"/>
      <c r="QNI206" s="3"/>
      <c r="QNJ206" s="3"/>
      <c r="QNK206" s="3"/>
      <c r="QNL206" s="3"/>
      <c r="QNM206" s="3"/>
      <c r="QNN206" s="3"/>
      <c r="QNO206" s="3"/>
      <c r="QNP206" s="3"/>
      <c r="QNQ206" s="3"/>
      <c r="QNR206" s="3"/>
      <c r="QNS206" s="3"/>
      <c r="QNT206" s="3"/>
      <c r="QNU206" s="3"/>
      <c r="QNV206" s="3"/>
      <c r="QNW206" s="3"/>
      <c r="QNX206" s="3"/>
      <c r="QNY206" s="3"/>
      <c r="QNZ206" s="3"/>
      <c r="QOA206" s="3"/>
      <c r="QOB206" s="3"/>
      <c r="QOC206" s="3"/>
      <c r="QOD206" s="3"/>
      <c r="QOE206" s="3"/>
      <c r="QOF206" s="3"/>
      <c r="QOG206" s="3"/>
      <c r="QOH206" s="3"/>
      <c r="QOI206" s="3"/>
      <c r="QOJ206" s="3"/>
      <c r="QOK206" s="3"/>
      <c r="QOL206" s="3"/>
      <c r="QOM206" s="3"/>
      <c r="QON206" s="3"/>
      <c r="QOO206" s="3"/>
      <c r="QOP206" s="3"/>
      <c r="QOQ206" s="3"/>
      <c r="QOR206" s="3"/>
      <c r="QOS206" s="3"/>
      <c r="QOT206" s="3"/>
      <c r="QOU206" s="3"/>
      <c r="QOV206" s="3"/>
      <c r="QOW206" s="3"/>
      <c r="QOX206" s="3"/>
      <c r="QOY206" s="3"/>
      <c r="QOZ206" s="3"/>
      <c r="QPA206" s="3"/>
      <c r="QPB206" s="3"/>
      <c r="QPC206" s="3"/>
      <c r="QPD206" s="3"/>
      <c r="QPE206" s="3"/>
      <c r="QPF206" s="3"/>
      <c r="QPG206" s="3"/>
      <c r="QPH206" s="3"/>
      <c r="QPI206" s="3"/>
      <c r="QPJ206" s="3"/>
      <c r="QPK206" s="3"/>
      <c r="QPL206" s="3"/>
      <c r="QPM206" s="3"/>
      <c r="QPN206" s="3"/>
      <c r="QPO206" s="3"/>
      <c r="QPP206" s="3"/>
      <c r="QPQ206" s="3"/>
      <c r="QPR206" s="3"/>
      <c r="QPS206" s="3"/>
      <c r="QPT206" s="3"/>
      <c r="QPU206" s="3"/>
      <c r="QPV206" s="3"/>
      <c r="QPW206" s="3"/>
      <c r="QPX206" s="3"/>
      <c r="QPY206" s="3"/>
      <c r="QPZ206" s="3"/>
      <c r="QQA206" s="3"/>
      <c r="QQB206" s="3"/>
      <c r="QQC206" s="3"/>
      <c r="QQD206" s="3"/>
      <c r="QQE206" s="3"/>
      <c r="QQF206" s="3"/>
      <c r="QQG206" s="3"/>
      <c r="QQH206" s="3"/>
      <c r="QQI206" s="3"/>
      <c r="QQJ206" s="3"/>
      <c r="QQK206" s="3"/>
      <c r="QQL206" s="3"/>
      <c r="QQM206" s="3"/>
      <c r="QQN206" s="3"/>
      <c r="QQO206" s="3"/>
      <c r="QQP206" s="3"/>
      <c r="QQQ206" s="3"/>
      <c r="QQR206" s="3"/>
      <c r="QQS206" s="3"/>
      <c r="QQT206" s="3"/>
      <c r="QQU206" s="3"/>
      <c r="QQV206" s="3"/>
      <c r="QQW206" s="3"/>
      <c r="QQX206" s="3"/>
      <c r="QQY206" s="3"/>
      <c r="QQZ206" s="3"/>
      <c r="QRA206" s="3"/>
      <c r="QRB206" s="3"/>
      <c r="QRC206" s="3"/>
      <c r="QRD206" s="3"/>
      <c r="QRE206" s="3"/>
      <c r="QRF206" s="3"/>
      <c r="QRG206" s="3"/>
      <c r="QRH206" s="3"/>
      <c r="QRI206" s="3"/>
      <c r="QRJ206" s="3"/>
      <c r="QRK206" s="3"/>
      <c r="QRL206" s="3"/>
      <c r="QRM206" s="3"/>
      <c r="QRN206" s="3"/>
      <c r="QRO206" s="3"/>
      <c r="QRP206" s="3"/>
      <c r="QRQ206" s="3"/>
      <c r="QRR206" s="3"/>
      <c r="QRS206" s="3"/>
      <c r="QRT206" s="3"/>
      <c r="QRU206" s="3"/>
      <c r="QRV206" s="3"/>
      <c r="QRW206" s="3"/>
      <c r="QRX206" s="3"/>
      <c r="QRY206" s="3"/>
      <c r="QRZ206" s="3"/>
      <c r="QSA206" s="3"/>
      <c r="QSB206" s="3"/>
      <c r="QSC206" s="3"/>
      <c r="QSD206" s="3"/>
      <c r="QSE206" s="3"/>
      <c r="QSF206" s="3"/>
      <c r="QSG206" s="3"/>
      <c r="QSH206" s="3"/>
      <c r="QSI206" s="3"/>
      <c r="QSJ206" s="3"/>
      <c r="QSK206" s="3"/>
      <c r="QSL206" s="3"/>
      <c r="QSM206" s="3"/>
      <c r="QSN206" s="3"/>
      <c r="QSO206" s="3"/>
      <c r="QSP206" s="3"/>
      <c r="QSQ206" s="3"/>
      <c r="QSR206" s="3"/>
      <c r="QSS206" s="3"/>
      <c r="QST206" s="3"/>
      <c r="QSU206" s="3"/>
      <c r="QSV206" s="3"/>
      <c r="QSW206" s="3"/>
      <c r="QSX206" s="3"/>
      <c r="QSY206" s="3"/>
      <c r="QSZ206" s="3"/>
      <c r="QTA206" s="3"/>
      <c r="QTB206" s="3"/>
      <c r="QTC206" s="3"/>
      <c r="QTD206" s="3"/>
      <c r="QTE206" s="3"/>
      <c r="QTF206" s="3"/>
      <c r="QTG206" s="3"/>
      <c r="QTH206" s="3"/>
      <c r="QTI206" s="3"/>
      <c r="QTJ206" s="3"/>
      <c r="QTK206" s="3"/>
      <c r="QTL206" s="3"/>
      <c r="QTM206" s="3"/>
      <c r="QTN206" s="3"/>
      <c r="QTO206" s="3"/>
      <c r="QTP206" s="3"/>
      <c r="QTQ206" s="3"/>
      <c r="QTR206" s="3"/>
      <c r="QTS206" s="3"/>
      <c r="QTT206" s="3"/>
      <c r="QTU206" s="3"/>
      <c r="QTV206" s="3"/>
      <c r="QTW206" s="3"/>
      <c r="QTX206" s="3"/>
      <c r="QTY206" s="3"/>
      <c r="QTZ206" s="3"/>
      <c r="QUA206" s="3"/>
      <c r="QUB206" s="3"/>
      <c r="QUC206" s="3"/>
      <c r="QUD206" s="3"/>
      <c r="QUE206" s="3"/>
      <c r="QUF206" s="3"/>
      <c r="QUG206" s="3"/>
      <c r="QUH206" s="3"/>
      <c r="QUI206" s="3"/>
      <c r="QUJ206" s="3"/>
      <c r="QUK206" s="3"/>
      <c r="QUL206" s="3"/>
      <c r="QUM206" s="3"/>
      <c r="QUN206" s="3"/>
      <c r="QUO206" s="3"/>
      <c r="QUP206" s="3"/>
      <c r="QUQ206" s="3"/>
      <c r="QUR206" s="3"/>
      <c r="QUS206" s="3"/>
      <c r="QUT206" s="3"/>
      <c r="QUU206" s="3"/>
      <c r="QUV206" s="3"/>
      <c r="QUW206" s="3"/>
      <c r="QUX206" s="3"/>
      <c r="QUY206" s="3"/>
      <c r="QUZ206" s="3"/>
      <c r="QVA206" s="3"/>
      <c r="QVB206" s="3"/>
      <c r="QVC206" s="3"/>
      <c r="QVD206" s="3"/>
      <c r="QVE206" s="3"/>
      <c r="QVF206" s="3"/>
      <c r="QVG206" s="3"/>
      <c r="QVH206" s="3"/>
      <c r="QVI206" s="3"/>
      <c r="QVJ206" s="3"/>
      <c r="QVK206" s="3"/>
      <c r="QVL206" s="3"/>
      <c r="QVM206" s="3"/>
      <c r="QVN206" s="3"/>
      <c r="QVO206" s="3"/>
      <c r="QVP206" s="3"/>
      <c r="QVQ206" s="3"/>
      <c r="QVR206" s="3"/>
      <c r="QVS206" s="3"/>
      <c r="QVT206" s="3"/>
      <c r="QVU206" s="3"/>
      <c r="QVV206" s="3"/>
      <c r="QVW206" s="3"/>
      <c r="QVX206" s="3"/>
      <c r="QVY206" s="3"/>
      <c r="QVZ206" s="3"/>
      <c r="QWA206" s="3"/>
      <c r="QWB206" s="3"/>
      <c r="QWC206" s="3"/>
      <c r="QWD206" s="3"/>
      <c r="QWE206" s="3"/>
      <c r="QWF206" s="3"/>
      <c r="QWG206" s="3"/>
      <c r="QWH206" s="3"/>
      <c r="QWI206" s="3"/>
      <c r="QWJ206" s="3"/>
      <c r="QWK206" s="3"/>
      <c r="QWL206" s="3"/>
      <c r="QWM206" s="3"/>
      <c r="QWN206" s="3"/>
      <c r="QWO206" s="3"/>
      <c r="QWP206" s="3"/>
      <c r="QWQ206" s="3"/>
      <c r="QWR206" s="3"/>
      <c r="QWS206" s="3"/>
      <c r="QWT206" s="3"/>
      <c r="QWU206" s="3"/>
      <c r="QWV206" s="3"/>
      <c r="QWW206" s="3"/>
      <c r="QWX206" s="3"/>
      <c r="QWY206" s="3"/>
      <c r="QWZ206" s="3"/>
      <c r="QXA206" s="3"/>
      <c r="QXB206" s="3"/>
      <c r="QXC206" s="3"/>
      <c r="QXD206" s="3"/>
      <c r="QXE206" s="3"/>
      <c r="QXF206" s="3"/>
      <c r="QXG206" s="3"/>
      <c r="QXH206" s="3"/>
      <c r="QXI206" s="3"/>
      <c r="QXJ206" s="3"/>
      <c r="QXK206" s="3"/>
      <c r="QXL206" s="3"/>
      <c r="QXM206" s="3"/>
      <c r="QXN206" s="3"/>
      <c r="QXO206" s="3"/>
      <c r="QXP206" s="3"/>
      <c r="QXQ206" s="3"/>
      <c r="QXR206" s="3"/>
      <c r="QXS206" s="3"/>
      <c r="QXT206" s="3"/>
      <c r="QXU206" s="3"/>
      <c r="QXV206" s="3"/>
      <c r="QXW206" s="3"/>
      <c r="QXX206" s="3"/>
      <c r="QXY206" s="3"/>
      <c r="QXZ206" s="3"/>
      <c r="QYA206" s="3"/>
      <c r="QYB206" s="3"/>
      <c r="QYC206" s="3"/>
      <c r="QYD206" s="3"/>
      <c r="QYE206" s="3"/>
      <c r="QYF206" s="3"/>
      <c r="QYG206" s="3"/>
      <c r="QYH206" s="3"/>
      <c r="QYI206" s="3"/>
      <c r="QYJ206" s="3"/>
      <c r="QYK206" s="3"/>
      <c r="QYL206" s="3"/>
      <c r="QYM206" s="3"/>
      <c r="QYN206" s="3"/>
      <c r="QYO206" s="3"/>
      <c r="QYP206" s="3"/>
      <c r="QYQ206" s="3"/>
      <c r="QYR206" s="3"/>
      <c r="QYS206" s="3"/>
      <c r="QYT206" s="3"/>
      <c r="QYU206" s="3"/>
      <c r="QYV206" s="3"/>
      <c r="QYW206" s="3"/>
      <c r="QYX206" s="3"/>
      <c r="QYY206" s="3"/>
      <c r="QYZ206" s="3"/>
      <c r="QZA206" s="3"/>
      <c r="QZB206" s="3"/>
      <c r="QZC206" s="3"/>
      <c r="QZD206" s="3"/>
      <c r="QZE206" s="3"/>
      <c r="QZF206" s="3"/>
      <c r="QZG206" s="3"/>
      <c r="QZH206" s="3"/>
      <c r="QZI206" s="3"/>
      <c r="QZJ206" s="3"/>
      <c r="QZK206" s="3"/>
      <c r="QZL206" s="3"/>
      <c r="QZM206" s="3"/>
      <c r="QZN206" s="3"/>
      <c r="QZO206" s="3"/>
      <c r="QZP206" s="3"/>
      <c r="QZQ206" s="3"/>
      <c r="QZR206" s="3"/>
      <c r="QZS206" s="3"/>
      <c r="QZT206" s="3"/>
      <c r="QZU206" s="3"/>
      <c r="QZV206" s="3"/>
      <c r="QZW206" s="3"/>
      <c r="QZX206" s="3"/>
      <c r="QZY206" s="3"/>
      <c r="QZZ206" s="3"/>
      <c r="RAA206" s="3"/>
      <c r="RAB206" s="3"/>
      <c r="RAC206" s="3"/>
      <c r="RAD206" s="3"/>
      <c r="RAE206" s="3"/>
      <c r="RAF206" s="3"/>
      <c r="RAG206" s="3"/>
      <c r="RAH206" s="3"/>
      <c r="RAI206" s="3"/>
      <c r="RAJ206" s="3"/>
      <c r="RAK206" s="3"/>
      <c r="RAL206" s="3"/>
      <c r="RAM206" s="3"/>
      <c r="RAN206" s="3"/>
      <c r="RAO206" s="3"/>
      <c r="RAP206" s="3"/>
      <c r="RAQ206" s="3"/>
      <c r="RAR206" s="3"/>
      <c r="RAS206" s="3"/>
      <c r="RAT206" s="3"/>
      <c r="RAU206" s="3"/>
      <c r="RAV206" s="3"/>
      <c r="RAW206" s="3"/>
      <c r="RAX206" s="3"/>
      <c r="RAY206" s="3"/>
      <c r="RAZ206" s="3"/>
      <c r="RBA206" s="3"/>
      <c r="RBB206" s="3"/>
      <c r="RBC206" s="3"/>
      <c r="RBD206" s="3"/>
      <c r="RBE206" s="3"/>
      <c r="RBF206" s="3"/>
      <c r="RBG206" s="3"/>
      <c r="RBH206" s="3"/>
      <c r="RBI206" s="3"/>
      <c r="RBJ206" s="3"/>
      <c r="RBK206" s="3"/>
      <c r="RBL206" s="3"/>
      <c r="RBM206" s="3"/>
      <c r="RBN206" s="3"/>
      <c r="RBO206" s="3"/>
      <c r="RBP206" s="3"/>
      <c r="RBQ206" s="3"/>
      <c r="RBR206" s="3"/>
      <c r="RBS206" s="3"/>
      <c r="RBT206" s="3"/>
      <c r="RBU206" s="3"/>
      <c r="RBV206" s="3"/>
      <c r="RBW206" s="3"/>
      <c r="RBX206" s="3"/>
      <c r="RBY206" s="3"/>
      <c r="RBZ206" s="3"/>
      <c r="RCA206" s="3"/>
      <c r="RCB206" s="3"/>
      <c r="RCC206" s="3"/>
      <c r="RCD206" s="3"/>
      <c r="RCE206" s="3"/>
      <c r="RCF206" s="3"/>
      <c r="RCG206" s="3"/>
      <c r="RCH206" s="3"/>
      <c r="RCI206" s="3"/>
      <c r="RCJ206" s="3"/>
      <c r="RCK206" s="3"/>
      <c r="RCL206" s="3"/>
      <c r="RCM206" s="3"/>
      <c r="RCN206" s="3"/>
      <c r="RCO206" s="3"/>
      <c r="RCP206" s="3"/>
      <c r="RCQ206" s="3"/>
      <c r="RCR206" s="3"/>
      <c r="RCS206" s="3"/>
      <c r="RCT206" s="3"/>
      <c r="RCU206" s="3"/>
      <c r="RCV206" s="3"/>
      <c r="RCW206" s="3"/>
      <c r="RCX206" s="3"/>
      <c r="RCY206" s="3"/>
      <c r="RCZ206" s="3"/>
      <c r="RDA206" s="3"/>
      <c r="RDB206" s="3"/>
      <c r="RDC206" s="3"/>
      <c r="RDD206" s="3"/>
      <c r="RDE206" s="3"/>
      <c r="RDF206" s="3"/>
      <c r="RDG206" s="3"/>
      <c r="RDH206" s="3"/>
      <c r="RDI206" s="3"/>
      <c r="RDJ206" s="3"/>
      <c r="RDK206" s="3"/>
      <c r="RDL206" s="3"/>
      <c r="RDM206" s="3"/>
      <c r="RDN206" s="3"/>
      <c r="RDO206" s="3"/>
      <c r="RDP206" s="3"/>
      <c r="RDQ206" s="3"/>
      <c r="RDR206" s="3"/>
      <c r="RDS206" s="3"/>
      <c r="RDT206" s="3"/>
      <c r="RDU206" s="3"/>
      <c r="RDV206" s="3"/>
      <c r="RDW206" s="3"/>
      <c r="RDX206" s="3"/>
      <c r="RDY206" s="3"/>
      <c r="RDZ206" s="3"/>
      <c r="REA206" s="3"/>
      <c r="REB206" s="3"/>
      <c r="REC206" s="3"/>
      <c r="RED206" s="3"/>
      <c r="REE206" s="3"/>
      <c r="REF206" s="3"/>
      <c r="REG206" s="3"/>
      <c r="REH206" s="3"/>
      <c r="REI206" s="3"/>
      <c r="REJ206" s="3"/>
      <c r="REK206" s="3"/>
      <c r="REL206" s="3"/>
      <c r="REM206" s="3"/>
      <c r="REN206" s="3"/>
      <c r="REO206" s="3"/>
      <c r="REP206" s="3"/>
      <c r="REQ206" s="3"/>
      <c r="RER206" s="3"/>
      <c r="RES206" s="3"/>
      <c r="RET206" s="3"/>
      <c r="REU206" s="3"/>
      <c r="REV206" s="3"/>
      <c r="REW206" s="3"/>
      <c r="REX206" s="3"/>
      <c r="REY206" s="3"/>
      <c r="REZ206" s="3"/>
      <c r="RFA206" s="3"/>
      <c r="RFB206" s="3"/>
      <c r="RFC206" s="3"/>
      <c r="RFD206" s="3"/>
      <c r="RFE206" s="3"/>
      <c r="RFF206" s="3"/>
      <c r="RFG206" s="3"/>
      <c r="RFH206" s="3"/>
      <c r="RFI206" s="3"/>
      <c r="RFJ206" s="3"/>
      <c r="RFK206" s="3"/>
      <c r="RFL206" s="3"/>
      <c r="RFM206" s="3"/>
      <c r="RFN206" s="3"/>
      <c r="RFO206" s="3"/>
      <c r="RFP206" s="3"/>
      <c r="RFQ206" s="3"/>
      <c r="RFR206" s="3"/>
      <c r="RFS206" s="3"/>
      <c r="RFT206" s="3"/>
      <c r="RFU206" s="3"/>
      <c r="RFV206" s="3"/>
      <c r="RFW206" s="3"/>
      <c r="RFX206" s="3"/>
      <c r="RFY206" s="3"/>
      <c r="RFZ206" s="3"/>
      <c r="RGA206" s="3"/>
      <c r="RGB206" s="3"/>
      <c r="RGC206" s="3"/>
      <c r="RGD206" s="3"/>
      <c r="RGE206" s="3"/>
      <c r="RGF206" s="3"/>
      <c r="RGG206" s="3"/>
      <c r="RGH206" s="3"/>
      <c r="RGI206" s="3"/>
      <c r="RGJ206" s="3"/>
      <c r="RGK206" s="3"/>
      <c r="RGL206" s="3"/>
      <c r="RGM206" s="3"/>
      <c r="RGN206" s="3"/>
      <c r="RGO206" s="3"/>
      <c r="RGP206" s="3"/>
      <c r="RGQ206" s="3"/>
      <c r="RGR206" s="3"/>
      <c r="RGS206" s="3"/>
      <c r="RGT206" s="3"/>
      <c r="RGU206" s="3"/>
      <c r="RGV206" s="3"/>
      <c r="RGW206" s="3"/>
      <c r="RGX206" s="3"/>
      <c r="RGY206" s="3"/>
      <c r="RGZ206" s="3"/>
      <c r="RHA206" s="3"/>
      <c r="RHB206" s="3"/>
      <c r="RHC206" s="3"/>
      <c r="RHD206" s="3"/>
      <c r="RHE206" s="3"/>
      <c r="RHF206" s="3"/>
      <c r="RHG206" s="3"/>
      <c r="RHH206" s="3"/>
      <c r="RHI206" s="3"/>
      <c r="RHJ206" s="3"/>
      <c r="RHK206" s="3"/>
      <c r="RHL206" s="3"/>
      <c r="RHM206" s="3"/>
      <c r="RHN206" s="3"/>
      <c r="RHO206" s="3"/>
      <c r="RHP206" s="3"/>
      <c r="RHQ206" s="3"/>
      <c r="RHR206" s="3"/>
      <c r="RHS206" s="3"/>
      <c r="RHT206" s="3"/>
      <c r="RHU206" s="3"/>
      <c r="RHV206" s="3"/>
      <c r="RHW206" s="3"/>
      <c r="RHX206" s="3"/>
      <c r="RHY206" s="3"/>
      <c r="RHZ206" s="3"/>
      <c r="RIA206" s="3"/>
      <c r="RIB206" s="3"/>
      <c r="RIC206" s="3"/>
      <c r="RID206" s="3"/>
      <c r="RIE206" s="3"/>
      <c r="RIF206" s="3"/>
      <c r="RIG206" s="3"/>
      <c r="RIH206" s="3"/>
      <c r="RII206" s="3"/>
      <c r="RIJ206" s="3"/>
      <c r="RIK206" s="3"/>
      <c r="RIL206" s="3"/>
      <c r="RIM206" s="3"/>
      <c r="RIN206" s="3"/>
      <c r="RIO206" s="3"/>
      <c r="RIP206" s="3"/>
      <c r="RIQ206" s="3"/>
      <c r="RIR206" s="3"/>
      <c r="RIS206" s="3"/>
      <c r="RIT206" s="3"/>
      <c r="RIU206" s="3"/>
      <c r="RIV206" s="3"/>
      <c r="RIW206" s="3"/>
      <c r="RIX206" s="3"/>
      <c r="RIY206" s="3"/>
      <c r="RIZ206" s="3"/>
      <c r="RJA206" s="3"/>
      <c r="RJB206" s="3"/>
      <c r="RJC206" s="3"/>
      <c r="RJD206" s="3"/>
      <c r="RJE206" s="3"/>
      <c r="RJF206" s="3"/>
      <c r="RJG206" s="3"/>
      <c r="RJH206" s="3"/>
      <c r="RJI206" s="3"/>
      <c r="RJJ206" s="3"/>
      <c r="RJK206" s="3"/>
      <c r="RJL206" s="3"/>
      <c r="RJM206" s="3"/>
      <c r="RJN206" s="3"/>
      <c r="RJO206" s="3"/>
      <c r="RJP206" s="3"/>
      <c r="RJQ206" s="3"/>
      <c r="RJR206" s="3"/>
      <c r="RJS206" s="3"/>
      <c r="RJT206" s="3"/>
      <c r="RJU206" s="3"/>
      <c r="RJV206" s="3"/>
      <c r="RJW206" s="3"/>
      <c r="RJX206" s="3"/>
      <c r="RJY206" s="3"/>
      <c r="RJZ206" s="3"/>
      <c r="RKA206" s="3"/>
      <c r="RKB206" s="3"/>
      <c r="RKC206" s="3"/>
      <c r="RKD206" s="3"/>
      <c r="RKE206" s="3"/>
      <c r="RKF206" s="3"/>
      <c r="RKG206" s="3"/>
      <c r="RKH206" s="3"/>
      <c r="RKI206" s="3"/>
      <c r="RKJ206" s="3"/>
      <c r="RKK206" s="3"/>
      <c r="RKL206" s="3"/>
      <c r="RKM206" s="3"/>
      <c r="RKN206" s="3"/>
      <c r="RKO206" s="3"/>
      <c r="RKP206" s="3"/>
      <c r="RKQ206" s="3"/>
      <c r="RKR206" s="3"/>
      <c r="RKS206" s="3"/>
      <c r="RKT206" s="3"/>
      <c r="RKU206" s="3"/>
      <c r="RKV206" s="3"/>
      <c r="RKW206" s="3"/>
      <c r="RKX206" s="3"/>
      <c r="RKY206" s="3"/>
      <c r="RKZ206" s="3"/>
      <c r="RLA206" s="3"/>
      <c r="RLB206" s="3"/>
      <c r="RLC206" s="3"/>
      <c r="RLD206" s="3"/>
      <c r="RLE206" s="3"/>
      <c r="RLF206" s="3"/>
      <c r="RLG206" s="3"/>
      <c r="RLH206" s="3"/>
      <c r="RLI206" s="3"/>
      <c r="RLJ206" s="3"/>
      <c r="RLK206" s="3"/>
      <c r="RLL206" s="3"/>
      <c r="RLM206" s="3"/>
      <c r="RLN206" s="3"/>
      <c r="RLO206" s="3"/>
      <c r="RLP206" s="3"/>
      <c r="RLQ206" s="3"/>
      <c r="RLR206" s="3"/>
      <c r="RLS206" s="3"/>
      <c r="RLT206" s="3"/>
      <c r="RLU206" s="3"/>
      <c r="RLV206" s="3"/>
      <c r="RLW206" s="3"/>
      <c r="RLX206" s="3"/>
      <c r="RLY206" s="3"/>
      <c r="RLZ206" s="3"/>
      <c r="RMA206" s="3"/>
      <c r="RMB206" s="3"/>
      <c r="RMC206" s="3"/>
      <c r="RMD206" s="3"/>
      <c r="RME206" s="3"/>
      <c r="RMF206" s="3"/>
      <c r="RMG206" s="3"/>
      <c r="RMH206" s="3"/>
      <c r="RMI206" s="3"/>
      <c r="RMJ206" s="3"/>
      <c r="RMK206" s="3"/>
      <c r="RML206" s="3"/>
      <c r="RMM206" s="3"/>
      <c r="RMN206" s="3"/>
      <c r="RMO206" s="3"/>
      <c r="RMP206" s="3"/>
      <c r="RMQ206" s="3"/>
      <c r="RMR206" s="3"/>
      <c r="RMS206" s="3"/>
      <c r="RMT206" s="3"/>
      <c r="RMU206" s="3"/>
      <c r="RMV206" s="3"/>
      <c r="RMW206" s="3"/>
      <c r="RMX206" s="3"/>
      <c r="RMY206" s="3"/>
      <c r="RMZ206" s="3"/>
      <c r="RNA206" s="3"/>
      <c r="RNB206" s="3"/>
      <c r="RNC206" s="3"/>
      <c r="RND206" s="3"/>
      <c r="RNE206" s="3"/>
      <c r="RNF206" s="3"/>
      <c r="RNG206" s="3"/>
      <c r="RNH206" s="3"/>
      <c r="RNI206" s="3"/>
      <c r="RNJ206" s="3"/>
      <c r="RNK206" s="3"/>
      <c r="RNL206" s="3"/>
      <c r="RNM206" s="3"/>
      <c r="RNN206" s="3"/>
      <c r="RNO206" s="3"/>
      <c r="RNP206" s="3"/>
      <c r="RNQ206" s="3"/>
      <c r="RNR206" s="3"/>
      <c r="RNS206" s="3"/>
      <c r="RNT206" s="3"/>
      <c r="RNU206" s="3"/>
      <c r="RNV206" s="3"/>
      <c r="RNW206" s="3"/>
      <c r="RNX206" s="3"/>
      <c r="RNY206" s="3"/>
      <c r="RNZ206" s="3"/>
      <c r="ROA206" s="3"/>
      <c r="ROB206" s="3"/>
      <c r="ROC206" s="3"/>
      <c r="ROD206" s="3"/>
      <c r="ROE206" s="3"/>
      <c r="ROF206" s="3"/>
      <c r="ROG206" s="3"/>
      <c r="ROH206" s="3"/>
      <c r="ROI206" s="3"/>
      <c r="ROJ206" s="3"/>
      <c r="ROK206" s="3"/>
      <c r="ROL206" s="3"/>
      <c r="ROM206" s="3"/>
      <c r="RON206" s="3"/>
      <c r="ROO206" s="3"/>
      <c r="ROP206" s="3"/>
      <c r="ROQ206" s="3"/>
      <c r="ROR206" s="3"/>
      <c r="ROS206" s="3"/>
      <c r="ROT206" s="3"/>
      <c r="ROU206" s="3"/>
      <c r="ROV206" s="3"/>
      <c r="ROW206" s="3"/>
      <c r="ROX206" s="3"/>
      <c r="ROY206" s="3"/>
      <c r="ROZ206" s="3"/>
      <c r="RPA206" s="3"/>
      <c r="RPB206" s="3"/>
      <c r="RPC206" s="3"/>
      <c r="RPD206" s="3"/>
      <c r="RPE206" s="3"/>
      <c r="RPF206" s="3"/>
      <c r="RPG206" s="3"/>
      <c r="RPH206" s="3"/>
      <c r="RPI206" s="3"/>
      <c r="RPJ206" s="3"/>
      <c r="RPK206" s="3"/>
      <c r="RPL206" s="3"/>
      <c r="RPM206" s="3"/>
      <c r="RPN206" s="3"/>
      <c r="RPO206" s="3"/>
      <c r="RPP206" s="3"/>
      <c r="RPQ206" s="3"/>
      <c r="RPR206" s="3"/>
      <c r="RPS206" s="3"/>
      <c r="RPT206" s="3"/>
      <c r="RPU206" s="3"/>
      <c r="RPV206" s="3"/>
      <c r="RPW206" s="3"/>
      <c r="RPX206" s="3"/>
      <c r="RPY206" s="3"/>
      <c r="RPZ206" s="3"/>
      <c r="RQA206" s="3"/>
      <c r="RQB206" s="3"/>
      <c r="RQC206" s="3"/>
      <c r="RQD206" s="3"/>
      <c r="RQE206" s="3"/>
      <c r="RQF206" s="3"/>
      <c r="RQG206" s="3"/>
      <c r="RQH206" s="3"/>
      <c r="RQI206" s="3"/>
      <c r="RQJ206" s="3"/>
      <c r="RQK206" s="3"/>
      <c r="RQL206" s="3"/>
      <c r="RQM206" s="3"/>
      <c r="RQN206" s="3"/>
      <c r="RQO206" s="3"/>
      <c r="RQP206" s="3"/>
      <c r="RQQ206" s="3"/>
      <c r="RQR206" s="3"/>
      <c r="RQS206" s="3"/>
      <c r="RQT206" s="3"/>
      <c r="RQU206" s="3"/>
      <c r="RQV206" s="3"/>
      <c r="RQW206" s="3"/>
      <c r="RQX206" s="3"/>
      <c r="RQY206" s="3"/>
      <c r="RQZ206" s="3"/>
      <c r="RRA206" s="3"/>
      <c r="RRB206" s="3"/>
      <c r="RRC206" s="3"/>
      <c r="RRD206" s="3"/>
      <c r="RRE206" s="3"/>
      <c r="RRF206" s="3"/>
      <c r="RRG206" s="3"/>
      <c r="RRH206" s="3"/>
      <c r="RRI206" s="3"/>
      <c r="RRJ206" s="3"/>
      <c r="RRK206" s="3"/>
      <c r="RRL206" s="3"/>
      <c r="RRM206" s="3"/>
      <c r="RRN206" s="3"/>
      <c r="RRO206" s="3"/>
      <c r="RRP206" s="3"/>
      <c r="RRQ206" s="3"/>
      <c r="RRR206" s="3"/>
      <c r="RRS206" s="3"/>
      <c r="RRT206" s="3"/>
      <c r="RRU206" s="3"/>
      <c r="RRV206" s="3"/>
      <c r="RRW206" s="3"/>
      <c r="RRX206" s="3"/>
      <c r="RRY206" s="3"/>
      <c r="RRZ206" s="3"/>
      <c r="RSA206" s="3"/>
      <c r="RSB206" s="3"/>
      <c r="RSC206" s="3"/>
      <c r="RSD206" s="3"/>
      <c r="RSE206" s="3"/>
      <c r="RSF206" s="3"/>
      <c r="RSG206" s="3"/>
      <c r="RSH206" s="3"/>
      <c r="RSI206" s="3"/>
      <c r="RSJ206" s="3"/>
      <c r="RSK206" s="3"/>
      <c r="RSL206" s="3"/>
      <c r="RSM206" s="3"/>
      <c r="RSN206" s="3"/>
      <c r="RSO206" s="3"/>
      <c r="RSP206" s="3"/>
      <c r="RSQ206" s="3"/>
      <c r="RSR206" s="3"/>
      <c r="RSS206" s="3"/>
      <c r="RST206" s="3"/>
      <c r="RSU206" s="3"/>
      <c r="RSV206" s="3"/>
      <c r="RSW206" s="3"/>
      <c r="RSX206" s="3"/>
      <c r="RSY206" s="3"/>
      <c r="RSZ206" s="3"/>
      <c r="RTA206" s="3"/>
      <c r="RTB206" s="3"/>
      <c r="RTC206" s="3"/>
      <c r="RTD206" s="3"/>
      <c r="RTE206" s="3"/>
      <c r="RTF206" s="3"/>
      <c r="RTG206" s="3"/>
      <c r="RTH206" s="3"/>
      <c r="RTI206" s="3"/>
      <c r="RTJ206" s="3"/>
      <c r="RTK206" s="3"/>
      <c r="RTL206" s="3"/>
      <c r="RTM206" s="3"/>
      <c r="RTN206" s="3"/>
      <c r="RTO206" s="3"/>
      <c r="RTP206" s="3"/>
      <c r="RTQ206" s="3"/>
      <c r="RTR206" s="3"/>
      <c r="RTS206" s="3"/>
      <c r="RTT206" s="3"/>
      <c r="RTU206" s="3"/>
      <c r="RTV206" s="3"/>
      <c r="RTW206" s="3"/>
      <c r="RTX206" s="3"/>
      <c r="RTY206" s="3"/>
      <c r="RTZ206" s="3"/>
      <c r="RUA206" s="3"/>
      <c r="RUB206" s="3"/>
      <c r="RUC206" s="3"/>
      <c r="RUD206" s="3"/>
      <c r="RUE206" s="3"/>
      <c r="RUF206" s="3"/>
      <c r="RUG206" s="3"/>
      <c r="RUH206" s="3"/>
      <c r="RUI206" s="3"/>
      <c r="RUJ206" s="3"/>
      <c r="RUK206" s="3"/>
      <c r="RUL206" s="3"/>
      <c r="RUM206" s="3"/>
      <c r="RUN206" s="3"/>
      <c r="RUO206" s="3"/>
      <c r="RUP206" s="3"/>
      <c r="RUQ206" s="3"/>
      <c r="RUR206" s="3"/>
      <c r="RUS206" s="3"/>
      <c r="RUT206" s="3"/>
      <c r="RUU206" s="3"/>
      <c r="RUV206" s="3"/>
      <c r="RUW206" s="3"/>
      <c r="RUX206" s="3"/>
      <c r="RUY206" s="3"/>
      <c r="RUZ206" s="3"/>
      <c r="RVA206" s="3"/>
      <c r="RVB206" s="3"/>
      <c r="RVC206" s="3"/>
      <c r="RVD206" s="3"/>
      <c r="RVE206" s="3"/>
      <c r="RVF206" s="3"/>
      <c r="RVG206" s="3"/>
      <c r="RVH206" s="3"/>
      <c r="RVI206" s="3"/>
      <c r="RVJ206" s="3"/>
      <c r="RVK206" s="3"/>
      <c r="RVL206" s="3"/>
      <c r="RVM206" s="3"/>
      <c r="RVN206" s="3"/>
      <c r="RVO206" s="3"/>
      <c r="RVP206" s="3"/>
      <c r="RVQ206" s="3"/>
      <c r="RVR206" s="3"/>
      <c r="RVS206" s="3"/>
      <c r="RVT206" s="3"/>
      <c r="RVU206" s="3"/>
      <c r="RVV206" s="3"/>
      <c r="RVW206" s="3"/>
      <c r="RVX206" s="3"/>
      <c r="RVY206" s="3"/>
      <c r="RVZ206" s="3"/>
      <c r="RWA206" s="3"/>
      <c r="RWB206" s="3"/>
      <c r="RWC206" s="3"/>
      <c r="RWD206" s="3"/>
      <c r="RWE206" s="3"/>
      <c r="RWF206" s="3"/>
      <c r="RWG206" s="3"/>
      <c r="RWH206" s="3"/>
      <c r="RWI206" s="3"/>
      <c r="RWJ206" s="3"/>
      <c r="RWK206" s="3"/>
      <c r="RWL206" s="3"/>
      <c r="RWM206" s="3"/>
      <c r="RWN206" s="3"/>
      <c r="RWO206" s="3"/>
      <c r="RWP206" s="3"/>
      <c r="RWQ206" s="3"/>
      <c r="RWR206" s="3"/>
      <c r="RWS206" s="3"/>
      <c r="RWT206" s="3"/>
      <c r="RWU206" s="3"/>
      <c r="RWV206" s="3"/>
      <c r="RWW206" s="3"/>
      <c r="RWX206" s="3"/>
      <c r="RWY206" s="3"/>
      <c r="RWZ206" s="3"/>
      <c r="RXA206" s="3"/>
      <c r="RXB206" s="3"/>
      <c r="RXC206" s="3"/>
      <c r="RXD206" s="3"/>
      <c r="RXE206" s="3"/>
      <c r="RXF206" s="3"/>
      <c r="RXG206" s="3"/>
      <c r="RXH206" s="3"/>
      <c r="RXI206" s="3"/>
      <c r="RXJ206" s="3"/>
      <c r="RXK206" s="3"/>
      <c r="RXL206" s="3"/>
      <c r="RXM206" s="3"/>
      <c r="RXN206" s="3"/>
      <c r="RXO206" s="3"/>
      <c r="RXP206" s="3"/>
      <c r="RXQ206" s="3"/>
      <c r="RXR206" s="3"/>
      <c r="RXS206" s="3"/>
      <c r="RXT206" s="3"/>
      <c r="RXU206" s="3"/>
      <c r="RXV206" s="3"/>
      <c r="RXW206" s="3"/>
      <c r="RXX206" s="3"/>
      <c r="RXY206" s="3"/>
      <c r="RXZ206" s="3"/>
      <c r="RYA206" s="3"/>
      <c r="RYB206" s="3"/>
      <c r="RYC206" s="3"/>
      <c r="RYD206" s="3"/>
      <c r="RYE206" s="3"/>
      <c r="RYF206" s="3"/>
      <c r="RYG206" s="3"/>
      <c r="RYH206" s="3"/>
      <c r="RYI206" s="3"/>
      <c r="RYJ206" s="3"/>
      <c r="RYK206" s="3"/>
      <c r="RYL206" s="3"/>
      <c r="RYM206" s="3"/>
      <c r="RYN206" s="3"/>
      <c r="RYO206" s="3"/>
      <c r="RYP206" s="3"/>
      <c r="RYQ206" s="3"/>
      <c r="RYR206" s="3"/>
      <c r="RYS206" s="3"/>
      <c r="RYT206" s="3"/>
      <c r="RYU206" s="3"/>
      <c r="RYV206" s="3"/>
      <c r="RYW206" s="3"/>
      <c r="RYX206" s="3"/>
      <c r="RYY206" s="3"/>
      <c r="RYZ206" s="3"/>
      <c r="RZA206" s="3"/>
      <c r="RZB206" s="3"/>
      <c r="RZC206" s="3"/>
      <c r="RZD206" s="3"/>
      <c r="RZE206" s="3"/>
      <c r="RZF206" s="3"/>
      <c r="RZG206" s="3"/>
      <c r="RZH206" s="3"/>
      <c r="RZI206" s="3"/>
      <c r="RZJ206" s="3"/>
      <c r="RZK206" s="3"/>
      <c r="RZL206" s="3"/>
      <c r="RZM206" s="3"/>
      <c r="RZN206" s="3"/>
      <c r="RZO206" s="3"/>
      <c r="RZP206" s="3"/>
      <c r="RZQ206" s="3"/>
      <c r="RZR206" s="3"/>
      <c r="RZS206" s="3"/>
      <c r="RZT206" s="3"/>
      <c r="RZU206" s="3"/>
      <c r="RZV206" s="3"/>
      <c r="RZW206" s="3"/>
      <c r="RZX206" s="3"/>
      <c r="RZY206" s="3"/>
      <c r="RZZ206" s="3"/>
      <c r="SAA206" s="3"/>
      <c r="SAB206" s="3"/>
      <c r="SAC206" s="3"/>
      <c r="SAD206" s="3"/>
      <c r="SAE206" s="3"/>
      <c r="SAF206" s="3"/>
      <c r="SAG206" s="3"/>
      <c r="SAH206" s="3"/>
      <c r="SAI206" s="3"/>
      <c r="SAJ206" s="3"/>
      <c r="SAK206" s="3"/>
      <c r="SAL206" s="3"/>
      <c r="SAM206" s="3"/>
      <c r="SAN206" s="3"/>
      <c r="SAO206" s="3"/>
      <c r="SAP206" s="3"/>
      <c r="SAQ206" s="3"/>
      <c r="SAR206" s="3"/>
      <c r="SAS206" s="3"/>
      <c r="SAT206" s="3"/>
      <c r="SAU206" s="3"/>
      <c r="SAV206" s="3"/>
      <c r="SAW206" s="3"/>
      <c r="SAX206" s="3"/>
      <c r="SAY206" s="3"/>
      <c r="SAZ206" s="3"/>
      <c r="SBA206" s="3"/>
      <c r="SBB206" s="3"/>
      <c r="SBC206" s="3"/>
      <c r="SBD206" s="3"/>
      <c r="SBE206" s="3"/>
      <c r="SBF206" s="3"/>
      <c r="SBG206" s="3"/>
      <c r="SBH206" s="3"/>
      <c r="SBI206" s="3"/>
      <c r="SBJ206" s="3"/>
      <c r="SBK206" s="3"/>
      <c r="SBL206" s="3"/>
      <c r="SBM206" s="3"/>
      <c r="SBN206" s="3"/>
      <c r="SBO206" s="3"/>
      <c r="SBP206" s="3"/>
      <c r="SBQ206" s="3"/>
      <c r="SBR206" s="3"/>
      <c r="SBS206" s="3"/>
      <c r="SBT206" s="3"/>
      <c r="SBU206" s="3"/>
      <c r="SBV206" s="3"/>
      <c r="SBW206" s="3"/>
      <c r="SBX206" s="3"/>
      <c r="SBY206" s="3"/>
      <c r="SBZ206" s="3"/>
      <c r="SCA206" s="3"/>
      <c r="SCB206" s="3"/>
      <c r="SCC206" s="3"/>
      <c r="SCD206" s="3"/>
      <c r="SCE206" s="3"/>
      <c r="SCF206" s="3"/>
      <c r="SCG206" s="3"/>
      <c r="SCH206" s="3"/>
      <c r="SCI206" s="3"/>
      <c r="SCJ206" s="3"/>
      <c r="SCK206" s="3"/>
      <c r="SCL206" s="3"/>
      <c r="SCM206" s="3"/>
      <c r="SCN206" s="3"/>
      <c r="SCO206" s="3"/>
      <c r="SCP206" s="3"/>
      <c r="SCQ206" s="3"/>
      <c r="SCR206" s="3"/>
      <c r="SCS206" s="3"/>
      <c r="SCT206" s="3"/>
      <c r="SCU206" s="3"/>
      <c r="SCV206" s="3"/>
      <c r="SCW206" s="3"/>
      <c r="SCX206" s="3"/>
      <c r="SCY206" s="3"/>
      <c r="SCZ206" s="3"/>
      <c r="SDA206" s="3"/>
      <c r="SDB206" s="3"/>
      <c r="SDC206" s="3"/>
      <c r="SDD206" s="3"/>
      <c r="SDE206" s="3"/>
      <c r="SDF206" s="3"/>
      <c r="SDG206" s="3"/>
      <c r="SDH206" s="3"/>
      <c r="SDI206" s="3"/>
      <c r="SDJ206" s="3"/>
      <c r="SDK206" s="3"/>
      <c r="SDL206" s="3"/>
      <c r="SDM206" s="3"/>
      <c r="SDN206" s="3"/>
      <c r="SDO206" s="3"/>
      <c r="SDP206" s="3"/>
      <c r="SDQ206" s="3"/>
      <c r="SDR206" s="3"/>
      <c r="SDS206" s="3"/>
      <c r="SDT206" s="3"/>
      <c r="SDU206" s="3"/>
      <c r="SDV206" s="3"/>
      <c r="SDW206" s="3"/>
      <c r="SDX206" s="3"/>
      <c r="SDY206" s="3"/>
      <c r="SDZ206" s="3"/>
      <c r="SEA206" s="3"/>
      <c r="SEB206" s="3"/>
      <c r="SEC206" s="3"/>
      <c r="SED206" s="3"/>
      <c r="SEE206" s="3"/>
      <c r="SEF206" s="3"/>
      <c r="SEG206" s="3"/>
      <c r="SEH206" s="3"/>
      <c r="SEI206" s="3"/>
      <c r="SEJ206" s="3"/>
      <c r="SEK206" s="3"/>
      <c r="SEL206" s="3"/>
      <c r="SEM206" s="3"/>
      <c r="SEN206" s="3"/>
      <c r="SEO206" s="3"/>
      <c r="SEP206" s="3"/>
      <c r="SEQ206" s="3"/>
      <c r="SER206" s="3"/>
      <c r="SES206" s="3"/>
      <c r="SET206" s="3"/>
      <c r="SEU206" s="3"/>
      <c r="SEV206" s="3"/>
      <c r="SEW206" s="3"/>
      <c r="SEX206" s="3"/>
      <c r="SEY206" s="3"/>
      <c r="SEZ206" s="3"/>
      <c r="SFA206" s="3"/>
      <c r="SFB206" s="3"/>
      <c r="SFC206" s="3"/>
      <c r="SFD206" s="3"/>
      <c r="SFE206" s="3"/>
      <c r="SFF206" s="3"/>
      <c r="SFG206" s="3"/>
      <c r="SFH206" s="3"/>
      <c r="SFI206" s="3"/>
      <c r="SFJ206" s="3"/>
      <c r="SFK206" s="3"/>
      <c r="SFL206" s="3"/>
      <c r="SFM206" s="3"/>
      <c r="SFN206" s="3"/>
      <c r="SFO206" s="3"/>
      <c r="SFP206" s="3"/>
      <c r="SFQ206" s="3"/>
      <c r="SFR206" s="3"/>
      <c r="SFS206" s="3"/>
      <c r="SFT206" s="3"/>
      <c r="SFU206" s="3"/>
      <c r="SFV206" s="3"/>
      <c r="SFW206" s="3"/>
      <c r="SFX206" s="3"/>
      <c r="SFY206" s="3"/>
      <c r="SFZ206" s="3"/>
      <c r="SGA206" s="3"/>
      <c r="SGB206" s="3"/>
      <c r="SGC206" s="3"/>
      <c r="SGD206" s="3"/>
      <c r="SGE206" s="3"/>
      <c r="SGF206" s="3"/>
      <c r="SGG206" s="3"/>
      <c r="SGH206" s="3"/>
      <c r="SGI206" s="3"/>
      <c r="SGJ206" s="3"/>
      <c r="SGK206" s="3"/>
      <c r="SGL206" s="3"/>
      <c r="SGM206" s="3"/>
      <c r="SGN206" s="3"/>
      <c r="SGO206" s="3"/>
      <c r="SGP206" s="3"/>
      <c r="SGQ206" s="3"/>
      <c r="SGR206" s="3"/>
      <c r="SGS206" s="3"/>
      <c r="SGT206" s="3"/>
      <c r="SGU206" s="3"/>
      <c r="SGV206" s="3"/>
      <c r="SGW206" s="3"/>
      <c r="SGX206" s="3"/>
      <c r="SGY206" s="3"/>
      <c r="SGZ206" s="3"/>
      <c r="SHA206" s="3"/>
      <c r="SHB206" s="3"/>
      <c r="SHC206" s="3"/>
      <c r="SHD206" s="3"/>
      <c r="SHE206" s="3"/>
      <c r="SHF206" s="3"/>
      <c r="SHG206" s="3"/>
      <c r="SHH206" s="3"/>
      <c r="SHI206" s="3"/>
      <c r="SHJ206" s="3"/>
      <c r="SHK206" s="3"/>
      <c r="SHL206" s="3"/>
      <c r="SHM206" s="3"/>
      <c r="SHN206" s="3"/>
      <c r="SHO206" s="3"/>
      <c r="SHP206" s="3"/>
      <c r="SHQ206" s="3"/>
      <c r="SHR206" s="3"/>
      <c r="SHS206" s="3"/>
      <c r="SHT206" s="3"/>
      <c r="SHU206" s="3"/>
      <c r="SHV206" s="3"/>
      <c r="SHW206" s="3"/>
      <c r="SHX206" s="3"/>
      <c r="SHY206" s="3"/>
      <c r="SHZ206" s="3"/>
      <c r="SIA206" s="3"/>
      <c r="SIB206" s="3"/>
      <c r="SIC206" s="3"/>
      <c r="SID206" s="3"/>
      <c r="SIE206" s="3"/>
      <c r="SIF206" s="3"/>
      <c r="SIG206" s="3"/>
      <c r="SIH206" s="3"/>
      <c r="SII206" s="3"/>
      <c r="SIJ206" s="3"/>
      <c r="SIK206" s="3"/>
      <c r="SIL206" s="3"/>
      <c r="SIM206" s="3"/>
      <c r="SIN206" s="3"/>
      <c r="SIO206" s="3"/>
      <c r="SIP206" s="3"/>
      <c r="SIQ206" s="3"/>
      <c r="SIR206" s="3"/>
      <c r="SIS206" s="3"/>
      <c r="SIT206" s="3"/>
      <c r="SIU206" s="3"/>
      <c r="SIV206" s="3"/>
      <c r="SIW206" s="3"/>
      <c r="SIX206" s="3"/>
      <c r="SIY206" s="3"/>
      <c r="SIZ206" s="3"/>
      <c r="SJA206" s="3"/>
      <c r="SJB206" s="3"/>
      <c r="SJC206" s="3"/>
      <c r="SJD206" s="3"/>
      <c r="SJE206" s="3"/>
      <c r="SJF206" s="3"/>
      <c r="SJG206" s="3"/>
      <c r="SJH206" s="3"/>
      <c r="SJI206" s="3"/>
      <c r="SJJ206" s="3"/>
      <c r="SJK206" s="3"/>
      <c r="SJL206" s="3"/>
      <c r="SJM206" s="3"/>
      <c r="SJN206" s="3"/>
      <c r="SJO206" s="3"/>
      <c r="SJP206" s="3"/>
      <c r="SJQ206" s="3"/>
      <c r="SJR206" s="3"/>
      <c r="SJS206" s="3"/>
      <c r="SJT206" s="3"/>
      <c r="SJU206" s="3"/>
      <c r="SJV206" s="3"/>
      <c r="SJW206" s="3"/>
      <c r="SJX206" s="3"/>
      <c r="SJY206" s="3"/>
      <c r="SJZ206" s="3"/>
      <c r="SKA206" s="3"/>
      <c r="SKB206" s="3"/>
      <c r="SKC206" s="3"/>
      <c r="SKD206" s="3"/>
      <c r="SKE206" s="3"/>
      <c r="SKF206" s="3"/>
      <c r="SKG206" s="3"/>
      <c r="SKH206" s="3"/>
      <c r="SKI206" s="3"/>
      <c r="SKJ206" s="3"/>
      <c r="SKK206" s="3"/>
      <c r="SKL206" s="3"/>
      <c r="SKM206" s="3"/>
      <c r="SKN206" s="3"/>
      <c r="SKO206" s="3"/>
      <c r="SKP206" s="3"/>
      <c r="SKQ206" s="3"/>
      <c r="SKR206" s="3"/>
      <c r="SKS206" s="3"/>
      <c r="SKT206" s="3"/>
      <c r="SKU206" s="3"/>
      <c r="SKV206" s="3"/>
      <c r="SKW206" s="3"/>
      <c r="SKX206" s="3"/>
      <c r="SKY206" s="3"/>
      <c r="SKZ206" s="3"/>
      <c r="SLA206" s="3"/>
      <c r="SLB206" s="3"/>
      <c r="SLC206" s="3"/>
      <c r="SLD206" s="3"/>
      <c r="SLE206" s="3"/>
      <c r="SLF206" s="3"/>
      <c r="SLG206" s="3"/>
      <c r="SLH206" s="3"/>
      <c r="SLI206" s="3"/>
      <c r="SLJ206" s="3"/>
      <c r="SLK206" s="3"/>
      <c r="SLL206" s="3"/>
      <c r="SLM206" s="3"/>
      <c r="SLN206" s="3"/>
      <c r="SLO206" s="3"/>
      <c r="SLP206" s="3"/>
      <c r="SLQ206" s="3"/>
      <c r="SLR206" s="3"/>
      <c r="SLS206" s="3"/>
      <c r="SLT206" s="3"/>
      <c r="SLU206" s="3"/>
      <c r="SLV206" s="3"/>
      <c r="SLW206" s="3"/>
      <c r="SLX206" s="3"/>
      <c r="SLY206" s="3"/>
      <c r="SLZ206" s="3"/>
      <c r="SMA206" s="3"/>
      <c r="SMB206" s="3"/>
      <c r="SMC206" s="3"/>
      <c r="SMD206" s="3"/>
      <c r="SME206" s="3"/>
      <c r="SMF206" s="3"/>
      <c r="SMG206" s="3"/>
      <c r="SMH206" s="3"/>
      <c r="SMI206" s="3"/>
      <c r="SMJ206" s="3"/>
      <c r="SMK206" s="3"/>
      <c r="SML206" s="3"/>
      <c r="SMM206" s="3"/>
      <c r="SMN206" s="3"/>
      <c r="SMO206" s="3"/>
      <c r="SMP206" s="3"/>
      <c r="SMQ206" s="3"/>
      <c r="SMR206" s="3"/>
      <c r="SMS206" s="3"/>
      <c r="SMT206" s="3"/>
      <c r="SMU206" s="3"/>
      <c r="SMV206" s="3"/>
      <c r="SMW206" s="3"/>
      <c r="SMX206" s="3"/>
      <c r="SMY206" s="3"/>
      <c r="SMZ206" s="3"/>
      <c r="SNA206" s="3"/>
      <c r="SNB206" s="3"/>
      <c r="SNC206" s="3"/>
      <c r="SND206" s="3"/>
      <c r="SNE206" s="3"/>
      <c r="SNF206" s="3"/>
      <c r="SNG206" s="3"/>
      <c r="SNH206" s="3"/>
      <c r="SNI206" s="3"/>
      <c r="SNJ206" s="3"/>
      <c r="SNK206" s="3"/>
      <c r="SNL206" s="3"/>
      <c r="SNM206" s="3"/>
      <c r="SNN206" s="3"/>
      <c r="SNO206" s="3"/>
      <c r="SNP206" s="3"/>
      <c r="SNQ206" s="3"/>
      <c r="SNR206" s="3"/>
      <c r="SNS206" s="3"/>
      <c r="SNT206" s="3"/>
      <c r="SNU206" s="3"/>
      <c r="SNV206" s="3"/>
      <c r="SNW206" s="3"/>
      <c r="SNX206" s="3"/>
      <c r="SNY206" s="3"/>
      <c r="SNZ206" s="3"/>
      <c r="SOA206" s="3"/>
      <c r="SOB206" s="3"/>
      <c r="SOC206" s="3"/>
      <c r="SOD206" s="3"/>
      <c r="SOE206" s="3"/>
      <c r="SOF206" s="3"/>
      <c r="SOG206" s="3"/>
      <c r="SOH206" s="3"/>
      <c r="SOI206" s="3"/>
      <c r="SOJ206" s="3"/>
      <c r="SOK206" s="3"/>
      <c r="SOL206" s="3"/>
      <c r="SOM206" s="3"/>
      <c r="SON206" s="3"/>
      <c r="SOO206" s="3"/>
      <c r="SOP206" s="3"/>
      <c r="SOQ206" s="3"/>
      <c r="SOR206" s="3"/>
      <c r="SOS206" s="3"/>
      <c r="SOT206" s="3"/>
      <c r="SOU206" s="3"/>
      <c r="SOV206" s="3"/>
      <c r="SOW206" s="3"/>
      <c r="SOX206" s="3"/>
      <c r="SOY206" s="3"/>
      <c r="SOZ206" s="3"/>
      <c r="SPA206" s="3"/>
      <c r="SPB206" s="3"/>
      <c r="SPC206" s="3"/>
      <c r="SPD206" s="3"/>
      <c r="SPE206" s="3"/>
      <c r="SPF206" s="3"/>
      <c r="SPG206" s="3"/>
      <c r="SPH206" s="3"/>
      <c r="SPI206" s="3"/>
      <c r="SPJ206" s="3"/>
      <c r="SPK206" s="3"/>
      <c r="SPL206" s="3"/>
      <c r="SPM206" s="3"/>
      <c r="SPN206" s="3"/>
      <c r="SPO206" s="3"/>
      <c r="SPP206" s="3"/>
      <c r="SPQ206" s="3"/>
      <c r="SPR206" s="3"/>
      <c r="SPS206" s="3"/>
      <c r="SPT206" s="3"/>
      <c r="SPU206" s="3"/>
      <c r="SPV206" s="3"/>
      <c r="SPW206" s="3"/>
      <c r="SPX206" s="3"/>
      <c r="SPY206" s="3"/>
      <c r="SPZ206" s="3"/>
      <c r="SQA206" s="3"/>
      <c r="SQB206" s="3"/>
      <c r="SQC206" s="3"/>
      <c r="SQD206" s="3"/>
      <c r="SQE206" s="3"/>
      <c r="SQF206" s="3"/>
      <c r="SQG206" s="3"/>
      <c r="SQH206" s="3"/>
      <c r="SQI206" s="3"/>
      <c r="SQJ206" s="3"/>
      <c r="SQK206" s="3"/>
      <c r="SQL206" s="3"/>
      <c r="SQM206" s="3"/>
      <c r="SQN206" s="3"/>
      <c r="SQO206" s="3"/>
      <c r="SQP206" s="3"/>
      <c r="SQQ206" s="3"/>
      <c r="SQR206" s="3"/>
      <c r="SQS206" s="3"/>
      <c r="SQT206" s="3"/>
      <c r="SQU206" s="3"/>
      <c r="SQV206" s="3"/>
      <c r="SQW206" s="3"/>
      <c r="SQX206" s="3"/>
      <c r="SQY206" s="3"/>
      <c r="SQZ206" s="3"/>
      <c r="SRA206" s="3"/>
      <c r="SRB206" s="3"/>
      <c r="SRC206" s="3"/>
      <c r="SRD206" s="3"/>
      <c r="SRE206" s="3"/>
      <c r="SRF206" s="3"/>
      <c r="SRG206" s="3"/>
      <c r="SRH206" s="3"/>
      <c r="SRI206" s="3"/>
      <c r="SRJ206" s="3"/>
      <c r="SRK206" s="3"/>
      <c r="SRL206" s="3"/>
      <c r="SRM206" s="3"/>
      <c r="SRN206" s="3"/>
      <c r="SRO206" s="3"/>
      <c r="SRP206" s="3"/>
      <c r="SRQ206" s="3"/>
      <c r="SRR206" s="3"/>
      <c r="SRS206" s="3"/>
      <c r="SRT206" s="3"/>
      <c r="SRU206" s="3"/>
      <c r="SRV206" s="3"/>
      <c r="SRW206" s="3"/>
      <c r="SRX206" s="3"/>
      <c r="SRY206" s="3"/>
      <c r="SRZ206" s="3"/>
      <c r="SSA206" s="3"/>
      <c r="SSB206" s="3"/>
      <c r="SSC206" s="3"/>
      <c r="SSD206" s="3"/>
      <c r="SSE206" s="3"/>
      <c r="SSF206" s="3"/>
      <c r="SSG206" s="3"/>
      <c r="SSH206" s="3"/>
      <c r="SSI206" s="3"/>
      <c r="SSJ206" s="3"/>
      <c r="SSK206" s="3"/>
      <c r="SSL206" s="3"/>
      <c r="SSM206" s="3"/>
      <c r="SSN206" s="3"/>
      <c r="SSO206" s="3"/>
      <c r="SSP206" s="3"/>
      <c r="SSQ206" s="3"/>
      <c r="SSR206" s="3"/>
      <c r="SSS206" s="3"/>
      <c r="SST206" s="3"/>
      <c r="SSU206" s="3"/>
      <c r="SSV206" s="3"/>
      <c r="SSW206" s="3"/>
      <c r="SSX206" s="3"/>
      <c r="SSY206" s="3"/>
      <c r="SSZ206" s="3"/>
      <c r="STA206" s="3"/>
      <c r="STB206" s="3"/>
      <c r="STC206" s="3"/>
      <c r="STD206" s="3"/>
      <c r="STE206" s="3"/>
      <c r="STF206" s="3"/>
      <c r="STG206" s="3"/>
      <c r="STH206" s="3"/>
      <c r="STI206" s="3"/>
      <c r="STJ206" s="3"/>
      <c r="STK206" s="3"/>
      <c r="STL206" s="3"/>
      <c r="STM206" s="3"/>
      <c r="STN206" s="3"/>
      <c r="STO206" s="3"/>
      <c r="STP206" s="3"/>
      <c r="STQ206" s="3"/>
      <c r="STR206" s="3"/>
      <c r="STS206" s="3"/>
      <c r="STT206" s="3"/>
      <c r="STU206" s="3"/>
      <c r="STV206" s="3"/>
      <c r="STW206" s="3"/>
      <c r="STX206" s="3"/>
      <c r="STY206" s="3"/>
      <c r="STZ206" s="3"/>
      <c r="SUA206" s="3"/>
      <c r="SUB206" s="3"/>
      <c r="SUC206" s="3"/>
      <c r="SUD206" s="3"/>
      <c r="SUE206" s="3"/>
      <c r="SUF206" s="3"/>
      <c r="SUG206" s="3"/>
      <c r="SUH206" s="3"/>
      <c r="SUI206" s="3"/>
      <c r="SUJ206" s="3"/>
      <c r="SUK206" s="3"/>
      <c r="SUL206" s="3"/>
      <c r="SUM206" s="3"/>
      <c r="SUN206" s="3"/>
      <c r="SUO206" s="3"/>
      <c r="SUP206" s="3"/>
      <c r="SUQ206" s="3"/>
      <c r="SUR206" s="3"/>
      <c r="SUS206" s="3"/>
      <c r="SUT206" s="3"/>
      <c r="SUU206" s="3"/>
      <c r="SUV206" s="3"/>
      <c r="SUW206" s="3"/>
      <c r="SUX206" s="3"/>
      <c r="SUY206" s="3"/>
      <c r="SUZ206" s="3"/>
      <c r="SVA206" s="3"/>
      <c r="SVB206" s="3"/>
      <c r="SVC206" s="3"/>
      <c r="SVD206" s="3"/>
      <c r="SVE206" s="3"/>
      <c r="SVF206" s="3"/>
      <c r="SVG206" s="3"/>
      <c r="SVH206" s="3"/>
      <c r="SVI206" s="3"/>
      <c r="SVJ206" s="3"/>
      <c r="SVK206" s="3"/>
      <c r="SVL206" s="3"/>
      <c r="SVM206" s="3"/>
      <c r="SVN206" s="3"/>
      <c r="SVO206" s="3"/>
      <c r="SVP206" s="3"/>
      <c r="SVQ206" s="3"/>
      <c r="SVR206" s="3"/>
      <c r="SVS206" s="3"/>
      <c r="SVT206" s="3"/>
      <c r="SVU206" s="3"/>
      <c r="SVV206" s="3"/>
      <c r="SVW206" s="3"/>
      <c r="SVX206" s="3"/>
      <c r="SVY206" s="3"/>
      <c r="SVZ206" s="3"/>
      <c r="SWA206" s="3"/>
      <c r="SWB206" s="3"/>
      <c r="SWC206" s="3"/>
      <c r="SWD206" s="3"/>
      <c r="SWE206" s="3"/>
      <c r="SWF206" s="3"/>
      <c r="SWG206" s="3"/>
      <c r="SWH206" s="3"/>
      <c r="SWI206" s="3"/>
      <c r="SWJ206" s="3"/>
      <c r="SWK206" s="3"/>
      <c r="SWL206" s="3"/>
      <c r="SWM206" s="3"/>
      <c r="SWN206" s="3"/>
      <c r="SWO206" s="3"/>
      <c r="SWP206" s="3"/>
      <c r="SWQ206" s="3"/>
      <c r="SWR206" s="3"/>
      <c r="SWS206" s="3"/>
      <c r="SWT206" s="3"/>
      <c r="SWU206" s="3"/>
      <c r="SWV206" s="3"/>
      <c r="SWW206" s="3"/>
      <c r="SWX206" s="3"/>
      <c r="SWY206" s="3"/>
      <c r="SWZ206" s="3"/>
      <c r="SXA206" s="3"/>
      <c r="SXB206" s="3"/>
      <c r="SXC206" s="3"/>
      <c r="SXD206" s="3"/>
      <c r="SXE206" s="3"/>
      <c r="SXF206" s="3"/>
      <c r="SXG206" s="3"/>
      <c r="SXH206" s="3"/>
      <c r="SXI206" s="3"/>
      <c r="SXJ206" s="3"/>
      <c r="SXK206" s="3"/>
      <c r="SXL206" s="3"/>
      <c r="SXM206" s="3"/>
      <c r="SXN206" s="3"/>
      <c r="SXO206" s="3"/>
      <c r="SXP206" s="3"/>
      <c r="SXQ206" s="3"/>
      <c r="SXR206" s="3"/>
      <c r="SXS206" s="3"/>
      <c r="SXT206" s="3"/>
      <c r="SXU206" s="3"/>
      <c r="SXV206" s="3"/>
      <c r="SXW206" s="3"/>
      <c r="SXX206" s="3"/>
      <c r="SXY206" s="3"/>
      <c r="SXZ206" s="3"/>
      <c r="SYA206" s="3"/>
      <c r="SYB206" s="3"/>
      <c r="SYC206" s="3"/>
      <c r="SYD206" s="3"/>
      <c r="SYE206" s="3"/>
      <c r="SYF206" s="3"/>
      <c r="SYG206" s="3"/>
      <c r="SYH206" s="3"/>
      <c r="SYI206" s="3"/>
      <c r="SYJ206" s="3"/>
      <c r="SYK206" s="3"/>
      <c r="SYL206" s="3"/>
      <c r="SYM206" s="3"/>
      <c r="SYN206" s="3"/>
      <c r="SYO206" s="3"/>
      <c r="SYP206" s="3"/>
      <c r="SYQ206" s="3"/>
      <c r="SYR206" s="3"/>
      <c r="SYS206" s="3"/>
      <c r="SYT206" s="3"/>
      <c r="SYU206" s="3"/>
      <c r="SYV206" s="3"/>
      <c r="SYW206" s="3"/>
      <c r="SYX206" s="3"/>
      <c r="SYY206" s="3"/>
      <c r="SYZ206" s="3"/>
      <c r="SZA206" s="3"/>
      <c r="SZB206" s="3"/>
      <c r="SZC206" s="3"/>
      <c r="SZD206" s="3"/>
      <c r="SZE206" s="3"/>
      <c r="SZF206" s="3"/>
      <c r="SZG206" s="3"/>
      <c r="SZH206" s="3"/>
      <c r="SZI206" s="3"/>
      <c r="SZJ206" s="3"/>
      <c r="SZK206" s="3"/>
      <c r="SZL206" s="3"/>
      <c r="SZM206" s="3"/>
      <c r="SZN206" s="3"/>
      <c r="SZO206" s="3"/>
      <c r="SZP206" s="3"/>
      <c r="SZQ206" s="3"/>
      <c r="SZR206" s="3"/>
      <c r="SZS206" s="3"/>
      <c r="SZT206" s="3"/>
      <c r="SZU206" s="3"/>
      <c r="SZV206" s="3"/>
      <c r="SZW206" s="3"/>
      <c r="SZX206" s="3"/>
      <c r="SZY206" s="3"/>
      <c r="SZZ206" s="3"/>
      <c r="TAA206" s="3"/>
      <c r="TAB206" s="3"/>
      <c r="TAC206" s="3"/>
      <c r="TAD206" s="3"/>
      <c r="TAE206" s="3"/>
      <c r="TAF206" s="3"/>
      <c r="TAG206" s="3"/>
      <c r="TAH206" s="3"/>
      <c r="TAI206" s="3"/>
      <c r="TAJ206" s="3"/>
      <c r="TAK206" s="3"/>
      <c r="TAL206" s="3"/>
      <c r="TAM206" s="3"/>
      <c r="TAN206" s="3"/>
      <c r="TAO206" s="3"/>
      <c r="TAP206" s="3"/>
      <c r="TAQ206" s="3"/>
      <c r="TAR206" s="3"/>
      <c r="TAS206" s="3"/>
      <c r="TAT206" s="3"/>
      <c r="TAU206" s="3"/>
      <c r="TAV206" s="3"/>
      <c r="TAW206" s="3"/>
      <c r="TAX206" s="3"/>
      <c r="TAY206" s="3"/>
      <c r="TAZ206" s="3"/>
      <c r="TBA206" s="3"/>
      <c r="TBB206" s="3"/>
      <c r="TBC206" s="3"/>
      <c r="TBD206" s="3"/>
      <c r="TBE206" s="3"/>
      <c r="TBF206" s="3"/>
      <c r="TBG206" s="3"/>
      <c r="TBH206" s="3"/>
      <c r="TBI206" s="3"/>
      <c r="TBJ206" s="3"/>
      <c r="TBK206" s="3"/>
      <c r="TBL206" s="3"/>
      <c r="TBM206" s="3"/>
      <c r="TBN206" s="3"/>
      <c r="TBO206" s="3"/>
      <c r="TBP206" s="3"/>
      <c r="TBQ206" s="3"/>
      <c r="TBR206" s="3"/>
      <c r="TBS206" s="3"/>
      <c r="TBT206" s="3"/>
      <c r="TBU206" s="3"/>
      <c r="TBV206" s="3"/>
      <c r="TBW206" s="3"/>
      <c r="TBX206" s="3"/>
      <c r="TBY206" s="3"/>
      <c r="TBZ206" s="3"/>
      <c r="TCA206" s="3"/>
      <c r="TCB206" s="3"/>
      <c r="TCC206" s="3"/>
      <c r="TCD206" s="3"/>
      <c r="TCE206" s="3"/>
      <c r="TCF206" s="3"/>
      <c r="TCG206" s="3"/>
      <c r="TCH206" s="3"/>
      <c r="TCI206" s="3"/>
      <c r="TCJ206" s="3"/>
      <c r="TCK206" s="3"/>
      <c r="TCL206" s="3"/>
      <c r="TCM206" s="3"/>
      <c r="TCN206" s="3"/>
      <c r="TCO206" s="3"/>
      <c r="TCP206" s="3"/>
      <c r="TCQ206" s="3"/>
      <c r="TCR206" s="3"/>
      <c r="TCS206" s="3"/>
      <c r="TCT206" s="3"/>
      <c r="TCU206" s="3"/>
      <c r="TCV206" s="3"/>
      <c r="TCW206" s="3"/>
      <c r="TCX206" s="3"/>
      <c r="TCY206" s="3"/>
      <c r="TCZ206" s="3"/>
      <c r="TDA206" s="3"/>
      <c r="TDB206" s="3"/>
      <c r="TDC206" s="3"/>
      <c r="TDD206" s="3"/>
      <c r="TDE206" s="3"/>
      <c r="TDF206" s="3"/>
      <c r="TDG206" s="3"/>
      <c r="TDH206" s="3"/>
      <c r="TDI206" s="3"/>
      <c r="TDJ206" s="3"/>
      <c r="TDK206" s="3"/>
      <c r="TDL206" s="3"/>
      <c r="TDM206" s="3"/>
      <c r="TDN206" s="3"/>
      <c r="TDO206" s="3"/>
      <c r="TDP206" s="3"/>
      <c r="TDQ206" s="3"/>
      <c r="TDR206" s="3"/>
      <c r="TDS206" s="3"/>
      <c r="TDT206" s="3"/>
      <c r="TDU206" s="3"/>
      <c r="TDV206" s="3"/>
      <c r="TDW206" s="3"/>
      <c r="TDX206" s="3"/>
      <c r="TDY206" s="3"/>
      <c r="TDZ206" s="3"/>
      <c r="TEA206" s="3"/>
      <c r="TEB206" s="3"/>
      <c r="TEC206" s="3"/>
      <c r="TED206" s="3"/>
      <c r="TEE206" s="3"/>
      <c r="TEF206" s="3"/>
      <c r="TEG206" s="3"/>
      <c r="TEH206" s="3"/>
      <c r="TEI206" s="3"/>
      <c r="TEJ206" s="3"/>
      <c r="TEK206" s="3"/>
      <c r="TEL206" s="3"/>
      <c r="TEM206" s="3"/>
      <c r="TEN206" s="3"/>
      <c r="TEO206" s="3"/>
      <c r="TEP206" s="3"/>
      <c r="TEQ206" s="3"/>
      <c r="TER206" s="3"/>
      <c r="TES206" s="3"/>
      <c r="TET206" s="3"/>
      <c r="TEU206" s="3"/>
      <c r="TEV206" s="3"/>
      <c r="TEW206" s="3"/>
      <c r="TEX206" s="3"/>
      <c r="TEY206" s="3"/>
      <c r="TEZ206" s="3"/>
      <c r="TFA206" s="3"/>
      <c r="TFB206" s="3"/>
      <c r="TFC206" s="3"/>
      <c r="TFD206" s="3"/>
      <c r="TFE206" s="3"/>
      <c r="TFF206" s="3"/>
      <c r="TFG206" s="3"/>
      <c r="TFH206" s="3"/>
      <c r="TFI206" s="3"/>
      <c r="TFJ206" s="3"/>
      <c r="TFK206" s="3"/>
      <c r="TFL206" s="3"/>
      <c r="TFM206" s="3"/>
      <c r="TFN206" s="3"/>
      <c r="TFO206" s="3"/>
      <c r="TFP206" s="3"/>
      <c r="TFQ206" s="3"/>
      <c r="TFR206" s="3"/>
      <c r="TFS206" s="3"/>
      <c r="TFT206" s="3"/>
      <c r="TFU206" s="3"/>
      <c r="TFV206" s="3"/>
      <c r="TFW206" s="3"/>
      <c r="TFX206" s="3"/>
      <c r="TFY206" s="3"/>
      <c r="TFZ206" s="3"/>
      <c r="TGA206" s="3"/>
      <c r="TGB206" s="3"/>
      <c r="TGC206" s="3"/>
      <c r="TGD206" s="3"/>
      <c r="TGE206" s="3"/>
      <c r="TGF206" s="3"/>
      <c r="TGG206" s="3"/>
      <c r="TGH206" s="3"/>
      <c r="TGI206" s="3"/>
      <c r="TGJ206" s="3"/>
      <c r="TGK206" s="3"/>
      <c r="TGL206" s="3"/>
      <c r="TGM206" s="3"/>
      <c r="TGN206" s="3"/>
      <c r="TGO206" s="3"/>
      <c r="TGP206" s="3"/>
      <c r="TGQ206" s="3"/>
      <c r="TGR206" s="3"/>
      <c r="TGS206" s="3"/>
      <c r="TGT206" s="3"/>
      <c r="TGU206" s="3"/>
      <c r="TGV206" s="3"/>
      <c r="TGW206" s="3"/>
      <c r="TGX206" s="3"/>
      <c r="TGY206" s="3"/>
      <c r="TGZ206" s="3"/>
      <c r="THA206" s="3"/>
      <c r="THB206" s="3"/>
      <c r="THC206" s="3"/>
      <c r="THD206" s="3"/>
      <c r="THE206" s="3"/>
      <c r="THF206" s="3"/>
      <c r="THG206" s="3"/>
      <c r="THH206" s="3"/>
      <c r="THI206" s="3"/>
      <c r="THJ206" s="3"/>
      <c r="THK206" s="3"/>
      <c r="THL206" s="3"/>
      <c r="THM206" s="3"/>
      <c r="THN206" s="3"/>
      <c r="THO206" s="3"/>
      <c r="THP206" s="3"/>
      <c r="THQ206" s="3"/>
      <c r="THR206" s="3"/>
      <c r="THS206" s="3"/>
      <c r="THT206" s="3"/>
      <c r="THU206" s="3"/>
      <c r="THV206" s="3"/>
      <c r="THW206" s="3"/>
      <c r="THX206" s="3"/>
      <c r="THY206" s="3"/>
      <c r="THZ206" s="3"/>
      <c r="TIA206" s="3"/>
      <c r="TIB206" s="3"/>
      <c r="TIC206" s="3"/>
      <c r="TID206" s="3"/>
      <c r="TIE206" s="3"/>
      <c r="TIF206" s="3"/>
      <c r="TIG206" s="3"/>
      <c r="TIH206" s="3"/>
      <c r="TII206" s="3"/>
      <c r="TIJ206" s="3"/>
      <c r="TIK206" s="3"/>
      <c r="TIL206" s="3"/>
      <c r="TIM206" s="3"/>
      <c r="TIN206" s="3"/>
      <c r="TIO206" s="3"/>
      <c r="TIP206" s="3"/>
      <c r="TIQ206" s="3"/>
      <c r="TIR206" s="3"/>
      <c r="TIS206" s="3"/>
      <c r="TIT206" s="3"/>
      <c r="TIU206" s="3"/>
      <c r="TIV206" s="3"/>
      <c r="TIW206" s="3"/>
      <c r="TIX206" s="3"/>
      <c r="TIY206" s="3"/>
      <c r="TIZ206" s="3"/>
      <c r="TJA206" s="3"/>
      <c r="TJB206" s="3"/>
      <c r="TJC206" s="3"/>
      <c r="TJD206" s="3"/>
      <c r="TJE206" s="3"/>
      <c r="TJF206" s="3"/>
      <c r="TJG206" s="3"/>
      <c r="TJH206" s="3"/>
      <c r="TJI206" s="3"/>
      <c r="TJJ206" s="3"/>
      <c r="TJK206" s="3"/>
      <c r="TJL206" s="3"/>
      <c r="TJM206" s="3"/>
      <c r="TJN206" s="3"/>
      <c r="TJO206" s="3"/>
      <c r="TJP206" s="3"/>
      <c r="TJQ206" s="3"/>
      <c r="TJR206" s="3"/>
      <c r="TJS206" s="3"/>
      <c r="TJT206" s="3"/>
      <c r="TJU206" s="3"/>
      <c r="TJV206" s="3"/>
      <c r="TJW206" s="3"/>
      <c r="TJX206" s="3"/>
      <c r="TJY206" s="3"/>
      <c r="TJZ206" s="3"/>
      <c r="TKA206" s="3"/>
      <c r="TKB206" s="3"/>
      <c r="TKC206" s="3"/>
      <c r="TKD206" s="3"/>
      <c r="TKE206" s="3"/>
      <c r="TKF206" s="3"/>
      <c r="TKG206" s="3"/>
      <c r="TKH206" s="3"/>
      <c r="TKI206" s="3"/>
      <c r="TKJ206" s="3"/>
      <c r="TKK206" s="3"/>
      <c r="TKL206" s="3"/>
      <c r="TKM206" s="3"/>
      <c r="TKN206" s="3"/>
      <c r="TKO206" s="3"/>
      <c r="TKP206" s="3"/>
      <c r="TKQ206" s="3"/>
      <c r="TKR206" s="3"/>
      <c r="TKS206" s="3"/>
      <c r="TKT206" s="3"/>
      <c r="TKU206" s="3"/>
      <c r="TKV206" s="3"/>
      <c r="TKW206" s="3"/>
      <c r="TKX206" s="3"/>
      <c r="TKY206" s="3"/>
      <c r="TKZ206" s="3"/>
      <c r="TLA206" s="3"/>
      <c r="TLB206" s="3"/>
      <c r="TLC206" s="3"/>
      <c r="TLD206" s="3"/>
      <c r="TLE206" s="3"/>
      <c r="TLF206" s="3"/>
      <c r="TLG206" s="3"/>
      <c r="TLH206" s="3"/>
      <c r="TLI206" s="3"/>
      <c r="TLJ206" s="3"/>
      <c r="TLK206" s="3"/>
      <c r="TLL206" s="3"/>
      <c r="TLM206" s="3"/>
      <c r="TLN206" s="3"/>
      <c r="TLO206" s="3"/>
      <c r="TLP206" s="3"/>
      <c r="TLQ206" s="3"/>
      <c r="TLR206" s="3"/>
      <c r="TLS206" s="3"/>
      <c r="TLT206" s="3"/>
      <c r="TLU206" s="3"/>
      <c r="TLV206" s="3"/>
      <c r="TLW206" s="3"/>
      <c r="TLX206" s="3"/>
      <c r="TLY206" s="3"/>
      <c r="TLZ206" s="3"/>
      <c r="TMA206" s="3"/>
      <c r="TMB206" s="3"/>
      <c r="TMC206" s="3"/>
      <c r="TMD206" s="3"/>
      <c r="TME206" s="3"/>
      <c r="TMF206" s="3"/>
      <c r="TMG206" s="3"/>
      <c r="TMH206" s="3"/>
      <c r="TMI206" s="3"/>
      <c r="TMJ206" s="3"/>
      <c r="TMK206" s="3"/>
      <c r="TML206" s="3"/>
      <c r="TMM206" s="3"/>
      <c r="TMN206" s="3"/>
      <c r="TMO206" s="3"/>
      <c r="TMP206" s="3"/>
      <c r="TMQ206" s="3"/>
      <c r="TMR206" s="3"/>
      <c r="TMS206" s="3"/>
      <c r="TMT206" s="3"/>
      <c r="TMU206" s="3"/>
      <c r="TMV206" s="3"/>
      <c r="TMW206" s="3"/>
      <c r="TMX206" s="3"/>
      <c r="TMY206" s="3"/>
      <c r="TMZ206" s="3"/>
      <c r="TNA206" s="3"/>
      <c r="TNB206" s="3"/>
      <c r="TNC206" s="3"/>
      <c r="TND206" s="3"/>
      <c r="TNE206" s="3"/>
      <c r="TNF206" s="3"/>
      <c r="TNG206" s="3"/>
      <c r="TNH206" s="3"/>
      <c r="TNI206" s="3"/>
      <c r="TNJ206" s="3"/>
      <c r="TNK206" s="3"/>
      <c r="TNL206" s="3"/>
      <c r="TNM206" s="3"/>
      <c r="TNN206" s="3"/>
      <c r="TNO206" s="3"/>
      <c r="TNP206" s="3"/>
      <c r="TNQ206" s="3"/>
      <c r="TNR206" s="3"/>
      <c r="TNS206" s="3"/>
      <c r="TNT206" s="3"/>
      <c r="TNU206" s="3"/>
      <c r="TNV206" s="3"/>
      <c r="TNW206" s="3"/>
      <c r="TNX206" s="3"/>
      <c r="TNY206" s="3"/>
      <c r="TNZ206" s="3"/>
      <c r="TOA206" s="3"/>
      <c r="TOB206" s="3"/>
      <c r="TOC206" s="3"/>
      <c r="TOD206" s="3"/>
      <c r="TOE206" s="3"/>
      <c r="TOF206" s="3"/>
      <c r="TOG206" s="3"/>
      <c r="TOH206" s="3"/>
      <c r="TOI206" s="3"/>
      <c r="TOJ206" s="3"/>
      <c r="TOK206" s="3"/>
      <c r="TOL206" s="3"/>
      <c r="TOM206" s="3"/>
      <c r="TON206" s="3"/>
      <c r="TOO206" s="3"/>
      <c r="TOP206" s="3"/>
      <c r="TOQ206" s="3"/>
      <c r="TOR206" s="3"/>
      <c r="TOS206" s="3"/>
      <c r="TOT206" s="3"/>
      <c r="TOU206" s="3"/>
      <c r="TOV206" s="3"/>
      <c r="TOW206" s="3"/>
      <c r="TOX206" s="3"/>
      <c r="TOY206" s="3"/>
      <c r="TOZ206" s="3"/>
      <c r="TPA206" s="3"/>
      <c r="TPB206" s="3"/>
      <c r="TPC206" s="3"/>
      <c r="TPD206" s="3"/>
      <c r="TPE206" s="3"/>
      <c r="TPF206" s="3"/>
      <c r="TPG206" s="3"/>
      <c r="TPH206" s="3"/>
      <c r="TPI206" s="3"/>
      <c r="TPJ206" s="3"/>
      <c r="TPK206" s="3"/>
      <c r="TPL206" s="3"/>
      <c r="TPM206" s="3"/>
      <c r="TPN206" s="3"/>
      <c r="TPO206" s="3"/>
      <c r="TPP206" s="3"/>
      <c r="TPQ206" s="3"/>
      <c r="TPR206" s="3"/>
      <c r="TPS206" s="3"/>
      <c r="TPT206" s="3"/>
      <c r="TPU206" s="3"/>
      <c r="TPV206" s="3"/>
      <c r="TPW206" s="3"/>
      <c r="TPX206" s="3"/>
      <c r="TPY206" s="3"/>
      <c r="TPZ206" s="3"/>
      <c r="TQA206" s="3"/>
      <c r="TQB206" s="3"/>
      <c r="TQC206" s="3"/>
      <c r="TQD206" s="3"/>
      <c r="TQE206" s="3"/>
      <c r="TQF206" s="3"/>
      <c r="TQG206" s="3"/>
      <c r="TQH206" s="3"/>
      <c r="TQI206" s="3"/>
      <c r="TQJ206" s="3"/>
      <c r="TQK206" s="3"/>
      <c r="TQL206" s="3"/>
      <c r="TQM206" s="3"/>
      <c r="TQN206" s="3"/>
      <c r="TQO206" s="3"/>
      <c r="TQP206" s="3"/>
      <c r="TQQ206" s="3"/>
      <c r="TQR206" s="3"/>
      <c r="TQS206" s="3"/>
      <c r="TQT206" s="3"/>
      <c r="TQU206" s="3"/>
      <c r="TQV206" s="3"/>
      <c r="TQW206" s="3"/>
      <c r="TQX206" s="3"/>
      <c r="TQY206" s="3"/>
      <c r="TQZ206" s="3"/>
      <c r="TRA206" s="3"/>
      <c r="TRB206" s="3"/>
      <c r="TRC206" s="3"/>
      <c r="TRD206" s="3"/>
      <c r="TRE206" s="3"/>
      <c r="TRF206" s="3"/>
      <c r="TRG206" s="3"/>
      <c r="TRH206" s="3"/>
      <c r="TRI206" s="3"/>
      <c r="TRJ206" s="3"/>
      <c r="TRK206" s="3"/>
      <c r="TRL206" s="3"/>
      <c r="TRM206" s="3"/>
      <c r="TRN206" s="3"/>
      <c r="TRO206" s="3"/>
      <c r="TRP206" s="3"/>
      <c r="TRQ206" s="3"/>
      <c r="TRR206" s="3"/>
      <c r="TRS206" s="3"/>
      <c r="TRT206" s="3"/>
      <c r="TRU206" s="3"/>
      <c r="TRV206" s="3"/>
      <c r="TRW206" s="3"/>
      <c r="TRX206" s="3"/>
      <c r="TRY206" s="3"/>
      <c r="TRZ206" s="3"/>
      <c r="TSA206" s="3"/>
      <c r="TSB206" s="3"/>
      <c r="TSC206" s="3"/>
      <c r="TSD206" s="3"/>
      <c r="TSE206" s="3"/>
      <c r="TSF206" s="3"/>
      <c r="TSG206" s="3"/>
      <c r="TSH206" s="3"/>
      <c r="TSI206" s="3"/>
      <c r="TSJ206" s="3"/>
      <c r="TSK206" s="3"/>
      <c r="TSL206" s="3"/>
      <c r="TSM206" s="3"/>
      <c r="TSN206" s="3"/>
      <c r="TSO206" s="3"/>
      <c r="TSP206" s="3"/>
      <c r="TSQ206" s="3"/>
      <c r="TSR206" s="3"/>
      <c r="TSS206" s="3"/>
      <c r="TST206" s="3"/>
      <c r="TSU206" s="3"/>
      <c r="TSV206" s="3"/>
      <c r="TSW206" s="3"/>
      <c r="TSX206" s="3"/>
      <c r="TSY206" s="3"/>
      <c r="TSZ206" s="3"/>
      <c r="TTA206" s="3"/>
      <c r="TTB206" s="3"/>
      <c r="TTC206" s="3"/>
      <c r="TTD206" s="3"/>
      <c r="TTE206" s="3"/>
      <c r="TTF206" s="3"/>
      <c r="TTG206" s="3"/>
      <c r="TTH206" s="3"/>
      <c r="TTI206" s="3"/>
      <c r="TTJ206" s="3"/>
      <c r="TTK206" s="3"/>
      <c r="TTL206" s="3"/>
      <c r="TTM206" s="3"/>
      <c r="TTN206" s="3"/>
      <c r="TTO206" s="3"/>
      <c r="TTP206" s="3"/>
      <c r="TTQ206" s="3"/>
      <c r="TTR206" s="3"/>
      <c r="TTS206" s="3"/>
      <c r="TTT206" s="3"/>
      <c r="TTU206" s="3"/>
      <c r="TTV206" s="3"/>
      <c r="TTW206" s="3"/>
      <c r="TTX206" s="3"/>
      <c r="TTY206" s="3"/>
      <c r="TTZ206" s="3"/>
      <c r="TUA206" s="3"/>
      <c r="TUB206" s="3"/>
      <c r="TUC206" s="3"/>
      <c r="TUD206" s="3"/>
      <c r="TUE206" s="3"/>
      <c r="TUF206" s="3"/>
      <c r="TUG206" s="3"/>
      <c r="TUH206" s="3"/>
      <c r="TUI206" s="3"/>
      <c r="TUJ206" s="3"/>
      <c r="TUK206" s="3"/>
      <c r="TUL206" s="3"/>
      <c r="TUM206" s="3"/>
      <c r="TUN206" s="3"/>
      <c r="TUO206" s="3"/>
      <c r="TUP206" s="3"/>
      <c r="TUQ206" s="3"/>
      <c r="TUR206" s="3"/>
      <c r="TUS206" s="3"/>
      <c r="TUT206" s="3"/>
      <c r="TUU206" s="3"/>
      <c r="TUV206" s="3"/>
      <c r="TUW206" s="3"/>
      <c r="TUX206" s="3"/>
      <c r="TUY206" s="3"/>
      <c r="TUZ206" s="3"/>
      <c r="TVA206" s="3"/>
      <c r="TVB206" s="3"/>
      <c r="TVC206" s="3"/>
      <c r="TVD206" s="3"/>
      <c r="TVE206" s="3"/>
      <c r="TVF206" s="3"/>
      <c r="TVG206" s="3"/>
      <c r="TVH206" s="3"/>
      <c r="TVI206" s="3"/>
      <c r="TVJ206" s="3"/>
      <c r="TVK206" s="3"/>
      <c r="TVL206" s="3"/>
      <c r="TVM206" s="3"/>
      <c r="TVN206" s="3"/>
      <c r="TVO206" s="3"/>
      <c r="TVP206" s="3"/>
      <c r="TVQ206" s="3"/>
      <c r="TVR206" s="3"/>
      <c r="TVS206" s="3"/>
      <c r="TVT206" s="3"/>
      <c r="TVU206" s="3"/>
      <c r="TVV206" s="3"/>
      <c r="TVW206" s="3"/>
      <c r="TVX206" s="3"/>
      <c r="TVY206" s="3"/>
      <c r="TVZ206" s="3"/>
      <c r="TWA206" s="3"/>
      <c r="TWB206" s="3"/>
      <c r="TWC206" s="3"/>
      <c r="TWD206" s="3"/>
      <c r="TWE206" s="3"/>
      <c r="TWF206" s="3"/>
      <c r="TWG206" s="3"/>
      <c r="TWH206" s="3"/>
      <c r="TWI206" s="3"/>
      <c r="TWJ206" s="3"/>
      <c r="TWK206" s="3"/>
      <c r="TWL206" s="3"/>
      <c r="TWM206" s="3"/>
      <c r="TWN206" s="3"/>
      <c r="TWO206" s="3"/>
      <c r="TWP206" s="3"/>
      <c r="TWQ206" s="3"/>
      <c r="TWR206" s="3"/>
      <c r="TWS206" s="3"/>
      <c r="TWT206" s="3"/>
      <c r="TWU206" s="3"/>
      <c r="TWV206" s="3"/>
      <c r="TWW206" s="3"/>
      <c r="TWX206" s="3"/>
      <c r="TWY206" s="3"/>
      <c r="TWZ206" s="3"/>
      <c r="TXA206" s="3"/>
      <c r="TXB206" s="3"/>
      <c r="TXC206" s="3"/>
      <c r="TXD206" s="3"/>
      <c r="TXE206" s="3"/>
      <c r="TXF206" s="3"/>
      <c r="TXG206" s="3"/>
      <c r="TXH206" s="3"/>
      <c r="TXI206" s="3"/>
      <c r="TXJ206" s="3"/>
      <c r="TXK206" s="3"/>
      <c r="TXL206" s="3"/>
      <c r="TXM206" s="3"/>
      <c r="TXN206" s="3"/>
      <c r="TXO206" s="3"/>
      <c r="TXP206" s="3"/>
      <c r="TXQ206" s="3"/>
      <c r="TXR206" s="3"/>
      <c r="TXS206" s="3"/>
      <c r="TXT206" s="3"/>
      <c r="TXU206" s="3"/>
      <c r="TXV206" s="3"/>
      <c r="TXW206" s="3"/>
      <c r="TXX206" s="3"/>
      <c r="TXY206" s="3"/>
      <c r="TXZ206" s="3"/>
      <c r="TYA206" s="3"/>
      <c r="TYB206" s="3"/>
      <c r="TYC206" s="3"/>
      <c r="TYD206" s="3"/>
      <c r="TYE206" s="3"/>
      <c r="TYF206" s="3"/>
      <c r="TYG206" s="3"/>
      <c r="TYH206" s="3"/>
      <c r="TYI206" s="3"/>
      <c r="TYJ206" s="3"/>
      <c r="TYK206" s="3"/>
      <c r="TYL206" s="3"/>
      <c r="TYM206" s="3"/>
      <c r="TYN206" s="3"/>
      <c r="TYO206" s="3"/>
      <c r="TYP206" s="3"/>
      <c r="TYQ206" s="3"/>
      <c r="TYR206" s="3"/>
      <c r="TYS206" s="3"/>
      <c r="TYT206" s="3"/>
      <c r="TYU206" s="3"/>
      <c r="TYV206" s="3"/>
      <c r="TYW206" s="3"/>
      <c r="TYX206" s="3"/>
      <c r="TYY206" s="3"/>
      <c r="TYZ206" s="3"/>
      <c r="TZA206" s="3"/>
      <c r="TZB206" s="3"/>
      <c r="TZC206" s="3"/>
      <c r="TZD206" s="3"/>
      <c r="TZE206" s="3"/>
      <c r="TZF206" s="3"/>
      <c r="TZG206" s="3"/>
      <c r="TZH206" s="3"/>
      <c r="TZI206" s="3"/>
      <c r="TZJ206" s="3"/>
      <c r="TZK206" s="3"/>
      <c r="TZL206" s="3"/>
      <c r="TZM206" s="3"/>
      <c r="TZN206" s="3"/>
      <c r="TZO206" s="3"/>
      <c r="TZP206" s="3"/>
      <c r="TZQ206" s="3"/>
      <c r="TZR206" s="3"/>
      <c r="TZS206" s="3"/>
      <c r="TZT206" s="3"/>
      <c r="TZU206" s="3"/>
      <c r="TZV206" s="3"/>
      <c r="TZW206" s="3"/>
      <c r="TZX206" s="3"/>
      <c r="TZY206" s="3"/>
      <c r="TZZ206" s="3"/>
      <c r="UAA206" s="3"/>
      <c r="UAB206" s="3"/>
      <c r="UAC206" s="3"/>
      <c r="UAD206" s="3"/>
      <c r="UAE206" s="3"/>
      <c r="UAF206" s="3"/>
      <c r="UAG206" s="3"/>
      <c r="UAH206" s="3"/>
      <c r="UAI206" s="3"/>
      <c r="UAJ206" s="3"/>
      <c r="UAK206" s="3"/>
      <c r="UAL206" s="3"/>
      <c r="UAM206" s="3"/>
      <c r="UAN206" s="3"/>
      <c r="UAO206" s="3"/>
      <c r="UAP206" s="3"/>
      <c r="UAQ206" s="3"/>
      <c r="UAR206" s="3"/>
      <c r="UAS206" s="3"/>
      <c r="UAT206" s="3"/>
      <c r="UAU206" s="3"/>
      <c r="UAV206" s="3"/>
      <c r="UAW206" s="3"/>
      <c r="UAX206" s="3"/>
      <c r="UAY206" s="3"/>
      <c r="UAZ206" s="3"/>
      <c r="UBA206" s="3"/>
      <c r="UBB206" s="3"/>
      <c r="UBC206" s="3"/>
      <c r="UBD206" s="3"/>
      <c r="UBE206" s="3"/>
      <c r="UBF206" s="3"/>
      <c r="UBG206" s="3"/>
      <c r="UBH206" s="3"/>
      <c r="UBI206" s="3"/>
      <c r="UBJ206" s="3"/>
      <c r="UBK206" s="3"/>
      <c r="UBL206" s="3"/>
      <c r="UBM206" s="3"/>
      <c r="UBN206" s="3"/>
      <c r="UBO206" s="3"/>
      <c r="UBP206" s="3"/>
      <c r="UBQ206" s="3"/>
      <c r="UBR206" s="3"/>
      <c r="UBS206" s="3"/>
      <c r="UBT206" s="3"/>
      <c r="UBU206" s="3"/>
      <c r="UBV206" s="3"/>
      <c r="UBW206" s="3"/>
      <c r="UBX206" s="3"/>
      <c r="UBY206" s="3"/>
      <c r="UBZ206" s="3"/>
      <c r="UCA206" s="3"/>
      <c r="UCB206" s="3"/>
      <c r="UCC206" s="3"/>
      <c r="UCD206" s="3"/>
      <c r="UCE206" s="3"/>
      <c r="UCF206" s="3"/>
      <c r="UCG206" s="3"/>
      <c r="UCH206" s="3"/>
      <c r="UCI206" s="3"/>
      <c r="UCJ206" s="3"/>
      <c r="UCK206" s="3"/>
      <c r="UCL206" s="3"/>
      <c r="UCM206" s="3"/>
      <c r="UCN206" s="3"/>
      <c r="UCO206" s="3"/>
      <c r="UCP206" s="3"/>
      <c r="UCQ206" s="3"/>
      <c r="UCR206" s="3"/>
      <c r="UCS206" s="3"/>
      <c r="UCT206" s="3"/>
      <c r="UCU206" s="3"/>
      <c r="UCV206" s="3"/>
      <c r="UCW206" s="3"/>
      <c r="UCX206" s="3"/>
      <c r="UCY206" s="3"/>
      <c r="UCZ206" s="3"/>
      <c r="UDA206" s="3"/>
      <c r="UDB206" s="3"/>
      <c r="UDC206" s="3"/>
      <c r="UDD206" s="3"/>
      <c r="UDE206" s="3"/>
      <c r="UDF206" s="3"/>
      <c r="UDG206" s="3"/>
      <c r="UDH206" s="3"/>
      <c r="UDI206" s="3"/>
      <c r="UDJ206" s="3"/>
      <c r="UDK206" s="3"/>
      <c r="UDL206" s="3"/>
      <c r="UDM206" s="3"/>
      <c r="UDN206" s="3"/>
      <c r="UDO206" s="3"/>
      <c r="UDP206" s="3"/>
      <c r="UDQ206" s="3"/>
      <c r="UDR206" s="3"/>
      <c r="UDS206" s="3"/>
      <c r="UDT206" s="3"/>
      <c r="UDU206" s="3"/>
      <c r="UDV206" s="3"/>
      <c r="UDW206" s="3"/>
      <c r="UDX206" s="3"/>
      <c r="UDY206" s="3"/>
      <c r="UDZ206" s="3"/>
      <c r="UEA206" s="3"/>
      <c r="UEB206" s="3"/>
      <c r="UEC206" s="3"/>
      <c r="UED206" s="3"/>
      <c r="UEE206" s="3"/>
      <c r="UEF206" s="3"/>
      <c r="UEG206" s="3"/>
      <c r="UEH206" s="3"/>
      <c r="UEI206" s="3"/>
      <c r="UEJ206" s="3"/>
      <c r="UEK206" s="3"/>
      <c r="UEL206" s="3"/>
      <c r="UEM206" s="3"/>
      <c r="UEN206" s="3"/>
      <c r="UEO206" s="3"/>
      <c r="UEP206" s="3"/>
      <c r="UEQ206" s="3"/>
      <c r="UER206" s="3"/>
      <c r="UES206" s="3"/>
      <c r="UET206" s="3"/>
      <c r="UEU206" s="3"/>
      <c r="UEV206" s="3"/>
      <c r="UEW206" s="3"/>
      <c r="UEX206" s="3"/>
      <c r="UEY206" s="3"/>
      <c r="UEZ206" s="3"/>
      <c r="UFA206" s="3"/>
      <c r="UFB206" s="3"/>
      <c r="UFC206" s="3"/>
      <c r="UFD206" s="3"/>
      <c r="UFE206" s="3"/>
      <c r="UFF206" s="3"/>
      <c r="UFG206" s="3"/>
      <c r="UFH206" s="3"/>
      <c r="UFI206" s="3"/>
      <c r="UFJ206" s="3"/>
      <c r="UFK206" s="3"/>
      <c r="UFL206" s="3"/>
      <c r="UFM206" s="3"/>
      <c r="UFN206" s="3"/>
      <c r="UFO206" s="3"/>
      <c r="UFP206" s="3"/>
      <c r="UFQ206" s="3"/>
      <c r="UFR206" s="3"/>
      <c r="UFS206" s="3"/>
      <c r="UFT206" s="3"/>
      <c r="UFU206" s="3"/>
      <c r="UFV206" s="3"/>
      <c r="UFW206" s="3"/>
      <c r="UFX206" s="3"/>
      <c r="UFY206" s="3"/>
      <c r="UFZ206" s="3"/>
      <c r="UGA206" s="3"/>
      <c r="UGB206" s="3"/>
      <c r="UGC206" s="3"/>
      <c r="UGD206" s="3"/>
      <c r="UGE206" s="3"/>
      <c r="UGF206" s="3"/>
      <c r="UGG206" s="3"/>
      <c r="UGH206" s="3"/>
      <c r="UGI206" s="3"/>
      <c r="UGJ206" s="3"/>
      <c r="UGK206" s="3"/>
      <c r="UGL206" s="3"/>
      <c r="UGM206" s="3"/>
      <c r="UGN206" s="3"/>
      <c r="UGO206" s="3"/>
      <c r="UGP206" s="3"/>
      <c r="UGQ206" s="3"/>
      <c r="UGR206" s="3"/>
      <c r="UGS206" s="3"/>
      <c r="UGT206" s="3"/>
      <c r="UGU206" s="3"/>
      <c r="UGV206" s="3"/>
      <c r="UGW206" s="3"/>
      <c r="UGX206" s="3"/>
      <c r="UGY206" s="3"/>
      <c r="UGZ206" s="3"/>
      <c r="UHA206" s="3"/>
      <c r="UHB206" s="3"/>
      <c r="UHC206" s="3"/>
      <c r="UHD206" s="3"/>
      <c r="UHE206" s="3"/>
      <c r="UHF206" s="3"/>
      <c r="UHG206" s="3"/>
      <c r="UHH206" s="3"/>
      <c r="UHI206" s="3"/>
      <c r="UHJ206" s="3"/>
      <c r="UHK206" s="3"/>
      <c r="UHL206" s="3"/>
      <c r="UHM206" s="3"/>
      <c r="UHN206" s="3"/>
      <c r="UHO206" s="3"/>
      <c r="UHP206" s="3"/>
      <c r="UHQ206" s="3"/>
      <c r="UHR206" s="3"/>
      <c r="UHS206" s="3"/>
      <c r="UHT206" s="3"/>
      <c r="UHU206" s="3"/>
      <c r="UHV206" s="3"/>
      <c r="UHW206" s="3"/>
      <c r="UHX206" s="3"/>
      <c r="UHY206" s="3"/>
      <c r="UHZ206" s="3"/>
      <c r="UIA206" s="3"/>
      <c r="UIB206" s="3"/>
      <c r="UIC206" s="3"/>
      <c r="UID206" s="3"/>
      <c r="UIE206" s="3"/>
      <c r="UIF206" s="3"/>
      <c r="UIG206" s="3"/>
      <c r="UIH206" s="3"/>
      <c r="UII206" s="3"/>
      <c r="UIJ206" s="3"/>
      <c r="UIK206" s="3"/>
      <c r="UIL206" s="3"/>
      <c r="UIM206" s="3"/>
      <c r="UIN206" s="3"/>
      <c r="UIO206" s="3"/>
      <c r="UIP206" s="3"/>
      <c r="UIQ206" s="3"/>
      <c r="UIR206" s="3"/>
      <c r="UIS206" s="3"/>
      <c r="UIT206" s="3"/>
      <c r="UIU206" s="3"/>
      <c r="UIV206" s="3"/>
      <c r="UIW206" s="3"/>
      <c r="UIX206" s="3"/>
      <c r="UIY206" s="3"/>
      <c r="UIZ206" s="3"/>
      <c r="UJA206" s="3"/>
      <c r="UJB206" s="3"/>
      <c r="UJC206" s="3"/>
      <c r="UJD206" s="3"/>
      <c r="UJE206" s="3"/>
      <c r="UJF206" s="3"/>
      <c r="UJG206" s="3"/>
      <c r="UJH206" s="3"/>
      <c r="UJI206" s="3"/>
      <c r="UJJ206" s="3"/>
      <c r="UJK206" s="3"/>
      <c r="UJL206" s="3"/>
      <c r="UJM206" s="3"/>
      <c r="UJN206" s="3"/>
      <c r="UJO206" s="3"/>
      <c r="UJP206" s="3"/>
      <c r="UJQ206" s="3"/>
      <c r="UJR206" s="3"/>
      <c r="UJS206" s="3"/>
      <c r="UJT206" s="3"/>
      <c r="UJU206" s="3"/>
      <c r="UJV206" s="3"/>
      <c r="UJW206" s="3"/>
      <c r="UJX206" s="3"/>
      <c r="UJY206" s="3"/>
      <c r="UJZ206" s="3"/>
      <c r="UKA206" s="3"/>
      <c r="UKB206" s="3"/>
      <c r="UKC206" s="3"/>
      <c r="UKD206" s="3"/>
      <c r="UKE206" s="3"/>
      <c r="UKF206" s="3"/>
      <c r="UKG206" s="3"/>
      <c r="UKH206" s="3"/>
      <c r="UKI206" s="3"/>
      <c r="UKJ206" s="3"/>
      <c r="UKK206" s="3"/>
      <c r="UKL206" s="3"/>
      <c r="UKM206" s="3"/>
      <c r="UKN206" s="3"/>
      <c r="UKO206" s="3"/>
      <c r="UKP206" s="3"/>
      <c r="UKQ206" s="3"/>
      <c r="UKR206" s="3"/>
      <c r="UKS206" s="3"/>
      <c r="UKT206" s="3"/>
      <c r="UKU206" s="3"/>
      <c r="UKV206" s="3"/>
      <c r="UKW206" s="3"/>
      <c r="UKX206" s="3"/>
      <c r="UKY206" s="3"/>
      <c r="UKZ206" s="3"/>
      <c r="ULA206" s="3"/>
      <c r="ULB206" s="3"/>
      <c r="ULC206" s="3"/>
      <c r="ULD206" s="3"/>
      <c r="ULE206" s="3"/>
      <c r="ULF206" s="3"/>
      <c r="ULG206" s="3"/>
      <c r="ULH206" s="3"/>
      <c r="ULI206" s="3"/>
      <c r="ULJ206" s="3"/>
      <c r="ULK206" s="3"/>
      <c r="ULL206" s="3"/>
      <c r="ULM206" s="3"/>
      <c r="ULN206" s="3"/>
      <c r="ULO206" s="3"/>
      <c r="ULP206" s="3"/>
      <c r="ULQ206" s="3"/>
      <c r="ULR206" s="3"/>
      <c r="ULS206" s="3"/>
      <c r="ULT206" s="3"/>
      <c r="ULU206" s="3"/>
      <c r="ULV206" s="3"/>
      <c r="ULW206" s="3"/>
      <c r="ULX206" s="3"/>
      <c r="ULY206" s="3"/>
      <c r="ULZ206" s="3"/>
      <c r="UMA206" s="3"/>
      <c r="UMB206" s="3"/>
      <c r="UMC206" s="3"/>
      <c r="UMD206" s="3"/>
      <c r="UME206" s="3"/>
      <c r="UMF206" s="3"/>
      <c r="UMG206" s="3"/>
      <c r="UMH206" s="3"/>
      <c r="UMI206" s="3"/>
      <c r="UMJ206" s="3"/>
      <c r="UMK206" s="3"/>
      <c r="UML206" s="3"/>
      <c r="UMM206" s="3"/>
      <c r="UMN206" s="3"/>
      <c r="UMO206" s="3"/>
      <c r="UMP206" s="3"/>
      <c r="UMQ206" s="3"/>
      <c r="UMR206" s="3"/>
      <c r="UMS206" s="3"/>
      <c r="UMT206" s="3"/>
      <c r="UMU206" s="3"/>
      <c r="UMV206" s="3"/>
      <c r="UMW206" s="3"/>
      <c r="UMX206" s="3"/>
      <c r="UMY206" s="3"/>
      <c r="UMZ206" s="3"/>
      <c r="UNA206" s="3"/>
      <c r="UNB206" s="3"/>
      <c r="UNC206" s="3"/>
      <c r="UND206" s="3"/>
      <c r="UNE206" s="3"/>
      <c r="UNF206" s="3"/>
      <c r="UNG206" s="3"/>
      <c r="UNH206" s="3"/>
      <c r="UNI206" s="3"/>
      <c r="UNJ206" s="3"/>
      <c r="UNK206" s="3"/>
      <c r="UNL206" s="3"/>
      <c r="UNM206" s="3"/>
      <c r="UNN206" s="3"/>
      <c r="UNO206" s="3"/>
      <c r="UNP206" s="3"/>
      <c r="UNQ206" s="3"/>
      <c r="UNR206" s="3"/>
      <c r="UNS206" s="3"/>
      <c r="UNT206" s="3"/>
      <c r="UNU206" s="3"/>
      <c r="UNV206" s="3"/>
      <c r="UNW206" s="3"/>
      <c r="UNX206" s="3"/>
      <c r="UNY206" s="3"/>
      <c r="UNZ206" s="3"/>
      <c r="UOA206" s="3"/>
      <c r="UOB206" s="3"/>
      <c r="UOC206" s="3"/>
      <c r="UOD206" s="3"/>
      <c r="UOE206" s="3"/>
      <c r="UOF206" s="3"/>
      <c r="UOG206" s="3"/>
      <c r="UOH206" s="3"/>
      <c r="UOI206" s="3"/>
      <c r="UOJ206" s="3"/>
      <c r="UOK206" s="3"/>
      <c r="UOL206" s="3"/>
      <c r="UOM206" s="3"/>
      <c r="UON206" s="3"/>
      <c r="UOO206" s="3"/>
      <c r="UOP206" s="3"/>
      <c r="UOQ206" s="3"/>
      <c r="UOR206" s="3"/>
      <c r="UOS206" s="3"/>
      <c r="UOT206" s="3"/>
      <c r="UOU206" s="3"/>
      <c r="UOV206" s="3"/>
      <c r="UOW206" s="3"/>
      <c r="UOX206" s="3"/>
      <c r="UOY206" s="3"/>
      <c r="UOZ206" s="3"/>
      <c r="UPA206" s="3"/>
      <c r="UPB206" s="3"/>
      <c r="UPC206" s="3"/>
      <c r="UPD206" s="3"/>
      <c r="UPE206" s="3"/>
      <c r="UPF206" s="3"/>
      <c r="UPG206" s="3"/>
      <c r="UPH206" s="3"/>
      <c r="UPI206" s="3"/>
      <c r="UPJ206" s="3"/>
      <c r="UPK206" s="3"/>
      <c r="UPL206" s="3"/>
      <c r="UPM206" s="3"/>
      <c r="UPN206" s="3"/>
      <c r="UPO206" s="3"/>
      <c r="UPP206" s="3"/>
      <c r="UPQ206" s="3"/>
      <c r="UPR206" s="3"/>
      <c r="UPS206" s="3"/>
      <c r="UPT206" s="3"/>
      <c r="UPU206" s="3"/>
      <c r="UPV206" s="3"/>
      <c r="UPW206" s="3"/>
      <c r="UPX206" s="3"/>
      <c r="UPY206" s="3"/>
      <c r="UPZ206" s="3"/>
      <c r="UQA206" s="3"/>
      <c r="UQB206" s="3"/>
      <c r="UQC206" s="3"/>
      <c r="UQD206" s="3"/>
      <c r="UQE206" s="3"/>
      <c r="UQF206" s="3"/>
      <c r="UQG206" s="3"/>
      <c r="UQH206" s="3"/>
      <c r="UQI206" s="3"/>
      <c r="UQJ206" s="3"/>
      <c r="UQK206" s="3"/>
      <c r="UQL206" s="3"/>
      <c r="UQM206" s="3"/>
      <c r="UQN206" s="3"/>
      <c r="UQO206" s="3"/>
      <c r="UQP206" s="3"/>
      <c r="UQQ206" s="3"/>
      <c r="UQR206" s="3"/>
      <c r="UQS206" s="3"/>
      <c r="UQT206" s="3"/>
      <c r="UQU206" s="3"/>
      <c r="UQV206" s="3"/>
      <c r="UQW206" s="3"/>
      <c r="UQX206" s="3"/>
      <c r="UQY206" s="3"/>
      <c r="UQZ206" s="3"/>
      <c r="URA206" s="3"/>
      <c r="URB206" s="3"/>
      <c r="URC206" s="3"/>
      <c r="URD206" s="3"/>
      <c r="URE206" s="3"/>
      <c r="URF206" s="3"/>
      <c r="URG206" s="3"/>
      <c r="URH206" s="3"/>
      <c r="URI206" s="3"/>
      <c r="URJ206" s="3"/>
      <c r="URK206" s="3"/>
      <c r="URL206" s="3"/>
      <c r="URM206" s="3"/>
      <c r="URN206" s="3"/>
      <c r="URO206" s="3"/>
      <c r="URP206" s="3"/>
      <c r="URQ206" s="3"/>
      <c r="URR206" s="3"/>
      <c r="URS206" s="3"/>
      <c r="URT206" s="3"/>
      <c r="URU206" s="3"/>
      <c r="URV206" s="3"/>
      <c r="URW206" s="3"/>
      <c r="URX206" s="3"/>
      <c r="URY206" s="3"/>
      <c r="URZ206" s="3"/>
      <c r="USA206" s="3"/>
      <c r="USB206" s="3"/>
      <c r="USC206" s="3"/>
      <c r="USD206" s="3"/>
      <c r="USE206" s="3"/>
      <c r="USF206" s="3"/>
      <c r="USG206" s="3"/>
      <c r="USH206" s="3"/>
      <c r="USI206" s="3"/>
      <c r="USJ206" s="3"/>
      <c r="USK206" s="3"/>
      <c r="USL206" s="3"/>
      <c r="USM206" s="3"/>
      <c r="USN206" s="3"/>
      <c r="USO206" s="3"/>
      <c r="USP206" s="3"/>
      <c r="USQ206" s="3"/>
      <c r="USR206" s="3"/>
      <c r="USS206" s="3"/>
      <c r="UST206" s="3"/>
      <c r="USU206" s="3"/>
      <c r="USV206" s="3"/>
      <c r="USW206" s="3"/>
      <c r="USX206" s="3"/>
      <c r="USY206" s="3"/>
      <c r="USZ206" s="3"/>
      <c r="UTA206" s="3"/>
      <c r="UTB206" s="3"/>
      <c r="UTC206" s="3"/>
      <c r="UTD206" s="3"/>
      <c r="UTE206" s="3"/>
      <c r="UTF206" s="3"/>
      <c r="UTG206" s="3"/>
      <c r="UTH206" s="3"/>
      <c r="UTI206" s="3"/>
      <c r="UTJ206" s="3"/>
      <c r="UTK206" s="3"/>
      <c r="UTL206" s="3"/>
      <c r="UTM206" s="3"/>
      <c r="UTN206" s="3"/>
      <c r="UTO206" s="3"/>
      <c r="UTP206" s="3"/>
      <c r="UTQ206" s="3"/>
      <c r="UTR206" s="3"/>
      <c r="UTS206" s="3"/>
      <c r="UTT206" s="3"/>
      <c r="UTU206" s="3"/>
      <c r="UTV206" s="3"/>
      <c r="UTW206" s="3"/>
      <c r="UTX206" s="3"/>
      <c r="UTY206" s="3"/>
      <c r="UTZ206" s="3"/>
      <c r="UUA206" s="3"/>
      <c r="UUB206" s="3"/>
      <c r="UUC206" s="3"/>
      <c r="UUD206" s="3"/>
      <c r="UUE206" s="3"/>
      <c r="UUF206" s="3"/>
      <c r="UUG206" s="3"/>
      <c r="UUH206" s="3"/>
      <c r="UUI206" s="3"/>
      <c r="UUJ206" s="3"/>
      <c r="UUK206" s="3"/>
      <c r="UUL206" s="3"/>
      <c r="UUM206" s="3"/>
      <c r="UUN206" s="3"/>
      <c r="UUO206" s="3"/>
      <c r="UUP206" s="3"/>
      <c r="UUQ206" s="3"/>
      <c r="UUR206" s="3"/>
      <c r="UUS206" s="3"/>
      <c r="UUT206" s="3"/>
      <c r="UUU206" s="3"/>
      <c r="UUV206" s="3"/>
      <c r="UUW206" s="3"/>
      <c r="UUX206" s="3"/>
      <c r="UUY206" s="3"/>
      <c r="UUZ206" s="3"/>
      <c r="UVA206" s="3"/>
      <c r="UVB206" s="3"/>
      <c r="UVC206" s="3"/>
      <c r="UVD206" s="3"/>
      <c r="UVE206" s="3"/>
      <c r="UVF206" s="3"/>
      <c r="UVG206" s="3"/>
      <c r="UVH206" s="3"/>
      <c r="UVI206" s="3"/>
      <c r="UVJ206" s="3"/>
      <c r="UVK206" s="3"/>
      <c r="UVL206" s="3"/>
      <c r="UVM206" s="3"/>
      <c r="UVN206" s="3"/>
      <c r="UVO206" s="3"/>
      <c r="UVP206" s="3"/>
      <c r="UVQ206" s="3"/>
      <c r="UVR206" s="3"/>
      <c r="UVS206" s="3"/>
      <c r="UVT206" s="3"/>
      <c r="UVU206" s="3"/>
      <c r="UVV206" s="3"/>
      <c r="UVW206" s="3"/>
      <c r="UVX206" s="3"/>
      <c r="UVY206" s="3"/>
      <c r="UVZ206" s="3"/>
      <c r="UWA206" s="3"/>
      <c r="UWB206" s="3"/>
      <c r="UWC206" s="3"/>
      <c r="UWD206" s="3"/>
      <c r="UWE206" s="3"/>
      <c r="UWF206" s="3"/>
      <c r="UWG206" s="3"/>
      <c r="UWH206" s="3"/>
      <c r="UWI206" s="3"/>
      <c r="UWJ206" s="3"/>
      <c r="UWK206" s="3"/>
      <c r="UWL206" s="3"/>
      <c r="UWM206" s="3"/>
      <c r="UWN206" s="3"/>
      <c r="UWO206" s="3"/>
      <c r="UWP206" s="3"/>
      <c r="UWQ206" s="3"/>
      <c r="UWR206" s="3"/>
      <c r="UWS206" s="3"/>
      <c r="UWT206" s="3"/>
      <c r="UWU206" s="3"/>
      <c r="UWV206" s="3"/>
      <c r="UWW206" s="3"/>
      <c r="UWX206" s="3"/>
      <c r="UWY206" s="3"/>
      <c r="UWZ206" s="3"/>
      <c r="UXA206" s="3"/>
      <c r="UXB206" s="3"/>
      <c r="UXC206" s="3"/>
      <c r="UXD206" s="3"/>
      <c r="UXE206" s="3"/>
      <c r="UXF206" s="3"/>
      <c r="UXG206" s="3"/>
      <c r="UXH206" s="3"/>
      <c r="UXI206" s="3"/>
      <c r="UXJ206" s="3"/>
      <c r="UXK206" s="3"/>
      <c r="UXL206" s="3"/>
      <c r="UXM206" s="3"/>
      <c r="UXN206" s="3"/>
      <c r="UXO206" s="3"/>
      <c r="UXP206" s="3"/>
      <c r="UXQ206" s="3"/>
      <c r="UXR206" s="3"/>
      <c r="UXS206" s="3"/>
      <c r="UXT206" s="3"/>
      <c r="UXU206" s="3"/>
      <c r="UXV206" s="3"/>
      <c r="UXW206" s="3"/>
      <c r="UXX206" s="3"/>
      <c r="UXY206" s="3"/>
      <c r="UXZ206" s="3"/>
      <c r="UYA206" s="3"/>
      <c r="UYB206" s="3"/>
      <c r="UYC206" s="3"/>
      <c r="UYD206" s="3"/>
      <c r="UYE206" s="3"/>
      <c r="UYF206" s="3"/>
      <c r="UYG206" s="3"/>
      <c r="UYH206" s="3"/>
      <c r="UYI206" s="3"/>
      <c r="UYJ206" s="3"/>
      <c r="UYK206" s="3"/>
      <c r="UYL206" s="3"/>
      <c r="UYM206" s="3"/>
      <c r="UYN206" s="3"/>
      <c r="UYO206" s="3"/>
      <c r="UYP206" s="3"/>
      <c r="UYQ206" s="3"/>
      <c r="UYR206" s="3"/>
      <c r="UYS206" s="3"/>
      <c r="UYT206" s="3"/>
      <c r="UYU206" s="3"/>
      <c r="UYV206" s="3"/>
      <c r="UYW206" s="3"/>
      <c r="UYX206" s="3"/>
      <c r="UYY206" s="3"/>
      <c r="UYZ206" s="3"/>
      <c r="UZA206" s="3"/>
      <c r="UZB206" s="3"/>
      <c r="UZC206" s="3"/>
      <c r="UZD206" s="3"/>
      <c r="UZE206" s="3"/>
      <c r="UZF206" s="3"/>
      <c r="UZG206" s="3"/>
      <c r="UZH206" s="3"/>
      <c r="UZI206" s="3"/>
      <c r="UZJ206" s="3"/>
      <c r="UZK206" s="3"/>
      <c r="UZL206" s="3"/>
      <c r="UZM206" s="3"/>
      <c r="UZN206" s="3"/>
      <c r="UZO206" s="3"/>
      <c r="UZP206" s="3"/>
      <c r="UZQ206" s="3"/>
      <c r="UZR206" s="3"/>
      <c r="UZS206" s="3"/>
      <c r="UZT206" s="3"/>
      <c r="UZU206" s="3"/>
      <c r="UZV206" s="3"/>
      <c r="UZW206" s="3"/>
      <c r="UZX206" s="3"/>
      <c r="UZY206" s="3"/>
      <c r="UZZ206" s="3"/>
      <c r="VAA206" s="3"/>
      <c r="VAB206" s="3"/>
      <c r="VAC206" s="3"/>
      <c r="VAD206" s="3"/>
      <c r="VAE206" s="3"/>
      <c r="VAF206" s="3"/>
      <c r="VAG206" s="3"/>
      <c r="VAH206" s="3"/>
      <c r="VAI206" s="3"/>
      <c r="VAJ206" s="3"/>
      <c r="VAK206" s="3"/>
      <c r="VAL206" s="3"/>
      <c r="VAM206" s="3"/>
      <c r="VAN206" s="3"/>
      <c r="VAO206" s="3"/>
      <c r="VAP206" s="3"/>
      <c r="VAQ206" s="3"/>
      <c r="VAR206" s="3"/>
      <c r="VAS206" s="3"/>
      <c r="VAT206" s="3"/>
      <c r="VAU206" s="3"/>
      <c r="VAV206" s="3"/>
      <c r="VAW206" s="3"/>
      <c r="VAX206" s="3"/>
      <c r="VAY206" s="3"/>
      <c r="VAZ206" s="3"/>
      <c r="VBA206" s="3"/>
      <c r="VBB206" s="3"/>
      <c r="VBC206" s="3"/>
      <c r="VBD206" s="3"/>
      <c r="VBE206" s="3"/>
      <c r="VBF206" s="3"/>
      <c r="VBG206" s="3"/>
      <c r="VBH206" s="3"/>
      <c r="VBI206" s="3"/>
      <c r="VBJ206" s="3"/>
      <c r="VBK206" s="3"/>
      <c r="VBL206" s="3"/>
      <c r="VBM206" s="3"/>
      <c r="VBN206" s="3"/>
      <c r="VBO206" s="3"/>
      <c r="VBP206" s="3"/>
      <c r="VBQ206" s="3"/>
      <c r="VBR206" s="3"/>
      <c r="VBS206" s="3"/>
      <c r="VBT206" s="3"/>
      <c r="VBU206" s="3"/>
      <c r="VBV206" s="3"/>
      <c r="VBW206" s="3"/>
      <c r="VBX206" s="3"/>
      <c r="VBY206" s="3"/>
      <c r="VBZ206" s="3"/>
      <c r="VCA206" s="3"/>
      <c r="VCB206" s="3"/>
      <c r="VCC206" s="3"/>
      <c r="VCD206" s="3"/>
      <c r="VCE206" s="3"/>
      <c r="VCF206" s="3"/>
      <c r="VCG206" s="3"/>
      <c r="VCH206" s="3"/>
      <c r="VCI206" s="3"/>
      <c r="VCJ206" s="3"/>
      <c r="VCK206" s="3"/>
      <c r="VCL206" s="3"/>
      <c r="VCM206" s="3"/>
      <c r="VCN206" s="3"/>
      <c r="VCO206" s="3"/>
      <c r="VCP206" s="3"/>
      <c r="VCQ206" s="3"/>
      <c r="VCR206" s="3"/>
      <c r="VCS206" s="3"/>
      <c r="VCT206" s="3"/>
      <c r="VCU206" s="3"/>
      <c r="VCV206" s="3"/>
      <c r="VCW206" s="3"/>
      <c r="VCX206" s="3"/>
      <c r="VCY206" s="3"/>
      <c r="VCZ206" s="3"/>
      <c r="VDA206" s="3"/>
      <c r="VDB206" s="3"/>
      <c r="VDC206" s="3"/>
      <c r="VDD206" s="3"/>
      <c r="VDE206" s="3"/>
      <c r="VDF206" s="3"/>
      <c r="VDG206" s="3"/>
      <c r="VDH206" s="3"/>
      <c r="VDI206" s="3"/>
      <c r="VDJ206" s="3"/>
      <c r="VDK206" s="3"/>
      <c r="VDL206" s="3"/>
      <c r="VDM206" s="3"/>
      <c r="VDN206" s="3"/>
      <c r="VDO206" s="3"/>
      <c r="VDP206" s="3"/>
      <c r="VDQ206" s="3"/>
      <c r="VDR206" s="3"/>
      <c r="VDS206" s="3"/>
      <c r="VDT206" s="3"/>
      <c r="VDU206" s="3"/>
      <c r="VDV206" s="3"/>
      <c r="VDW206" s="3"/>
      <c r="VDX206" s="3"/>
      <c r="VDY206" s="3"/>
      <c r="VDZ206" s="3"/>
      <c r="VEA206" s="3"/>
      <c r="VEB206" s="3"/>
      <c r="VEC206" s="3"/>
      <c r="VED206" s="3"/>
      <c r="VEE206" s="3"/>
      <c r="VEF206" s="3"/>
      <c r="VEG206" s="3"/>
      <c r="VEH206" s="3"/>
      <c r="VEI206" s="3"/>
      <c r="VEJ206" s="3"/>
      <c r="VEK206" s="3"/>
      <c r="VEL206" s="3"/>
      <c r="VEM206" s="3"/>
      <c r="VEN206" s="3"/>
      <c r="VEO206" s="3"/>
      <c r="VEP206" s="3"/>
      <c r="VEQ206" s="3"/>
      <c r="VER206" s="3"/>
      <c r="VES206" s="3"/>
      <c r="VET206" s="3"/>
      <c r="VEU206" s="3"/>
      <c r="VEV206" s="3"/>
      <c r="VEW206" s="3"/>
      <c r="VEX206" s="3"/>
      <c r="VEY206" s="3"/>
      <c r="VEZ206" s="3"/>
      <c r="VFA206" s="3"/>
      <c r="VFB206" s="3"/>
      <c r="VFC206" s="3"/>
      <c r="VFD206" s="3"/>
      <c r="VFE206" s="3"/>
      <c r="VFF206" s="3"/>
      <c r="VFG206" s="3"/>
      <c r="VFH206" s="3"/>
      <c r="VFI206" s="3"/>
      <c r="VFJ206" s="3"/>
      <c r="VFK206" s="3"/>
      <c r="VFL206" s="3"/>
      <c r="VFM206" s="3"/>
      <c r="VFN206" s="3"/>
      <c r="VFO206" s="3"/>
      <c r="VFP206" s="3"/>
      <c r="VFQ206" s="3"/>
      <c r="VFR206" s="3"/>
      <c r="VFS206" s="3"/>
      <c r="VFT206" s="3"/>
      <c r="VFU206" s="3"/>
      <c r="VFV206" s="3"/>
      <c r="VFW206" s="3"/>
      <c r="VFX206" s="3"/>
      <c r="VFY206" s="3"/>
      <c r="VFZ206" s="3"/>
      <c r="VGA206" s="3"/>
      <c r="VGB206" s="3"/>
      <c r="VGC206" s="3"/>
      <c r="VGD206" s="3"/>
      <c r="VGE206" s="3"/>
      <c r="VGF206" s="3"/>
      <c r="VGG206" s="3"/>
      <c r="VGH206" s="3"/>
      <c r="VGI206" s="3"/>
      <c r="VGJ206" s="3"/>
      <c r="VGK206" s="3"/>
      <c r="VGL206" s="3"/>
      <c r="VGM206" s="3"/>
      <c r="VGN206" s="3"/>
      <c r="VGO206" s="3"/>
      <c r="VGP206" s="3"/>
      <c r="VGQ206" s="3"/>
      <c r="VGR206" s="3"/>
      <c r="VGS206" s="3"/>
      <c r="VGT206" s="3"/>
      <c r="VGU206" s="3"/>
      <c r="VGV206" s="3"/>
      <c r="VGW206" s="3"/>
      <c r="VGX206" s="3"/>
      <c r="VGY206" s="3"/>
      <c r="VGZ206" s="3"/>
      <c r="VHA206" s="3"/>
      <c r="VHB206" s="3"/>
      <c r="VHC206" s="3"/>
      <c r="VHD206" s="3"/>
      <c r="VHE206" s="3"/>
      <c r="VHF206" s="3"/>
      <c r="VHG206" s="3"/>
      <c r="VHH206" s="3"/>
      <c r="VHI206" s="3"/>
      <c r="VHJ206" s="3"/>
      <c r="VHK206" s="3"/>
      <c r="VHL206" s="3"/>
      <c r="VHM206" s="3"/>
      <c r="VHN206" s="3"/>
      <c r="VHO206" s="3"/>
      <c r="VHP206" s="3"/>
      <c r="VHQ206" s="3"/>
      <c r="VHR206" s="3"/>
      <c r="VHS206" s="3"/>
      <c r="VHT206" s="3"/>
      <c r="VHU206" s="3"/>
      <c r="VHV206" s="3"/>
      <c r="VHW206" s="3"/>
      <c r="VHX206" s="3"/>
      <c r="VHY206" s="3"/>
      <c r="VHZ206" s="3"/>
      <c r="VIA206" s="3"/>
      <c r="VIB206" s="3"/>
      <c r="VIC206" s="3"/>
      <c r="VID206" s="3"/>
      <c r="VIE206" s="3"/>
      <c r="VIF206" s="3"/>
      <c r="VIG206" s="3"/>
      <c r="VIH206" s="3"/>
      <c r="VII206" s="3"/>
      <c r="VIJ206" s="3"/>
      <c r="VIK206" s="3"/>
      <c r="VIL206" s="3"/>
      <c r="VIM206" s="3"/>
      <c r="VIN206" s="3"/>
      <c r="VIO206" s="3"/>
      <c r="VIP206" s="3"/>
      <c r="VIQ206" s="3"/>
      <c r="VIR206" s="3"/>
      <c r="VIS206" s="3"/>
      <c r="VIT206" s="3"/>
      <c r="VIU206" s="3"/>
      <c r="VIV206" s="3"/>
      <c r="VIW206" s="3"/>
      <c r="VIX206" s="3"/>
      <c r="VIY206" s="3"/>
      <c r="VIZ206" s="3"/>
      <c r="VJA206" s="3"/>
      <c r="VJB206" s="3"/>
      <c r="VJC206" s="3"/>
      <c r="VJD206" s="3"/>
      <c r="VJE206" s="3"/>
      <c r="VJF206" s="3"/>
      <c r="VJG206" s="3"/>
      <c r="VJH206" s="3"/>
      <c r="VJI206" s="3"/>
      <c r="VJJ206" s="3"/>
      <c r="VJK206" s="3"/>
      <c r="VJL206" s="3"/>
      <c r="VJM206" s="3"/>
      <c r="VJN206" s="3"/>
      <c r="VJO206" s="3"/>
      <c r="VJP206" s="3"/>
      <c r="VJQ206" s="3"/>
      <c r="VJR206" s="3"/>
      <c r="VJS206" s="3"/>
      <c r="VJT206" s="3"/>
      <c r="VJU206" s="3"/>
      <c r="VJV206" s="3"/>
      <c r="VJW206" s="3"/>
      <c r="VJX206" s="3"/>
      <c r="VJY206" s="3"/>
      <c r="VJZ206" s="3"/>
      <c r="VKA206" s="3"/>
      <c r="VKB206" s="3"/>
      <c r="VKC206" s="3"/>
      <c r="VKD206" s="3"/>
      <c r="VKE206" s="3"/>
      <c r="VKF206" s="3"/>
      <c r="VKG206" s="3"/>
      <c r="VKH206" s="3"/>
      <c r="VKI206" s="3"/>
      <c r="VKJ206" s="3"/>
      <c r="VKK206" s="3"/>
      <c r="VKL206" s="3"/>
      <c r="VKM206" s="3"/>
      <c r="VKN206" s="3"/>
      <c r="VKO206" s="3"/>
      <c r="VKP206" s="3"/>
      <c r="VKQ206" s="3"/>
      <c r="VKR206" s="3"/>
      <c r="VKS206" s="3"/>
      <c r="VKT206" s="3"/>
      <c r="VKU206" s="3"/>
      <c r="VKV206" s="3"/>
      <c r="VKW206" s="3"/>
      <c r="VKX206" s="3"/>
      <c r="VKY206" s="3"/>
      <c r="VKZ206" s="3"/>
      <c r="VLA206" s="3"/>
      <c r="VLB206" s="3"/>
      <c r="VLC206" s="3"/>
      <c r="VLD206" s="3"/>
      <c r="VLE206" s="3"/>
      <c r="VLF206" s="3"/>
      <c r="VLG206" s="3"/>
      <c r="VLH206" s="3"/>
      <c r="VLI206" s="3"/>
      <c r="VLJ206" s="3"/>
      <c r="VLK206" s="3"/>
      <c r="VLL206" s="3"/>
      <c r="VLM206" s="3"/>
      <c r="VLN206" s="3"/>
      <c r="VLO206" s="3"/>
      <c r="VLP206" s="3"/>
      <c r="VLQ206" s="3"/>
      <c r="VLR206" s="3"/>
      <c r="VLS206" s="3"/>
      <c r="VLT206" s="3"/>
      <c r="VLU206" s="3"/>
      <c r="VLV206" s="3"/>
      <c r="VLW206" s="3"/>
      <c r="VLX206" s="3"/>
      <c r="VLY206" s="3"/>
      <c r="VLZ206" s="3"/>
      <c r="VMA206" s="3"/>
      <c r="VMB206" s="3"/>
      <c r="VMC206" s="3"/>
      <c r="VMD206" s="3"/>
      <c r="VME206" s="3"/>
      <c r="VMF206" s="3"/>
      <c r="VMG206" s="3"/>
      <c r="VMH206" s="3"/>
      <c r="VMI206" s="3"/>
      <c r="VMJ206" s="3"/>
      <c r="VMK206" s="3"/>
      <c r="VML206" s="3"/>
      <c r="VMM206" s="3"/>
      <c r="VMN206" s="3"/>
      <c r="VMO206" s="3"/>
      <c r="VMP206" s="3"/>
      <c r="VMQ206" s="3"/>
      <c r="VMR206" s="3"/>
      <c r="VMS206" s="3"/>
      <c r="VMT206" s="3"/>
      <c r="VMU206" s="3"/>
      <c r="VMV206" s="3"/>
      <c r="VMW206" s="3"/>
      <c r="VMX206" s="3"/>
      <c r="VMY206" s="3"/>
      <c r="VMZ206" s="3"/>
      <c r="VNA206" s="3"/>
      <c r="VNB206" s="3"/>
      <c r="VNC206" s="3"/>
      <c r="VND206" s="3"/>
      <c r="VNE206" s="3"/>
      <c r="VNF206" s="3"/>
      <c r="VNG206" s="3"/>
      <c r="VNH206" s="3"/>
      <c r="VNI206" s="3"/>
      <c r="VNJ206" s="3"/>
      <c r="VNK206" s="3"/>
      <c r="VNL206" s="3"/>
      <c r="VNM206" s="3"/>
      <c r="VNN206" s="3"/>
      <c r="VNO206" s="3"/>
      <c r="VNP206" s="3"/>
      <c r="VNQ206" s="3"/>
      <c r="VNR206" s="3"/>
      <c r="VNS206" s="3"/>
      <c r="VNT206" s="3"/>
      <c r="VNU206" s="3"/>
      <c r="VNV206" s="3"/>
      <c r="VNW206" s="3"/>
      <c r="VNX206" s="3"/>
      <c r="VNY206" s="3"/>
      <c r="VNZ206" s="3"/>
      <c r="VOA206" s="3"/>
      <c r="VOB206" s="3"/>
      <c r="VOC206" s="3"/>
      <c r="VOD206" s="3"/>
      <c r="VOE206" s="3"/>
      <c r="VOF206" s="3"/>
      <c r="VOG206" s="3"/>
      <c r="VOH206" s="3"/>
      <c r="VOI206" s="3"/>
      <c r="VOJ206" s="3"/>
      <c r="VOK206" s="3"/>
      <c r="VOL206" s="3"/>
      <c r="VOM206" s="3"/>
      <c r="VON206" s="3"/>
      <c r="VOO206" s="3"/>
      <c r="VOP206" s="3"/>
      <c r="VOQ206" s="3"/>
      <c r="VOR206" s="3"/>
      <c r="VOS206" s="3"/>
      <c r="VOT206" s="3"/>
      <c r="VOU206" s="3"/>
      <c r="VOV206" s="3"/>
      <c r="VOW206" s="3"/>
      <c r="VOX206" s="3"/>
      <c r="VOY206" s="3"/>
      <c r="VOZ206" s="3"/>
      <c r="VPA206" s="3"/>
      <c r="VPB206" s="3"/>
      <c r="VPC206" s="3"/>
      <c r="VPD206" s="3"/>
      <c r="VPE206" s="3"/>
      <c r="VPF206" s="3"/>
      <c r="VPG206" s="3"/>
      <c r="VPH206" s="3"/>
      <c r="VPI206" s="3"/>
      <c r="VPJ206" s="3"/>
      <c r="VPK206" s="3"/>
      <c r="VPL206" s="3"/>
      <c r="VPM206" s="3"/>
      <c r="VPN206" s="3"/>
      <c r="VPO206" s="3"/>
      <c r="VPP206" s="3"/>
      <c r="VPQ206" s="3"/>
      <c r="VPR206" s="3"/>
      <c r="VPS206" s="3"/>
      <c r="VPT206" s="3"/>
      <c r="VPU206" s="3"/>
      <c r="VPV206" s="3"/>
      <c r="VPW206" s="3"/>
      <c r="VPX206" s="3"/>
      <c r="VPY206" s="3"/>
      <c r="VPZ206" s="3"/>
      <c r="VQA206" s="3"/>
      <c r="VQB206" s="3"/>
      <c r="VQC206" s="3"/>
      <c r="VQD206" s="3"/>
      <c r="VQE206" s="3"/>
      <c r="VQF206" s="3"/>
      <c r="VQG206" s="3"/>
      <c r="VQH206" s="3"/>
      <c r="VQI206" s="3"/>
      <c r="VQJ206" s="3"/>
      <c r="VQK206" s="3"/>
      <c r="VQL206" s="3"/>
      <c r="VQM206" s="3"/>
      <c r="VQN206" s="3"/>
      <c r="VQO206" s="3"/>
      <c r="VQP206" s="3"/>
      <c r="VQQ206" s="3"/>
      <c r="VQR206" s="3"/>
      <c r="VQS206" s="3"/>
      <c r="VQT206" s="3"/>
      <c r="VQU206" s="3"/>
      <c r="VQV206" s="3"/>
      <c r="VQW206" s="3"/>
      <c r="VQX206" s="3"/>
      <c r="VQY206" s="3"/>
      <c r="VQZ206" s="3"/>
      <c r="VRA206" s="3"/>
      <c r="VRB206" s="3"/>
      <c r="VRC206" s="3"/>
      <c r="VRD206" s="3"/>
      <c r="VRE206" s="3"/>
      <c r="VRF206" s="3"/>
      <c r="VRG206" s="3"/>
      <c r="VRH206" s="3"/>
      <c r="VRI206" s="3"/>
      <c r="VRJ206" s="3"/>
      <c r="VRK206" s="3"/>
      <c r="VRL206" s="3"/>
      <c r="VRM206" s="3"/>
      <c r="VRN206" s="3"/>
      <c r="VRO206" s="3"/>
      <c r="VRP206" s="3"/>
      <c r="VRQ206" s="3"/>
      <c r="VRR206" s="3"/>
      <c r="VRS206" s="3"/>
      <c r="VRT206" s="3"/>
      <c r="VRU206" s="3"/>
      <c r="VRV206" s="3"/>
      <c r="VRW206" s="3"/>
      <c r="VRX206" s="3"/>
      <c r="VRY206" s="3"/>
      <c r="VRZ206" s="3"/>
      <c r="VSA206" s="3"/>
      <c r="VSB206" s="3"/>
      <c r="VSC206" s="3"/>
      <c r="VSD206" s="3"/>
      <c r="VSE206" s="3"/>
      <c r="VSF206" s="3"/>
      <c r="VSG206" s="3"/>
      <c r="VSH206" s="3"/>
      <c r="VSI206" s="3"/>
      <c r="VSJ206" s="3"/>
      <c r="VSK206" s="3"/>
      <c r="VSL206" s="3"/>
      <c r="VSM206" s="3"/>
      <c r="VSN206" s="3"/>
      <c r="VSO206" s="3"/>
      <c r="VSP206" s="3"/>
      <c r="VSQ206" s="3"/>
      <c r="VSR206" s="3"/>
      <c r="VSS206" s="3"/>
      <c r="VST206" s="3"/>
      <c r="VSU206" s="3"/>
      <c r="VSV206" s="3"/>
      <c r="VSW206" s="3"/>
      <c r="VSX206" s="3"/>
      <c r="VSY206" s="3"/>
      <c r="VSZ206" s="3"/>
      <c r="VTA206" s="3"/>
      <c r="VTB206" s="3"/>
      <c r="VTC206" s="3"/>
      <c r="VTD206" s="3"/>
      <c r="VTE206" s="3"/>
      <c r="VTF206" s="3"/>
      <c r="VTG206" s="3"/>
      <c r="VTH206" s="3"/>
      <c r="VTI206" s="3"/>
      <c r="VTJ206" s="3"/>
      <c r="VTK206" s="3"/>
      <c r="VTL206" s="3"/>
      <c r="VTM206" s="3"/>
      <c r="VTN206" s="3"/>
      <c r="VTO206" s="3"/>
      <c r="VTP206" s="3"/>
      <c r="VTQ206" s="3"/>
      <c r="VTR206" s="3"/>
      <c r="VTS206" s="3"/>
      <c r="VTT206" s="3"/>
      <c r="VTU206" s="3"/>
      <c r="VTV206" s="3"/>
      <c r="VTW206" s="3"/>
      <c r="VTX206" s="3"/>
      <c r="VTY206" s="3"/>
      <c r="VTZ206" s="3"/>
      <c r="VUA206" s="3"/>
      <c r="VUB206" s="3"/>
      <c r="VUC206" s="3"/>
      <c r="VUD206" s="3"/>
      <c r="VUE206" s="3"/>
      <c r="VUF206" s="3"/>
      <c r="VUG206" s="3"/>
      <c r="VUH206" s="3"/>
      <c r="VUI206" s="3"/>
      <c r="VUJ206" s="3"/>
      <c r="VUK206" s="3"/>
      <c r="VUL206" s="3"/>
      <c r="VUM206" s="3"/>
      <c r="VUN206" s="3"/>
      <c r="VUO206" s="3"/>
      <c r="VUP206" s="3"/>
      <c r="VUQ206" s="3"/>
      <c r="VUR206" s="3"/>
      <c r="VUS206" s="3"/>
      <c r="VUT206" s="3"/>
      <c r="VUU206" s="3"/>
      <c r="VUV206" s="3"/>
      <c r="VUW206" s="3"/>
      <c r="VUX206" s="3"/>
      <c r="VUY206" s="3"/>
      <c r="VUZ206" s="3"/>
      <c r="VVA206" s="3"/>
      <c r="VVB206" s="3"/>
      <c r="VVC206" s="3"/>
      <c r="VVD206" s="3"/>
      <c r="VVE206" s="3"/>
      <c r="VVF206" s="3"/>
      <c r="VVG206" s="3"/>
      <c r="VVH206" s="3"/>
      <c r="VVI206" s="3"/>
      <c r="VVJ206" s="3"/>
      <c r="VVK206" s="3"/>
      <c r="VVL206" s="3"/>
      <c r="VVM206" s="3"/>
      <c r="VVN206" s="3"/>
      <c r="VVO206" s="3"/>
      <c r="VVP206" s="3"/>
      <c r="VVQ206" s="3"/>
      <c r="VVR206" s="3"/>
      <c r="VVS206" s="3"/>
      <c r="VVT206" s="3"/>
      <c r="VVU206" s="3"/>
      <c r="VVV206" s="3"/>
      <c r="VVW206" s="3"/>
      <c r="VVX206" s="3"/>
      <c r="VVY206" s="3"/>
      <c r="VVZ206" s="3"/>
      <c r="VWA206" s="3"/>
      <c r="VWB206" s="3"/>
      <c r="VWC206" s="3"/>
      <c r="VWD206" s="3"/>
      <c r="VWE206" s="3"/>
      <c r="VWF206" s="3"/>
      <c r="VWG206" s="3"/>
      <c r="VWH206" s="3"/>
      <c r="VWI206" s="3"/>
      <c r="VWJ206" s="3"/>
      <c r="VWK206" s="3"/>
      <c r="VWL206" s="3"/>
      <c r="VWM206" s="3"/>
      <c r="VWN206" s="3"/>
      <c r="VWO206" s="3"/>
      <c r="VWP206" s="3"/>
      <c r="VWQ206" s="3"/>
      <c r="VWR206" s="3"/>
      <c r="VWS206" s="3"/>
      <c r="VWT206" s="3"/>
      <c r="VWU206" s="3"/>
      <c r="VWV206" s="3"/>
      <c r="VWW206" s="3"/>
      <c r="VWX206" s="3"/>
      <c r="VWY206" s="3"/>
      <c r="VWZ206" s="3"/>
      <c r="VXA206" s="3"/>
      <c r="VXB206" s="3"/>
      <c r="VXC206" s="3"/>
      <c r="VXD206" s="3"/>
      <c r="VXE206" s="3"/>
      <c r="VXF206" s="3"/>
      <c r="VXG206" s="3"/>
      <c r="VXH206" s="3"/>
      <c r="VXI206" s="3"/>
      <c r="VXJ206" s="3"/>
      <c r="VXK206" s="3"/>
      <c r="VXL206" s="3"/>
      <c r="VXM206" s="3"/>
      <c r="VXN206" s="3"/>
      <c r="VXO206" s="3"/>
      <c r="VXP206" s="3"/>
      <c r="VXQ206" s="3"/>
      <c r="VXR206" s="3"/>
      <c r="VXS206" s="3"/>
      <c r="VXT206" s="3"/>
      <c r="VXU206" s="3"/>
      <c r="VXV206" s="3"/>
      <c r="VXW206" s="3"/>
      <c r="VXX206" s="3"/>
      <c r="VXY206" s="3"/>
      <c r="VXZ206" s="3"/>
      <c r="VYA206" s="3"/>
      <c r="VYB206" s="3"/>
      <c r="VYC206" s="3"/>
      <c r="VYD206" s="3"/>
      <c r="VYE206" s="3"/>
      <c r="VYF206" s="3"/>
      <c r="VYG206" s="3"/>
      <c r="VYH206" s="3"/>
      <c r="VYI206" s="3"/>
      <c r="VYJ206" s="3"/>
      <c r="VYK206" s="3"/>
      <c r="VYL206" s="3"/>
      <c r="VYM206" s="3"/>
      <c r="VYN206" s="3"/>
      <c r="VYO206" s="3"/>
      <c r="VYP206" s="3"/>
      <c r="VYQ206" s="3"/>
      <c r="VYR206" s="3"/>
      <c r="VYS206" s="3"/>
      <c r="VYT206" s="3"/>
      <c r="VYU206" s="3"/>
      <c r="VYV206" s="3"/>
      <c r="VYW206" s="3"/>
      <c r="VYX206" s="3"/>
      <c r="VYY206" s="3"/>
      <c r="VYZ206" s="3"/>
      <c r="VZA206" s="3"/>
      <c r="VZB206" s="3"/>
      <c r="VZC206" s="3"/>
      <c r="VZD206" s="3"/>
      <c r="VZE206" s="3"/>
      <c r="VZF206" s="3"/>
      <c r="VZG206" s="3"/>
      <c r="VZH206" s="3"/>
      <c r="VZI206" s="3"/>
      <c r="VZJ206" s="3"/>
      <c r="VZK206" s="3"/>
      <c r="VZL206" s="3"/>
      <c r="VZM206" s="3"/>
      <c r="VZN206" s="3"/>
      <c r="VZO206" s="3"/>
      <c r="VZP206" s="3"/>
      <c r="VZQ206" s="3"/>
      <c r="VZR206" s="3"/>
      <c r="VZS206" s="3"/>
      <c r="VZT206" s="3"/>
      <c r="VZU206" s="3"/>
      <c r="VZV206" s="3"/>
      <c r="VZW206" s="3"/>
      <c r="VZX206" s="3"/>
      <c r="VZY206" s="3"/>
      <c r="VZZ206" s="3"/>
      <c r="WAA206" s="3"/>
      <c r="WAB206" s="3"/>
      <c r="WAC206" s="3"/>
      <c r="WAD206" s="3"/>
      <c r="WAE206" s="3"/>
      <c r="WAF206" s="3"/>
      <c r="WAG206" s="3"/>
      <c r="WAH206" s="3"/>
      <c r="WAI206" s="3"/>
      <c r="WAJ206" s="3"/>
      <c r="WAK206" s="3"/>
      <c r="WAL206" s="3"/>
      <c r="WAM206" s="3"/>
      <c r="WAN206" s="3"/>
      <c r="WAO206" s="3"/>
      <c r="WAP206" s="3"/>
      <c r="WAQ206" s="3"/>
      <c r="WAR206" s="3"/>
      <c r="WAS206" s="3"/>
      <c r="WAT206" s="3"/>
      <c r="WAU206" s="3"/>
      <c r="WAV206" s="3"/>
      <c r="WAW206" s="3"/>
      <c r="WAX206" s="3"/>
      <c r="WAY206" s="3"/>
      <c r="WAZ206" s="3"/>
      <c r="WBA206" s="3"/>
      <c r="WBB206" s="3"/>
      <c r="WBC206" s="3"/>
      <c r="WBD206" s="3"/>
      <c r="WBE206" s="3"/>
      <c r="WBF206" s="3"/>
      <c r="WBG206" s="3"/>
      <c r="WBH206" s="3"/>
      <c r="WBI206" s="3"/>
      <c r="WBJ206" s="3"/>
      <c r="WBK206" s="3"/>
      <c r="WBL206" s="3"/>
      <c r="WBM206" s="3"/>
      <c r="WBN206" s="3"/>
      <c r="WBO206" s="3"/>
      <c r="WBP206" s="3"/>
      <c r="WBQ206" s="3"/>
      <c r="WBR206" s="3"/>
      <c r="WBS206" s="3"/>
      <c r="WBT206" s="3"/>
      <c r="WBU206" s="3"/>
      <c r="WBV206" s="3"/>
      <c r="WBW206" s="3"/>
      <c r="WBX206" s="3"/>
      <c r="WBY206" s="3"/>
      <c r="WBZ206" s="3"/>
      <c r="WCA206" s="3"/>
      <c r="WCB206" s="3"/>
      <c r="WCC206" s="3"/>
      <c r="WCD206" s="3"/>
      <c r="WCE206" s="3"/>
      <c r="WCF206" s="3"/>
      <c r="WCG206" s="3"/>
      <c r="WCH206" s="3"/>
      <c r="WCI206" s="3"/>
      <c r="WCJ206" s="3"/>
      <c r="WCK206" s="3"/>
      <c r="WCL206" s="3"/>
      <c r="WCM206" s="3"/>
      <c r="WCN206" s="3"/>
      <c r="WCO206" s="3"/>
      <c r="WCP206" s="3"/>
      <c r="WCQ206" s="3"/>
      <c r="WCR206" s="3"/>
      <c r="WCS206" s="3"/>
      <c r="WCT206" s="3"/>
      <c r="WCU206" s="3"/>
      <c r="WCV206" s="3"/>
      <c r="WCW206" s="3"/>
      <c r="WCX206" s="3"/>
      <c r="WCY206" s="3"/>
      <c r="WCZ206" s="3"/>
      <c r="WDA206" s="3"/>
      <c r="WDB206" s="3"/>
      <c r="WDC206" s="3"/>
      <c r="WDD206" s="3"/>
      <c r="WDE206" s="3"/>
      <c r="WDF206" s="3"/>
      <c r="WDG206" s="3"/>
      <c r="WDH206" s="3"/>
      <c r="WDI206" s="3"/>
      <c r="WDJ206" s="3"/>
      <c r="WDK206" s="3"/>
      <c r="WDL206" s="3"/>
      <c r="WDM206" s="3"/>
      <c r="WDN206" s="3"/>
      <c r="WDO206" s="3"/>
      <c r="WDP206" s="3"/>
      <c r="WDQ206" s="3"/>
      <c r="WDR206" s="3"/>
      <c r="WDS206" s="3"/>
      <c r="WDT206" s="3"/>
      <c r="WDU206" s="3"/>
      <c r="WDV206" s="3"/>
      <c r="WDW206" s="3"/>
      <c r="WDX206" s="3"/>
      <c r="WDY206" s="3"/>
      <c r="WDZ206" s="3"/>
      <c r="WEA206" s="3"/>
      <c r="WEB206" s="3"/>
      <c r="WEC206" s="3"/>
      <c r="WED206" s="3"/>
      <c r="WEE206" s="3"/>
      <c r="WEF206" s="3"/>
      <c r="WEG206" s="3"/>
      <c r="WEH206" s="3"/>
      <c r="WEI206" s="3"/>
      <c r="WEJ206" s="3"/>
      <c r="WEK206" s="3"/>
      <c r="WEL206" s="3"/>
      <c r="WEM206" s="3"/>
      <c r="WEN206" s="3"/>
      <c r="WEO206" s="3"/>
      <c r="WEP206" s="3"/>
      <c r="WEQ206" s="3"/>
      <c r="WER206" s="3"/>
      <c r="WES206" s="3"/>
      <c r="WET206" s="3"/>
      <c r="WEU206" s="3"/>
      <c r="WEV206" s="3"/>
      <c r="WEW206" s="3"/>
      <c r="WEX206" s="3"/>
      <c r="WEY206" s="3"/>
      <c r="WEZ206" s="3"/>
      <c r="WFA206" s="3"/>
      <c r="WFB206" s="3"/>
      <c r="WFC206" s="3"/>
      <c r="WFD206" s="3"/>
      <c r="WFE206" s="3"/>
      <c r="WFF206" s="3"/>
      <c r="WFG206" s="3"/>
      <c r="WFH206" s="3"/>
      <c r="WFI206" s="3"/>
      <c r="WFJ206" s="3"/>
      <c r="WFK206" s="3"/>
      <c r="WFL206" s="3"/>
      <c r="WFM206" s="3"/>
      <c r="WFN206" s="3"/>
      <c r="WFO206" s="3"/>
      <c r="WFP206" s="3"/>
      <c r="WFQ206" s="3"/>
      <c r="WFR206" s="3"/>
      <c r="WFS206" s="3"/>
      <c r="WFT206" s="3"/>
      <c r="WFU206" s="3"/>
      <c r="WFV206" s="3"/>
      <c r="WFW206" s="3"/>
      <c r="WFX206" s="3"/>
      <c r="WFY206" s="3"/>
      <c r="WFZ206" s="3"/>
      <c r="WGA206" s="3"/>
      <c r="WGB206" s="3"/>
      <c r="WGC206" s="3"/>
      <c r="WGD206" s="3"/>
      <c r="WGE206" s="3"/>
      <c r="WGF206" s="3"/>
      <c r="WGG206" s="3"/>
      <c r="WGH206" s="3"/>
      <c r="WGI206" s="3"/>
      <c r="WGJ206" s="3"/>
      <c r="WGK206" s="3"/>
      <c r="WGL206" s="3"/>
      <c r="WGM206" s="3"/>
      <c r="WGN206" s="3"/>
      <c r="WGO206" s="3"/>
      <c r="WGP206" s="3"/>
      <c r="WGQ206" s="3"/>
      <c r="WGR206" s="3"/>
      <c r="WGS206" s="3"/>
      <c r="WGT206" s="3"/>
      <c r="WGU206" s="3"/>
      <c r="WGV206" s="3"/>
      <c r="WGW206" s="3"/>
      <c r="WGX206" s="3"/>
      <c r="WGY206" s="3"/>
      <c r="WGZ206" s="3"/>
      <c r="WHA206" s="3"/>
      <c r="WHB206" s="3"/>
      <c r="WHC206" s="3"/>
      <c r="WHD206" s="3"/>
      <c r="WHE206" s="3"/>
      <c r="WHF206" s="3"/>
      <c r="WHG206" s="3"/>
      <c r="WHH206" s="3"/>
      <c r="WHI206" s="3"/>
      <c r="WHJ206" s="3"/>
      <c r="WHK206" s="3"/>
      <c r="WHL206" s="3"/>
      <c r="WHM206" s="3"/>
      <c r="WHN206" s="3"/>
      <c r="WHO206" s="3"/>
      <c r="WHP206" s="3"/>
      <c r="WHQ206" s="3"/>
      <c r="WHR206" s="3"/>
      <c r="WHS206" s="3"/>
      <c r="WHT206" s="3"/>
      <c r="WHU206" s="3"/>
      <c r="WHV206" s="3"/>
      <c r="WHW206" s="3"/>
      <c r="WHX206" s="3"/>
      <c r="WHY206" s="3"/>
      <c r="WHZ206" s="3"/>
      <c r="WIA206" s="3"/>
      <c r="WIB206" s="3"/>
      <c r="WIC206" s="3"/>
      <c r="WID206" s="3"/>
      <c r="WIE206" s="3"/>
      <c r="WIF206" s="3"/>
      <c r="WIG206" s="3"/>
      <c r="WIH206" s="3"/>
      <c r="WII206" s="3"/>
      <c r="WIJ206" s="3"/>
      <c r="WIK206" s="3"/>
      <c r="WIL206" s="3"/>
      <c r="WIM206" s="3"/>
      <c r="WIN206" s="3"/>
      <c r="WIO206" s="3"/>
      <c r="WIP206" s="3"/>
      <c r="WIQ206" s="3"/>
      <c r="WIR206" s="3"/>
      <c r="WIS206" s="3"/>
      <c r="WIT206" s="3"/>
      <c r="WIU206" s="3"/>
      <c r="WIV206" s="3"/>
      <c r="WIW206" s="3"/>
      <c r="WIX206" s="3"/>
      <c r="WIY206" s="3"/>
      <c r="WIZ206" s="3"/>
      <c r="WJA206" s="3"/>
      <c r="WJB206" s="3"/>
      <c r="WJC206" s="3"/>
      <c r="WJD206" s="3"/>
      <c r="WJE206" s="3"/>
      <c r="WJF206" s="3"/>
      <c r="WJG206" s="3"/>
      <c r="WJH206" s="3"/>
      <c r="WJI206" s="3"/>
      <c r="WJJ206" s="3"/>
      <c r="WJK206" s="3"/>
      <c r="WJL206" s="3"/>
      <c r="WJM206" s="3"/>
      <c r="WJN206" s="3"/>
      <c r="WJO206" s="3"/>
      <c r="WJP206" s="3"/>
      <c r="WJQ206" s="3"/>
      <c r="WJR206" s="3"/>
      <c r="WJS206" s="3"/>
      <c r="WJT206" s="3"/>
      <c r="WJU206" s="3"/>
      <c r="WJV206" s="3"/>
      <c r="WJW206" s="3"/>
      <c r="WJX206" s="3"/>
      <c r="WJY206" s="3"/>
      <c r="WJZ206" s="3"/>
      <c r="WKA206" s="3"/>
      <c r="WKB206" s="3"/>
      <c r="WKC206" s="3"/>
      <c r="WKD206" s="3"/>
      <c r="WKE206" s="3"/>
      <c r="WKF206" s="3"/>
      <c r="WKG206" s="3"/>
      <c r="WKH206" s="3"/>
      <c r="WKI206" s="3"/>
      <c r="WKJ206" s="3"/>
      <c r="WKK206" s="3"/>
      <c r="WKL206" s="3"/>
      <c r="WKM206" s="3"/>
      <c r="WKN206" s="3"/>
      <c r="WKO206" s="3"/>
      <c r="WKP206" s="3"/>
      <c r="WKQ206" s="3"/>
      <c r="WKR206" s="3"/>
      <c r="WKS206" s="3"/>
      <c r="WKT206" s="3"/>
      <c r="WKU206" s="3"/>
      <c r="WKV206" s="3"/>
      <c r="WKW206" s="3"/>
      <c r="WKX206" s="3"/>
      <c r="WKY206" s="3"/>
      <c r="WKZ206" s="3"/>
      <c r="WLA206" s="3"/>
      <c r="WLB206" s="3"/>
      <c r="WLC206" s="3"/>
      <c r="WLD206" s="3"/>
      <c r="WLE206" s="3"/>
      <c r="WLF206" s="3"/>
      <c r="WLG206" s="3"/>
      <c r="WLH206" s="3"/>
      <c r="WLI206" s="3"/>
      <c r="WLJ206" s="3"/>
      <c r="WLK206" s="3"/>
      <c r="WLL206" s="3"/>
      <c r="WLM206" s="3"/>
      <c r="WLN206" s="3"/>
      <c r="WLO206" s="3"/>
      <c r="WLP206" s="3"/>
      <c r="WLQ206" s="3"/>
      <c r="WLR206" s="3"/>
      <c r="WLS206" s="3"/>
      <c r="WLT206" s="3"/>
      <c r="WLU206" s="3"/>
      <c r="WLV206" s="3"/>
      <c r="WLW206" s="3"/>
      <c r="WLX206" s="3"/>
      <c r="WLY206" s="3"/>
      <c r="WLZ206" s="3"/>
      <c r="WMA206" s="3"/>
      <c r="WMB206" s="3"/>
      <c r="WMC206" s="3"/>
      <c r="WMD206" s="3"/>
      <c r="WME206" s="3"/>
      <c r="WMF206" s="3"/>
      <c r="WMG206" s="3"/>
      <c r="WMH206" s="3"/>
      <c r="WMI206" s="3"/>
      <c r="WMJ206" s="3"/>
      <c r="WMK206" s="3"/>
      <c r="WML206" s="3"/>
      <c r="WMM206" s="3"/>
      <c r="WMN206" s="3"/>
      <c r="WMO206" s="3"/>
      <c r="WMP206" s="3"/>
      <c r="WMQ206" s="3"/>
      <c r="WMR206" s="3"/>
      <c r="WMS206" s="3"/>
      <c r="WMT206" s="3"/>
      <c r="WMU206" s="3"/>
      <c r="WMV206" s="3"/>
      <c r="WMW206" s="3"/>
      <c r="WMX206" s="3"/>
      <c r="WMY206" s="3"/>
      <c r="WMZ206" s="3"/>
      <c r="WNA206" s="3"/>
      <c r="WNB206" s="3"/>
      <c r="WNC206" s="3"/>
      <c r="WND206" s="3"/>
      <c r="WNE206" s="3"/>
      <c r="WNF206" s="3"/>
      <c r="WNG206" s="3"/>
      <c r="WNH206" s="3"/>
      <c r="WNI206" s="3"/>
      <c r="WNJ206" s="3"/>
      <c r="WNK206" s="3"/>
      <c r="WNL206" s="3"/>
      <c r="WNM206" s="3"/>
      <c r="WNN206" s="3"/>
      <c r="WNO206" s="3"/>
      <c r="WNP206" s="3"/>
      <c r="WNQ206" s="3"/>
      <c r="WNR206" s="3"/>
      <c r="WNS206" s="3"/>
      <c r="WNT206" s="3"/>
      <c r="WNU206" s="3"/>
      <c r="WNV206" s="3"/>
      <c r="WNW206" s="3"/>
      <c r="WNX206" s="3"/>
      <c r="WNY206" s="3"/>
      <c r="WNZ206" s="3"/>
      <c r="WOA206" s="3"/>
      <c r="WOB206" s="3"/>
      <c r="WOC206" s="3"/>
      <c r="WOD206" s="3"/>
      <c r="WOE206" s="3"/>
      <c r="WOF206" s="3"/>
      <c r="WOG206" s="3"/>
      <c r="WOH206" s="3"/>
      <c r="WOI206" s="3"/>
      <c r="WOJ206" s="3"/>
      <c r="WOK206" s="3"/>
      <c r="WOL206" s="3"/>
      <c r="WOM206" s="3"/>
      <c r="WON206" s="3"/>
      <c r="WOO206" s="3"/>
      <c r="WOP206" s="3"/>
      <c r="WOQ206" s="3"/>
      <c r="WOR206" s="3"/>
      <c r="WOS206" s="3"/>
      <c r="WOT206" s="3"/>
      <c r="WOU206" s="3"/>
      <c r="WOV206" s="3"/>
      <c r="WOW206" s="3"/>
      <c r="WOX206" s="3"/>
      <c r="WOY206" s="3"/>
      <c r="WOZ206" s="3"/>
      <c r="WPA206" s="3"/>
      <c r="WPB206" s="3"/>
      <c r="WPC206" s="3"/>
      <c r="WPD206" s="3"/>
      <c r="WPE206" s="3"/>
      <c r="WPF206" s="3"/>
      <c r="WPG206" s="3"/>
      <c r="WPH206" s="3"/>
      <c r="WPI206" s="3"/>
      <c r="WPJ206" s="3"/>
      <c r="WPK206" s="3"/>
      <c r="WPL206" s="3"/>
      <c r="WPM206" s="3"/>
      <c r="WPN206" s="3"/>
      <c r="WPO206" s="3"/>
      <c r="WPP206" s="3"/>
      <c r="WPQ206" s="3"/>
      <c r="WPR206" s="3"/>
      <c r="WPS206" s="3"/>
      <c r="WPT206" s="3"/>
      <c r="WPU206" s="3"/>
      <c r="WPV206" s="3"/>
      <c r="WPW206" s="3"/>
      <c r="WPX206" s="3"/>
      <c r="WPY206" s="3"/>
      <c r="WPZ206" s="3"/>
      <c r="WQA206" s="3"/>
      <c r="WQB206" s="3"/>
      <c r="WQC206" s="3"/>
      <c r="WQD206" s="3"/>
      <c r="WQE206" s="3"/>
      <c r="WQF206" s="3"/>
      <c r="WQG206" s="3"/>
      <c r="WQH206" s="3"/>
      <c r="WQI206" s="3"/>
      <c r="WQJ206" s="3"/>
      <c r="WQK206" s="3"/>
      <c r="WQL206" s="3"/>
      <c r="WQM206" s="3"/>
      <c r="WQN206" s="3"/>
      <c r="WQO206" s="3"/>
      <c r="WQP206" s="3"/>
      <c r="WQQ206" s="3"/>
      <c r="WQR206" s="3"/>
      <c r="WQS206" s="3"/>
      <c r="WQT206" s="3"/>
      <c r="WQU206" s="3"/>
      <c r="WQV206" s="3"/>
      <c r="WQW206" s="3"/>
      <c r="WQX206" s="3"/>
      <c r="WQY206" s="3"/>
      <c r="WQZ206" s="3"/>
      <c r="WRA206" s="3"/>
      <c r="WRB206" s="3"/>
      <c r="WRC206" s="3"/>
      <c r="WRD206" s="3"/>
      <c r="WRE206" s="3"/>
      <c r="WRF206" s="3"/>
      <c r="WRG206" s="3"/>
      <c r="WRH206" s="3"/>
      <c r="WRI206" s="3"/>
      <c r="WRJ206" s="3"/>
      <c r="WRK206" s="3"/>
      <c r="WRL206" s="3"/>
      <c r="WRM206" s="3"/>
      <c r="WRN206" s="3"/>
      <c r="WRO206" s="3"/>
      <c r="WRP206" s="3"/>
      <c r="WRQ206" s="3"/>
      <c r="WRR206" s="3"/>
      <c r="WRS206" s="3"/>
      <c r="WRT206" s="3"/>
      <c r="WRU206" s="3"/>
      <c r="WRV206" s="3"/>
      <c r="WRW206" s="3"/>
      <c r="WRX206" s="3"/>
      <c r="WRY206" s="3"/>
      <c r="WRZ206" s="3"/>
      <c r="WSA206" s="3"/>
      <c r="WSB206" s="3"/>
      <c r="WSC206" s="3"/>
      <c r="WSD206" s="3"/>
      <c r="WSE206" s="3"/>
      <c r="WSF206" s="3"/>
      <c r="WSG206" s="3"/>
      <c r="WSH206" s="3"/>
      <c r="WSI206" s="3"/>
      <c r="WSJ206" s="3"/>
      <c r="WSK206" s="3"/>
      <c r="WSL206" s="3"/>
      <c r="WSM206" s="3"/>
      <c r="WSN206" s="3"/>
      <c r="WSO206" s="3"/>
      <c r="WSP206" s="3"/>
      <c r="WSQ206" s="3"/>
      <c r="WSR206" s="3"/>
      <c r="WSS206" s="3"/>
      <c r="WST206" s="3"/>
      <c r="WSU206" s="3"/>
      <c r="WSV206" s="3"/>
      <c r="WSW206" s="3"/>
      <c r="WSX206" s="3"/>
      <c r="WSY206" s="3"/>
      <c r="WSZ206" s="3"/>
      <c r="WTA206" s="3"/>
      <c r="WTB206" s="3"/>
      <c r="WTC206" s="3"/>
      <c r="WTD206" s="3"/>
      <c r="WTE206" s="3"/>
      <c r="WTF206" s="3"/>
      <c r="WTG206" s="3"/>
      <c r="WTH206" s="3"/>
      <c r="WTI206" s="3"/>
      <c r="WTJ206" s="3"/>
      <c r="WTK206" s="3"/>
      <c r="WTL206" s="3"/>
      <c r="WTM206" s="3"/>
      <c r="WTN206" s="3"/>
      <c r="WTO206" s="3"/>
      <c r="WTP206" s="3"/>
      <c r="WTQ206" s="3"/>
      <c r="WTR206" s="3"/>
      <c r="WTS206" s="3"/>
      <c r="WTT206" s="3"/>
      <c r="WTU206" s="3"/>
      <c r="WTV206" s="3"/>
      <c r="WTW206" s="3"/>
      <c r="WTX206" s="3"/>
      <c r="WTY206" s="3"/>
      <c r="WTZ206" s="3"/>
      <c r="WUA206" s="3"/>
      <c r="WUB206" s="3"/>
      <c r="WUC206" s="3"/>
      <c r="WUD206" s="3"/>
      <c r="WUE206" s="3"/>
      <c r="WUF206" s="3"/>
      <c r="WUG206" s="3"/>
      <c r="WUH206" s="3"/>
      <c r="WUI206" s="3"/>
      <c r="WUJ206" s="3"/>
      <c r="WUK206" s="3"/>
      <c r="WUL206" s="3"/>
      <c r="WUM206" s="3"/>
      <c r="WUN206" s="3"/>
      <c r="WUO206" s="3"/>
      <c r="WUP206" s="3"/>
      <c r="WUQ206" s="3"/>
      <c r="WUR206" s="3"/>
      <c r="WUS206" s="3"/>
      <c r="WUT206" s="3"/>
      <c r="WUU206" s="3"/>
      <c r="WUV206" s="3"/>
      <c r="WUW206" s="3"/>
      <c r="WUX206" s="3"/>
      <c r="WUY206" s="3"/>
      <c r="WUZ206" s="3"/>
      <c r="WVA206" s="3"/>
      <c r="WVB206" s="3"/>
      <c r="WVC206" s="3"/>
      <c r="WVD206" s="3"/>
      <c r="WVE206" s="3"/>
      <c r="WVF206" s="3"/>
      <c r="WVG206" s="3"/>
      <c r="WVH206" s="3"/>
      <c r="WVI206" s="3"/>
      <c r="WVJ206" s="3"/>
      <c r="WVK206" s="3"/>
      <c r="WVL206" s="3"/>
      <c r="WVM206" s="3"/>
      <c r="WVN206" s="3"/>
      <c r="WVO206" s="3"/>
      <c r="WVP206" s="3"/>
      <c r="WVQ206" s="3"/>
      <c r="WVR206" s="3"/>
      <c r="WVS206" s="3"/>
      <c r="WVT206" s="3"/>
      <c r="WVU206" s="3"/>
      <c r="WVV206" s="3"/>
      <c r="WVW206" s="3"/>
      <c r="WVX206" s="3"/>
      <c r="WVY206" s="3"/>
      <c r="WVZ206" s="3"/>
      <c r="WWA206" s="3"/>
      <c r="WWB206" s="3"/>
      <c r="WWC206" s="3"/>
      <c r="WWD206" s="3"/>
      <c r="WWE206" s="3"/>
      <c r="WWF206" s="3"/>
      <c r="WWG206" s="3"/>
      <c r="WWH206" s="3"/>
      <c r="WWI206" s="3"/>
      <c r="WWJ206" s="3"/>
      <c r="WWK206" s="3"/>
      <c r="WWL206" s="3"/>
      <c r="WWM206" s="3"/>
      <c r="WWN206" s="3"/>
      <c r="WWO206" s="3"/>
      <c r="WWP206" s="3"/>
      <c r="WWQ206" s="3"/>
      <c r="WWR206" s="3"/>
      <c r="WWS206" s="3"/>
      <c r="WWT206" s="3"/>
      <c r="WWU206" s="3"/>
      <c r="WWV206" s="3"/>
      <c r="WWW206" s="3"/>
      <c r="WWX206" s="3"/>
      <c r="WWY206" s="3"/>
      <c r="WWZ206" s="3"/>
      <c r="WXA206" s="3"/>
      <c r="WXB206" s="3"/>
      <c r="WXC206" s="3"/>
      <c r="WXD206" s="3"/>
      <c r="WXE206" s="3"/>
      <c r="WXF206" s="3"/>
      <c r="WXG206" s="3"/>
      <c r="WXH206" s="3"/>
      <c r="WXI206" s="3"/>
      <c r="WXJ206" s="3"/>
      <c r="WXK206" s="3"/>
      <c r="WXL206" s="3"/>
      <c r="WXM206" s="3"/>
      <c r="WXN206" s="3"/>
      <c r="WXO206" s="3"/>
      <c r="WXP206" s="3"/>
      <c r="WXQ206" s="3"/>
      <c r="WXR206" s="3"/>
      <c r="WXS206" s="3"/>
      <c r="WXT206" s="3"/>
      <c r="WXU206" s="3"/>
      <c r="WXV206" s="3"/>
      <c r="WXW206" s="3"/>
      <c r="WXX206" s="3"/>
      <c r="WXY206" s="3"/>
      <c r="WXZ206" s="3"/>
      <c r="WYA206" s="3"/>
      <c r="WYB206" s="3"/>
      <c r="WYC206" s="3"/>
      <c r="WYD206" s="3"/>
      <c r="WYE206" s="3"/>
      <c r="WYF206" s="3"/>
      <c r="WYG206" s="3"/>
      <c r="WYH206" s="3"/>
      <c r="WYI206" s="3"/>
      <c r="WYJ206" s="3"/>
      <c r="WYK206" s="3"/>
      <c r="WYL206" s="3"/>
      <c r="WYM206" s="3"/>
      <c r="WYN206" s="3"/>
      <c r="WYO206" s="3"/>
      <c r="WYP206" s="3"/>
      <c r="WYQ206" s="3"/>
      <c r="WYR206" s="3"/>
      <c r="WYS206" s="3"/>
      <c r="WYT206" s="3"/>
      <c r="WYU206" s="3"/>
      <c r="WYV206" s="3"/>
      <c r="WYW206" s="3"/>
      <c r="WYX206" s="3"/>
      <c r="WYY206" s="3"/>
      <c r="WYZ206" s="3"/>
      <c r="WZA206" s="3"/>
      <c r="WZB206" s="3"/>
      <c r="WZC206" s="3"/>
      <c r="WZD206" s="3"/>
      <c r="WZE206" s="3"/>
      <c r="WZF206" s="3"/>
      <c r="WZG206" s="3"/>
      <c r="WZH206" s="3"/>
      <c r="WZI206" s="3"/>
      <c r="WZJ206" s="3"/>
      <c r="WZK206" s="3"/>
      <c r="WZL206" s="3"/>
      <c r="WZM206" s="3"/>
      <c r="WZN206" s="3"/>
      <c r="WZO206" s="3"/>
      <c r="WZP206" s="3"/>
      <c r="WZQ206" s="3"/>
      <c r="WZR206" s="3"/>
      <c r="WZS206" s="3"/>
      <c r="WZT206" s="3"/>
      <c r="WZU206" s="3"/>
      <c r="WZV206" s="3"/>
      <c r="WZW206" s="3"/>
      <c r="WZX206" s="3"/>
      <c r="WZY206" s="3"/>
      <c r="WZZ206" s="3"/>
      <c r="XAA206" s="3"/>
      <c r="XAB206" s="3"/>
      <c r="XAC206" s="3"/>
      <c r="XAD206" s="3"/>
      <c r="XAE206" s="3"/>
      <c r="XAF206" s="3"/>
      <c r="XAG206" s="3"/>
      <c r="XAH206" s="3"/>
      <c r="XAI206" s="3"/>
      <c r="XAJ206" s="3"/>
      <c r="XAK206" s="3"/>
      <c r="XAL206" s="3"/>
      <c r="XAM206" s="3"/>
      <c r="XAN206" s="3"/>
      <c r="XAO206" s="3"/>
      <c r="XAP206" s="3"/>
      <c r="XAQ206" s="3"/>
      <c r="XAR206" s="3"/>
      <c r="XAS206" s="3"/>
      <c r="XAT206" s="3"/>
      <c r="XAU206" s="3"/>
      <c r="XAV206" s="3"/>
      <c r="XAW206" s="3"/>
      <c r="XAX206" s="3"/>
      <c r="XAY206" s="3"/>
      <c r="XAZ206" s="3"/>
      <c r="XBA206" s="3"/>
      <c r="XBB206" s="3"/>
      <c r="XBC206" s="3"/>
      <c r="XBD206" s="3"/>
      <c r="XBE206" s="3"/>
      <c r="XBF206" s="3"/>
      <c r="XBG206" s="3"/>
      <c r="XBH206" s="3"/>
      <c r="XBI206" s="3"/>
      <c r="XBJ206" s="3"/>
      <c r="XBK206" s="3"/>
      <c r="XBL206" s="3"/>
      <c r="XBM206" s="3"/>
      <c r="XBN206" s="3"/>
      <c r="XBO206" s="3"/>
      <c r="XBP206" s="3"/>
      <c r="XBQ206" s="3"/>
      <c r="XBR206" s="3"/>
      <c r="XBS206" s="3"/>
      <c r="XBT206" s="3"/>
      <c r="XBU206" s="3"/>
      <c r="XBV206" s="3"/>
      <c r="XBW206" s="3"/>
      <c r="XBX206" s="3"/>
      <c r="XBY206" s="3"/>
      <c r="XBZ206" s="3"/>
      <c r="XCA206" s="3"/>
      <c r="XCB206" s="3"/>
      <c r="XCC206" s="3"/>
      <c r="XCD206" s="3"/>
      <c r="XCE206" s="3"/>
      <c r="XCF206" s="3"/>
      <c r="XCG206" s="3"/>
      <c r="XCH206" s="3"/>
      <c r="XCI206" s="3"/>
      <c r="XCJ206" s="3"/>
      <c r="XCK206" s="3"/>
      <c r="XCL206" s="3"/>
      <c r="XCM206" s="3"/>
      <c r="XCN206" s="3"/>
      <c r="XCO206" s="3"/>
      <c r="XCP206" s="3"/>
      <c r="XCQ206" s="3"/>
      <c r="XCR206" s="3"/>
      <c r="XCS206" s="3"/>
      <c r="XCT206" s="3"/>
      <c r="XCU206" s="3"/>
      <c r="XCV206" s="3"/>
      <c r="XCW206" s="3"/>
      <c r="XCX206" s="3"/>
      <c r="XCY206" s="3"/>
      <c r="XCZ206" s="3"/>
      <c r="XDA206" s="3"/>
      <c r="XDB206" s="3"/>
      <c r="XDC206" s="3"/>
      <c r="XDD206" s="3"/>
      <c r="XDE206" s="3"/>
      <c r="XDF206" s="3"/>
      <c r="XDG206" s="3"/>
      <c r="XDH206" s="3"/>
      <c r="XDI206" s="3"/>
      <c r="XDJ206" s="3"/>
      <c r="XDK206" s="3"/>
      <c r="XDL206" s="3"/>
      <c r="XDM206" s="3"/>
      <c r="XDN206" s="3"/>
      <c r="XDO206" s="3"/>
      <c r="XDP206" s="3"/>
      <c r="XDQ206" s="3"/>
      <c r="XDR206" s="3"/>
      <c r="XDS206" s="3"/>
      <c r="XDT206" s="3"/>
      <c r="XDU206" s="3"/>
      <c r="XDV206" s="3"/>
      <c r="XDW206" s="3"/>
      <c r="XDX206" s="3"/>
      <c r="XDY206" s="3"/>
      <c r="XDZ206" s="3"/>
      <c r="XEA206" s="3"/>
      <c r="XEB206" s="3"/>
      <c r="XEC206" s="3"/>
      <c r="XED206" s="3"/>
      <c r="XEE206" s="3"/>
      <c r="XEF206" s="3"/>
      <c r="XEG206" s="3"/>
      <c r="XEH206" s="3"/>
      <c r="XEI206" s="3"/>
      <c r="XEJ206" s="3"/>
      <c r="XEK206" s="3"/>
      <c r="XEL206" s="3"/>
      <c r="XEM206" s="3"/>
      <c r="XEN206" s="3"/>
      <c r="XEO206" s="3"/>
      <c r="XEP206" s="3"/>
      <c r="XEQ206" s="3"/>
      <c r="XER206" s="3"/>
      <c r="XES206" s="3"/>
      <c r="XET206" s="3"/>
      <c r="XEU206" s="3"/>
      <c r="XEV206" s="3"/>
      <c r="XEW206" s="3"/>
    </row>
    <row r="207" spans="1:16377" s="22" customFormat="1" x14ac:dyDescent="0.25">
      <c r="A207" s="2"/>
      <c r="B207" s="1"/>
      <c r="C207" s="87"/>
      <c r="D207" s="149"/>
      <c r="E207" s="99"/>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row>
    <row r="208" spans="1:16377" s="22" customFormat="1" x14ac:dyDescent="0.25">
      <c r="A208" s="2"/>
      <c r="B208" s="1"/>
      <c r="C208" s="87"/>
      <c r="D208" s="153"/>
      <c r="E208" s="122"/>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row>
    <row r="209" spans="2:16377" s="22" customFormat="1" x14ac:dyDescent="0.25">
      <c r="B209" s="3"/>
      <c r="C209" s="80"/>
      <c r="D209" s="80"/>
      <c r="E209" s="80"/>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row>
    <row r="210" spans="2:16377" s="22" customFormat="1" x14ac:dyDescent="0.25">
      <c r="B210" s="3"/>
      <c r="C210" s="80"/>
      <c r="D210" s="80"/>
      <c r="E210" s="80"/>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row>
    <row r="211" spans="2:16377" s="22" customFormat="1" ht="15.75" x14ac:dyDescent="0.25">
      <c r="B211" s="48"/>
      <c r="C211" s="88"/>
      <c r="D211" s="80"/>
      <c r="E211" s="80"/>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row>
    <row r="212" spans="2:16377" s="22" customFormat="1" ht="15.75" x14ac:dyDescent="0.25">
      <c r="B212" s="48"/>
      <c r="C212" s="89"/>
      <c r="D212" s="80"/>
      <c r="E212" s="80"/>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row>
    <row r="213" spans="2:16377" s="22" customFormat="1" ht="15.75" x14ac:dyDescent="0.25">
      <c r="B213" s="48"/>
      <c r="C213" s="88"/>
      <c r="D213" s="80"/>
      <c r="E213" s="80"/>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c r="BQR213" s="3"/>
      <c r="BQS213" s="3"/>
      <c r="BQT213" s="3"/>
      <c r="BQU213" s="3"/>
      <c r="BQV213" s="3"/>
      <c r="BQW213" s="3"/>
      <c r="BQX213" s="3"/>
      <c r="BQY213" s="3"/>
      <c r="BQZ213" s="3"/>
      <c r="BRA213" s="3"/>
      <c r="BRB213" s="3"/>
      <c r="BRC213" s="3"/>
      <c r="BRD213" s="3"/>
      <c r="BRE213" s="3"/>
      <c r="BRF213" s="3"/>
      <c r="BRG213" s="3"/>
      <c r="BRH213" s="3"/>
      <c r="BRI213" s="3"/>
      <c r="BRJ213" s="3"/>
      <c r="BRK213" s="3"/>
      <c r="BRL213" s="3"/>
      <c r="BRM213" s="3"/>
      <c r="BRN213" s="3"/>
      <c r="BRO213" s="3"/>
      <c r="BRP213" s="3"/>
      <c r="BRQ213" s="3"/>
      <c r="BRR213" s="3"/>
      <c r="BRS213" s="3"/>
      <c r="BRT213" s="3"/>
      <c r="BRU213" s="3"/>
      <c r="BRV213" s="3"/>
      <c r="BRW213" s="3"/>
      <c r="BRX213" s="3"/>
      <c r="BRY213" s="3"/>
      <c r="BRZ213" s="3"/>
      <c r="BSA213" s="3"/>
      <c r="BSB213" s="3"/>
      <c r="BSC213" s="3"/>
      <c r="BSD213" s="3"/>
      <c r="BSE213" s="3"/>
      <c r="BSF213" s="3"/>
      <c r="BSG213" s="3"/>
      <c r="BSH213" s="3"/>
      <c r="BSI213" s="3"/>
      <c r="BSJ213" s="3"/>
      <c r="BSK213" s="3"/>
      <c r="BSL213" s="3"/>
      <c r="BSM213" s="3"/>
      <c r="BSN213" s="3"/>
      <c r="BSO213" s="3"/>
      <c r="BSP213" s="3"/>
      <c r="BSQ213" s="3"/>
      <c r="BSR213" s="3"/>
      <c r="BSS213" s="3"/>
      <c r="BST213" s="3"/>
      <c r="BSU213" s="3"/>
      <c r="BSV213" s="3"/>
      <c r="BSW213" s="3"/>
      <c r="BSX213" s="3"/>
      <c r="BSY213" s="3"/>
      <c r="BSZ213" s="3"/>
      <c r="BTA213" s="3"/>
      <c r="BTB213" s="3"/>
      <c r="BTC213" s="3"/>
      <c r="BTD213" s="3"/>
      <c r="BTE213" s="3"/>
      <c r="BTF213" s="3"/>
      <c r="BTG213" s="3"/>
      <c r="BTH213" s="3"/>
      <c r="BTI213" s="3"/>
      <c r="BTJ213" s="3"/>
      <c r="BTK213" s="3"/>
      <c r="BTL213" s="3"/>
      <c r="BTM213" s="3"/>
      <c r="BTN213" s="3"/>
      <c r="BTO213" s="3"/>
      <c r="BTP213" s="3"/>
      <c r="BTQ213" s="3"/>
      <c r="BTR213" s="3"/>
      <c r="BTS213" s="3"/>
      <c r="BTT213" s="3"/>
      <c r="BTU213" s="3"/>
      <c r="BTV213" s="3"/>
      <c r="BTW213" s="3"/>
      <c r="BTX213" s="3"/>
      <c r="BTY213" s="3"/>
      <c r="BTZ213" s="3"/>
      <c r="BUA213" s="3"/>
      <c r="BUB213" s="3"/>
      <c r="BUC213" s="3"/>
      <c r="BUD213" s="3"/>
      <c r="BUE213" s="3"/>
      <c r="BUF213" s="3"/>
      <c r="BUG213" s="3"/>
      <c r="BUH213" s="3"/>
      <c r="BUI213" s="3"/>
      <c r="BUJ213" s="3"/>
      <c r="BUK213" s="3"/>
      <c r="BUL213" s="3"/>
      <c r="BUM213" s="3"/>
      <c r="BUN213" s="3"/>
      <c r="BUO213" s="3"/>
      <c r="BUP213" s="3"/>
      <c r="BUQ213" s="3"/>
      <c r="BUR213" s="3"/>
      <c r="BUS213" s="3"/>
      <c r="BUT213" s="3"/>
      <c r="BUU213" s="3"/>
      <c r="BUV213" s="3"/>
      <c r="BUW213" s="3"/>
      <c r="BUX213" s="3"/>
      <c r="BUY213" s="3"/>
      <c r="BUZ213" s="3"/>
      <c r="BVA213" s="3"/>
      <c r="BVB213" s="3"/>
      <c r="BVC213" s="3"/>
      <c r="BVD213" s="3"/>
      <c r="BVE213" s="3"/>
      <c r="BVF213" s="3"/>
      <c r="BVG213" s="3"/>
      <c r="BVH213" s="3"/>
      <c r="BVI213" s="3"/>
      <c r="BVJ213" s="3"/>
      <c r="BVK213" s="3"/>
      <c r="BVL213" s="3"/>
      <c r="BVM213" s="3"/>
      <c r="BVN213" s="3"/>
      <c r="BVO213" s="3"/>
      <c r="BVP213" s="3"/>
      <c r="BVQ213" s="3"/>
      <c r="BVR213" s="3"/>
      <c r="BVS213" s="3"/>
      <c r="BVT213" s="3"/>
      <c r="BVU213" s="3"/>
      <c r="BVV213" s="3"/>
      <c r="BVW213" s="3"/>
      <c r="BVX213" s="3"/>
      <c r="BVY213" s="3"/>
      <c r="BVZ213" s="3"/>
      <c r="BWA213" s="3"/>
      <c r="BWB213" s="3"/>
      <c r="BWC213" s="3"/>
      <c r="BWD213" s="3"/>
      <c r="BWE213" s="3"/>
      <c r="BWF213" s="3"/>
      <c r="BWG213" s="3"/>
      <c r="BWH213" s="3"/>
      <c r="BWI213" s="3"/>
      <c r="BWJ213" s="3"/>
      <c r="BWK213" s="3"/>
      <c r="BWL213" s="3"/>
      <c r="BWM213" s="3"/>
      <c r="BWN213" s="3"/>
      <c r="BWO213" s="3"/>
      <c r="BWP213" s="3"/>
      <c r="BWQ213" s="3"/>
      <c r="BWR213" s="3"/>
      <c r="BWS213" s="3"/>
      <c r="BWT213" s="3"/>
      <c r="BWU213" s="3"/>
      <c r="BWV213" s="3"/>
      <c r="BWW213" s="3"/>
      <c r="BWX213" s="3"/>
      <c r="BWY213" s="3"/>
      <c r="BWZ213" s="3"/>
      <c r="BXA213" s="3"/>
      <c r="BXB213" s="3"/>
      <c r="BXC213" s="3"/>
      <c r="BXD213" s="3"/>
      <c r="BXE213" s="3"/>
      <c r="BXF213" s="3"/>
      <c r="BXG213" s="3"/>
      <c r="BXH213" s="3"/>
      <c r="BXI213" s="3"/>
      <c r="BXJ213" s="3"/>
      <c r="BXK213" s="3"/>
      <c r="BXL213" s="3"/>
      <c r="BXM213" s="3"/>
      <c r="BXN213" s="3"/>
      <c r="BXO213" s="3"/>
      <c r="BXP213" s="3"/>
      <c r="BXQ213" s="3"/>
      <c r="BXR213" s="3"/>
      <c r="BXS213" s="3"/>
      <c r="BXT213" s="3"/>
      <c r="BXU213" s="3"/>
      <c r="BXV213" s="3"/>
      <c r="BXW213" s="3"/>
      <c r="BXX213" s="3"/>
      <c r="BXY213" s="3"/>
      <c r="BXZ213" s="3"/>
      <c r="BYA213" s="3"/>
      <c r="BYB213" s="3"/>
      <c r="BYC213" s="3"/>
      <c r="BYD213" s="3"/>
      <c r="BYE213" s="3"/>
      <c r="BYF213" s="3"/>
      <c r="BYG213" s="3"/>
      <c r="BYH213" s="3"/>
      <c r="BYI213" s="3"/>
      <c r="BYJ213" s="3"/>
      <c r="BYK213" s="3"/>
      <c r="BYL213" s="3"/>
      <c r="BYM213" s="3"/>
      <c r="BYN213" s="3"/>
      <c r="BYO213" s="3"/>
      <c r="BYP213" s="3"/>
      <c r="BYQ213" s="3"/>
      <c r="BYR213" s="3"/>
      <c r="BYS213" s="3"/>
      <c r="BYT213" s="3"/>
      <c r="BYU213" s="3"/>
      <c r="BYV213" s="3"/>
      <c r="BYW213" s="3"/>
      <c r="BYX213" s="3"/>
      <c r="BYY213" s="3"/>
      <c r="BYZ213" s="3"/>
      <c r="BZA213" s="3"/>
      <c r="BZB213" s="3"/>
      <c r="BZC213" s="3"/>
      <c r="BZD213" s="3"/>
      <c r="BZE213" s="3"/>
      <c r="BZF213" s="3"/>
      <c r="BZG213" s="3"/>
      <c r="BZH213" s="3"/>
      <c r="BZI213" s="3"/>
      <c r="BZJ213" s="3"/>
      <c r="BZK213" s="3"/>
      <c r="BZL213" s="3"/>
      <c r="BZM213" s="3"/>
      <c r="BZN213" s="3"/>
      <c r="BZO213" s="3"/>
      <c r="BZP213" s="3"/>
      <c r="BZQ213" s="3"/>
      <c r="BZR213" s="3"/>
      <c r="BZS213" s="3"/>
      <c r="BZT213" s="3"/>
      <c r="BZU213" s="3"/>
      <c r="BZV213" s="3"/>
      <c r="BZW213" s="3"/>
      <c r="BZX213" s="3"/>
      <c r="BZY213" s="3"/>
      <c r="BZZ213" s="3"/>
      <c r="CAA213" s="3"/>
      <c r="CAB213" s="3"/>
      <c r="CAC213" s="3"/>
      <c r="CAD213" s="3"/>
      <c r="CAE213" s="3"/>
      <c r="CAF213" s="3"/>
      <c r="CAG213" s="3"/>
      <c r="CAH213" s="3"/>
      <c r="CAI213" s="3"/>
      <c r="CAJ213" s="3"/>
      <c r="CAK213" s="3"/>
      <c r="CAL213" s="3"/>
      <c r="CAM213" s="3"/>
      <c r="CAN213" s="3"/>
      <c r="CAO213" s="3"/>
      <c r="CAP213" s="3"/>
      <c r="CAQ213" s="3"/>
      <c r="CAR213" s="3"/>
      <c r="CAS213" s="3"/>
      <c r="CAT213" s="3"/>
      <c r="CAU213" s="3"/>
      <c r="CAV213" s="3"/>
      <c r="CAW213" s="3"/>
      <c r="CAX213" s="3"/>
      <c r="CAY213" s="3"/>
      <c r="CAZ213" s="3"/>
      <c r="CBA213" s="3"/>
      <c r="CBB213" s="3"/>
      <c r="CBC213" s="3"/>
      <c r="CBD213" s="3"/>
      <c r="CBE213" s="3"/>
      <c r="CBF213" s="3"/>
      <c r="CBG213" s="3"/>
      <c r="CBH213" s="3"/>
      <c r="CBI213" s="3"/>
      <c r="CBJ213" s="3"/>
      <c r="CBK213" s="3"/>
      <c r="CBL213" s="3"/>
      <c r="CBM213" s="3"/>
      <c r="CBN213" s="3"/>
      <c r="CBO213" s="3"/>
      <c r="CBP213" s="3"/>
      <c r="CBQ213" s="3"/>
      <c r="CBR213" s="3"/>
      <c r="CBS213" s="3"/>
      <c r="CBT213" s="3"/>
      <c r="CBU213" s="3"/>
      <c r="CBV213" s="3"/>
      <c r="CBW213" s="3"/>
      <c r="CBX213" s="3"/>
      <c r="CBY213" s="3"/>
      <c r="CBZ213" s="3"/>
      <c r="CCA213" s="3"/>
      <c r="CCB213" s="3"/>
      <c r="CCC213" s="3"/>
      <c r="CCD213" s="3"/>
      <c r="CCE213" s="3"/>
      <c r="CCF213" s="3"/>
      <c r="CCG213" s="3"/>
      <c r="CCH213" s="3"/>
      <c r="CCI213" s="3"/>
      <c r="CCJ213" s="3"/>
      <c r="CCK213" s="3"/>
      <c r="CCL213" s="3"/>
      <c r="CCM213" s="3"/>
      <c r="CCN213" s="3"/>
      <c r="CCO213" s="3"/>
      <c r="CCP213" s="3"/>
      <c r="CCQ213" s="3"/>
      <c r="CCR213" s="3"/>
      <c r="CCS213" s="3"/>
      <c r="CCT213" s="3"/>
      <c r="CCU213" s="3"/>
      <c r="CCV213" s="3"/>
      <c r="CCW213" s="3"/>
      <c r="CCX213" s="3"/>
      <c r="CCY213" s="3"/>
      <c r="CCZ213" s="3"/>
      <c r="CDA213" s="3"/>
      <c r="CDB213" s="3"/>
      <c r="CDC213" s="3"/>
      <c r="CDD213" s="3"/>
      <c r="CDE213" s="3"/>
      <c r="CDF213" s="3"/>
      <c r="CDG213" s="3"/>
      <c r="CDH213" s="3"/>
      <c r="CDI213" s="3"/>
      <c r="CDJ213" s="3"/>
      <c r="CDK213" s="3"/>
      <c r="CDL213" s="3"/>
      <c r="CDM213" s="3"/>
      <c r="CDN213" s="3"/>
      <c r="CDO213" s="3"/>
      <c r="CDP213" s="3"/>
      <c r="CDQ213" s="3"/>
      <c r="CDR213" s="3"/>
      <c r="CDS213" s="3"/>
      <c r="CDT213" s="3"/>
      <c r="CDU213" s="3"/>
      <c r="CDV213" s="3"/>
      <c r="CDW213" s="3"/>
      <c r="CDX213" s="3"/>
      <c r="CDY213" s="3"/>
      <c r="CDZ213" s="3"/>
      <c r="CEA213" s="3"/>
      <c r="CEB213" s="3"/>
      <c r="CEC213" s="3"/>
      <c r="CED213" s="3"/>
      <c r="CEE213" s="3"/>
      <c r="CEF213" s="3"/>
      <c r="CEG213" s="3"/>
      <c r="CEH213" s="3"/>
      <c r="CEI213" s="3"/>
      <c r="CEJ213" s="3"/>
      <c r="CEK213" s="3"/>
      <c r="CEL213" s="3"/>
      <c r="CEM213" s="3"/>
      <c r="CEN213" s="3"/>
      <c r="CEO213" s="3"/>
      <c r="CEP213" s="3"/>
      <c r="CEQ213" s="3"/>
      <c r="CER213" s="3"/>
      <c r="CES213" s="3"/>
      <c r="CET213" s="3"/>
      <c r="CEU213" s="3"/>
      <c r="CEV213" s="3"/>
      <c r="CEW213" s="3"/>
      <c r="CEX213" s="3"/>
      <c r="CEY213" s="3"/>
      <c r="CEZ213" s="3"/>
      <c r="CFA213" s="3"/>
      <c r="CFB213" s="3"/>
      <c r="CFC213" s="3"/>
      <c r="CFD213" s="3"/>
      <c r="CFE213" s="3"/>
      <c r="CFF213" s="3"/>
      <c r="CFG213" s="3"/>
      <c r="CFH213" s="3"/>
      <c r="CFI213" s="3"/>
      <c r="CFJ213" s="3"/>
      <c r="CFK213" s="3"/>
      <c r="CFL213" s="3"/>
      <c r="CFM213" s="3"/>
      <c r="CFN213" s="3"/>
      <c r="CFO213" s="3"/>
      <c r="CFP213" s="3"/>
      <c r="CFQ213" s="3"/>
      <c r="CFR213" s="3"/>
      <c r="CFS213" s="3"/>
      <c r="CFT213" s="3"/>
      <c r="CFU213" s="3"/>
      <c r="CFV213" s="3"/>
      <c r="CFW213" s="3"/>
      <c r="CFX213" s="3"/>
      <c r="CFY213" s="3"/>
      <c r="CFZ213" s="3"/>
      <c r="CGA213" s="3"/>
      <c r="CGB213" s="3"/>
      <c r="CGC213" s="3"/>
      <c r="CGD213" s="3"/>
      <c r="CGE213" s="3"/>
      <c r="CGF213" s="3"/>
      <c r="CGG213" s="3"/>
      <c r="CGH213" s="3"/>
      <c r="CGI213" s="3"/>
      <c r="CGJ213" s="3"/>
      <c r="CGK213" s="3"/>
      <c r="CGL213" s="3"/>
      <c r="CGM213" s="3"/>
      <c r="CGN213" s="3"/>
      <c r="CGO213" s="3"/>
      <c r="CGP213" s="3"/>
      <c r="CGQ213" s="3"/>
      <c r="CGR213" s="3"/>
      <c r="CGS213" s="3"/>
      <c r="CGT213" s="3"/>
      <c r="CGU213" s="3"/>
      <c r="CGV213" s="3"/>
      <c r="CGW213" s="3"/>
      <c r="CGX213" s="3"/>
      <c r="CGY213" s="3"/>
      <c r="CGZ213" s="3"/>
      <c r="CHA213" s="3"/>
      <c r="CHB213" s="3"/>
      <c r="CHC213" s="3"/>
      <c r="CHD213" s="3"/>
      <c r="CHE213" s="3"/>
      <c r="CHF213" s="3"/>
      <c r="CHG213" s="3"/>
      <c r="CHH213" s="3"/>
      <c r="CHI213" s="3"/>
      <c r="CHJ213" s="3"/>
      <c r="CHK213" s="3"/>
      <c r="CHL213" s="3"/>
      <c r="CHM213" s="3"/>
      <c r="CHN213" s="3"/>
      <c r="CHO213" s="3"/>
      <c r="CHP213" s="3"/>
      <c r="CHQ213" s="3"/>
      <c r="CHR213" s="3"/>
      <c r="CHS213" s="3"/>
      <c r="CHT213" s="3"/>
      <c r="CHU213" s="3"/>
      <c r="CHV213" s="3"/>
      <c r="CHW213" s="3"/>
      <c r="CHX213" s="3"/>
      <c r="CHY213" s="3"/>
      <c r="CHZ213" s="3"/>
      <c r="CIA213" s="3"/>
      <c r="CIB213" s="3"/>
      <c r="CIC213" s="3"/>
      <c r="CID213" s="3"/>
      <c r="CIE213" s="3"/>
      <c r="CIF213" s="3"/>
      <c r="CIG213" s="3"/>
      <c r="CIH213" s="3"/>
      <c r="CII213" s="3"/>
      <c r="CIJ213" s="3"/>
      <c r="CIK213" s="3"/>
      <c r="CIL213" s="3"/>
      <c r="CIM213" s="3"/>
      <c r="CIN213" s="3"/>
      <c r="CIO213" s="3"/>
      <c r="CIP213" s="3"/>
      <c r="CIQ213" s="3"/>
      <c r="CIR213" s="3"/>
      <c r="CIS213" s="3"/>
      <c r="CIT213" s="3"/>
      <c r="CIU213" s="3"/>
      <c r="CIV213" s="3"/>
      <c r="CIW213" s="3"/>
      <c r="CIX213" s="3"/>
      <c r="CIY213" s="3"/>
      <c r="CIZ213" s="3"/>
      <c r="CJA213" s="3"/>
      <c r="CJB213" s="3"/>
      <c r="CJC213" s="3"/>
      <c r="CJD213" s="3"/>
      <c r="CJE213" s="3"/>
      <c r="CJF213" s="3"/>
      <c r="CJG213" s="3"/>
      <c r="CJH213" s="3"/>
      <c r="CJI213" s="3"/>
      <c r="CJJ213" s="3"/>
      <c r="CJK213" s="3"/>
      <c r="CJL213" s="3"/>
      <c r="CJM213" s="3"/>
      <c r="CJN213" s="3"/>
      <c r="CJO213" s="3"/>
      <c r="CJP213" s="3"/>
      <c r="CJQ213" s="3"/>
      <c r="CJR213" s="3"/>
      <c r="CJS213" s="3"/>
      <c r="CJT213" s="3"/>
      <c r="CJU213" s="3"/>
      <c r="CJV213" s="3"/>
      <c r="CJW213" s="3"/>
      <c r="CJX213" s="3"/>
      <c r="CJY213" s="3"/>
      <c r="CJZ213" s="3"/>
      <c r="CKA213" s="3"/>
      <c r="CKB213" s="3"/>
      <c r="CKC213" s="3"/>
      <c r="CKD213" s="3"/>
      <c r="CKE213" s="3"/>
      <c r="CKF213" s="3"/>
      <c r="CKG213" s="3"/>
      <c r="CKH213" s="3"/>
      <c r="CKI213" s="3"/>
      <c r="CKJ213" s="3"/>
      <c r="CKK213" s="3"/>
      <c r="CKL213" s="3"/>
      <c r="CKM213" s="3"/>
      <c r="CKN213" s="3"/>
      <c r="CKO213" s="3"/>
      <c r="CKP213" s="3"/>
      <c r="CKQ213" s="3"/>
      <c r="CKR213" s="3"/>
      <c r="CKS213" s="3"/>
      <c r="CKT213" s="3"/>
      <c r="CKU213" s="3"/>
      <c r="CKV213" s="3"/>
      <c r="CKW213" s="3"/>
      <c r="CKX213" s="3"/>
      <c r="CKY213" s="3"/>
      <c r="CKZ213" s="3"/>
      <c r="CLA213" s="3"/>
      <c r="CLB213" s="3"/>
      <c r="CLC213" s="3"/>
      <c r="CLD213" s="3"/>
      <c r="CLE213" s="3"/>
      <c r="CLF213" s="3"/>
      <c r="CLG213" s="3"/>
      <c r="CLH213" s="3"/>
      <c r="CLI213" s="3"/>
      <c r="CLJ213" s="3"/>
      <c r="CLK213" s="3"/>
      <c r="CLL213" s="3"/>
      <c r="CLM213" s="3"/>
      <c r="CLN213" s="3"/>
      <c r="CLO213" s="3"/>
      <c r="CLP213" s="3"/>
      <c r="CLQ213" s="3"/>
      <c r="CLR213" s="3"/>
      <c r="CLS213" s="3"/>
      <c r="CLT213" s="3"/>
      <c r="CLU213" s="3"/>
      <c r="CLV213" s="3"/>
      <c r="CLW213" s="3"/>
      <c r="CLX213" s="3"/>
      <c r="CLY213" s="3"/>
      <c r="CLZ213" s="3"/>
      <c r="CMA213" s="3"/>
      <c r="CMB213" s="3"/>
      <c r="CMC213" s="3"/>
      <c r="CMD213" s="3"/>
      <c r="CME213" s="3"/>
      <c r="CMF213" s="3"/>
      <c r="CMG213" s="3"/>
      <c r="CMH213" s="3"/>
      <c r="CMI213" s="3"/>
      <c r="CMJ213" s="3"/>
      <c r="CMK213" s="3"/>
      <c r="CML213" s="3"/>
      <c r="CMM213" s="3"/>
      <c r="CMN213" s="3"/>
      <c r="CMO213" s="3"/>
      <c r="CMP213" s="3"/>
      <c r="CMQ213" s="3"/>
      <c r="CMR213" s="3"/>
      <c r="CMS213" s="3"/>
      <c r="CMT213" s="3"/>
      <c r="CMU213" s="3"/>
      <c r="CMV213" s="3"/>
      <c r="CMW213" s="3"/>
      <c r="CMX213" s="3"/>
      <c r="CMY213" s="3"/>
      <c r="CMZ213" s="3"/>
      <c r="CNA213" s="3"/>
      <c r="CNB213" s="3"/>
      <c r="CNC213" s="3"/>
      <c r="CND213" s="3"/>
      <c r="CNE213" s="3"/>
      <c r="CNF213" s="3"/>
      <c r="CNG213" s="3"/>
      <c r="CNH213" s="3"/>
      <c r="CNI213" s="3"/>
      <c r="CNJ213" s="3"/>
      <c r="CNK213" s="3"/>
      <c r="CNL213" s="3"/>
      <c r="CNM213" s="3"/>
      <c r="CNN213" s="3"/>
      <c r="CNO213" s="3"/>
      <c r="CNP213" s="3"/>
      <c r="CNQ213" s="3"/>
      <c r="CNR213" s="3"/>
      <c r="CNS213" s="3"/>
      <c r="CNT213" s="3"/>
      <c r="CNU213" s="3"/>
      <c r="CNV213" s="3"/>
      <c r="CNW213" s="3"/>
      <c r="CNX213" s="3"/>
      <c r="CNY213" s="3"/>
      <c r="CNZ213" s="3"/>
      <c r="COA213" s="3"/>
      <c r="COB213" s="3"/>
      <c r="COC213" s="3"/>
      <c r="COD213" s="3"/>
      <c r="COE213" s="3"/>
      <c r="COF213" s="3"/>
      <c r="COG213" s="3"/>
      <c r="COH213" s="3"/>
      <c r="COI213" s="3"/>
      <c r="COJ213" s="3"/>
      <c r="COK213" s="3"/>
      <c r="COL213" s="3"/>
      <c r="COM213" s="3"/>
      <c r="CON213" s="3"/>
      <c r="COO213" s="3"/>
      <c r="COP213" s="3"/>
      <c r="COQ213" s="3"/>
      <c r="COR213" s="3"/>
      <c r="COS213" s="3"/>
      <c r="COT213" s="3"/>
      <c r="COU213" s="3"/>
      <c r="COV213" s="3"/>
      <c r="COW213" s="3"/>
      <c r="COX213" s="3"/>
      <c r="COY213" s="3"/>
      <c r="COZ213" s="3"/>
      <c r="CPA213" s="3"/>
      <c r="CPB213" s="3"/>
      <c r="CPC213" s="3"/>
      <c r="CPD213" s="3"/>
      <c r="CPE213" s="3"/>
      <c r="CPF213" s="3"/>
      <c r="CPG213" s="3"/>
      <c r="CPH213" s="3"/>
      <c r="CPI213" s="3"/>
      <c r="CPJ213" s="3"/>
      <c r="CPK213" s="3"/>
      <c r="CPL213" s="3"/>
      <c r="CPM213" s="3"/>
      <c r="CPN213" s="3"/>
      <c r="CPO213" s="3"/>
      <c r="CPP213" s="3"/>
      <c r="CPQ213" s="3"/>
      <c r="CPR213" s="3"/>
      <c r="CPS213" s="3"/>
      <c r="CPT213" s="3"/>
      <c r="CPU213" s="3"/>
      <c r="CPV213" s="3"/>
      <c r="CPW213" s="3"/>
      <c r="CPX213" s="3"/>
      <c r="CPY213" s="3"/>
      <c r="CPZ213" s="3"/>
      <c r="CQA213" s="3"/>
      <c r="CQB213" s="3"/>
      <c r="CQC213" s="3"/>
      <c r="CQD213" s="3"/>
      <c r="CQE213" s="3"/>
      <c r="CQF213" s="3"/>
      <c r="CQG213" s="3"/>
      <c r="CQH213" s="3"/>
      <c r="CQI213" s="3"/>
      <c r="CQJ213" s="3"/>
      <c r="CQK213" s="3"/>
      <c r="CQL213" s="3"/>
      <c r="CQM213" s="3"/>
      <c r="CQN213" s="3"/>
      <c r="CQO213" s="3"/>
      <c r="CQP213" s="3"/>
      <c r="CQQ213" s="3"/>
      <c r="CQR213" s="3"/>
      <c r="CQS213" s="3"/>
      <c r="CQT213" s="3"/>
      <c r="CQU213" s="3"/>
      <c r="CQV213" s="3"/>
      <c r="CQW213" s="3"/>
      <c r="CQX213" s="3"/>
      <c r="CQY213" s="3"/>
      <c r="CQZ213" s="3"/>
      <c r="CRA213" s="3"/>
      <c r="CRB213" s="3"/>
      <c r="CRC213" s="3"/>
      <c r="CRD213" s="3"/>
      <c r="CRE213" s="3"/>
      <c r="CRF213" s="3"/>
      <c r="CRG213" s="3"/>
      <c r="CRH213" s="3"/>
      <c r="CRI213" s="3"/>
      <c r="CRJ213" s="3"/>
      <c r="CRK213" s="3"/>
      <c r="CRL213" s="3"/>
      <c r="CRM213" s="3"/>
      <c r="CRN213" s="3"/>
      <c r="CRO213" s="3"/>
      <c r="CRP213" s="3"/>
      <c r="CRQ213" s="3"/>
      <c r="CRR213" s="3"/>
      <c r="CRS213" s="3"/>
      <c r="CRT213" s="3"/>
      <c r="CRU213" s="3"/>
      <c r="CRV213" s="3"/>
      <c r="CRW213" s="3"/>
      <c r="CRX213" s="3"/>
      <c r="CRY213" s="3"/>
      <c r="CRZ213" s="3"/>
      <c r="CSA213" s="3"/>
      <c r="CSB213" s="3"/>
      <c r="CSC213" s="3"/>
      <c r="CSD213" s="3"/>
      <c r="CSE213" s="3"/>
      <c r="CSF213" s="3"/>
      <c r="CSG213" s="3"/>
      <c r="CSH213" s="3"/>
      <c r="CSI213" s="3"/>
      <c r="CSJ213" s="3"/>
      <c r="CSK213" s="3"/>
      <c r="CSL213" s="3"/>
      <c r="CSM213" s="3"/>
      <c r="CSN213" s="3"/>
      <c r="CSO213" s="3"/>
      <c r="CSP213" s="3"/>
      <c r="CSQ213" s="3"/>
      <c r="CSR213" s="3"/>
      <c r="CSS213" s="3"/>
      <c r="CST213" s="3"/>
      <c r="CSU213" s="3"/>
      <c r="CSV213" s="3"/>
      <c r="CSW213" s="3"/>
      <c r="CSX213" s="3"/>
      <c r="CSY213" s="3"/>
      <c r="CSZ213" s="3"/>
      <c r="CTA213" s="3"/>
      <c r="CTB213" s="3"/>
      <c r="CTC213" s="3"/>
      <c r="CTD213" s="3"/>
      <c r="CTE213" s="3"/>
      <c r="CTF213" s="3"/>
      <c r="CTG213" s="3"/>
      <c r="CTH213" s="3"/>
      <c r="CTI213" s="3"/>
      <c r="CTJ213" s="3"/>
      <c r="CTK213" s="3"/>
      <c r="CTL213" s="3"/>
      <c r="CTM213" s="3"/>
      <c r="CTN213" s="3"/>
      <c r="CTO213" s="3"/>
      <c r="CTP213" s="3"/>
      <c r="CTQ213" s="3"/>
      <c r="CTR213" s="3"/>
      <c r="CTS213" s="3"/>
      <c r="CTT213" s="3"/>
      <c r="CTU213" s="3"/>
      <c r="CTV213" s="3"/>
      <c r="CTW213" s="3"/>
      <c r="CTX213" s="3"/>
      <c r="CTY213" s="3"/>
      <c r="CTZ213" s="3"/>
      <c r="CUA213" s="3"/>
      <c r="CUB213" s="3"/>
      <c r="CUC213" s="3"/>
      <c r="CUD213" s="3"/>
      <c r="CUE213" s="3"/>
      <c r="CUF213" s="3"/>
      <c r="CUG213" s="3"/>
      <c r="CUH213" s="3"/>
      <c r="CUI213" s="3"/>
      <c r="CUJ213" s="3"/>
      <c r="CUK213" s="3"/>
      <c r="CUL213" s="3"/>
      <c r="CUM213" s="3"/>
      <c r="CUN213" s="3"/>
      <c r="CUO213" s="3"/>
      <c r="CUP213" s="3"/>
      <c r="CUQ213" s="3"/>
      <c r="CUR213" s="3"/>
      <c r="CUS213" s="3"/>
      <c r="CUT213" s="3"/>
      <c r="CUU213" s="3"/>
      <c r="CUV213" s="3"/>
      <c r="CUW213" s="3"/>
      <c r="CUX213" s="3"/>
      <c r="CUY213" s="3"/>
      <c r="CUZ213" s="3"/>
      <c r="CVA213" s="3"/>
      <c r="CVB213" s="3"/>
      <c r="CVC213" s="3"/>
      <c r="CVD213" s="3"/>
      <c r="CVE213" s="3"/>
      <c r="CVF213" s="3"/>
      <c r="CVG213" s="3"/>
      <c r="CVH213" s="3"/>
      <c r="CVI213" s="3"/>
      <c r="CVJ213" s="3"/>
      <c r="CVK213" s="3"/>
      <c r="CVL213" s="3"/>
      <c r="CVM213" s="3"/>
      <c r="CVN213" s="3"/>
      <c r="CVO213" s="3"/>
      <c r="CVP213" s="3"/>
      <c r="CVQ213" s="3"/>
      <c r="CVR213" s="3"/>
      <c r="CVS213" s="3"/>
      <c r="CVT213" s="3"/>
      <c r="CVU213" s="3"/>
      <c r="CVV213" s="3"/>
      <c r="CVW213" s="3"/>
      <c r="CVX213" s="3"/>
      <c r="CVY213" s="3"/>
      <c r="CVZ213" s="3"/>
      <c r="CWA213" s="3"/>
      <c r="CWB213" s="3"/>
      <c r="CWC213" s="3"/>
      <c r="CWD213" s="3"/>
      <c r="CWE213" s="3"/>
      <c r="CWF213" s="3"/>
      <c r="CWG213" s="3"/>
      <c r="CWH213" s="3"/>
      <c r="CWI213" s="3"/>
      <c r="CWJ213" s="3"/>
      <c r="CWK213" s="3"/>
      <c r="CWL213" s="3"/>
      <c r="CWM213" s="3"/>
      <c r="CWN213" s="3"/>
      <c r="CWO213" s="3"/>
      <c r="CWP213" s="3"/>
      <c r="CWQ213" s="3"/>
      <c r="CWR213" s="3"/>
      <c r="CWS213" s="3"/>
      <c r="CWT213" s="3"/>
      <c r="CWU213" s="3"/>
      <c r="CWV213" s="3"/>
      <c r="CWW213" s="3"/>
      <c r="CWX213" s="3"/>
      <c r="CWY213" s="3"/>
      <c r="CWZ213" s="3"/>
      <c r="CXA213" s="3"/>
      <c r="CXB213" s="3"/>
      <c r="CXC213" s="3"/>
      <c r="CXD213" s="3"/>
      <c r="CXE213" s="3"/>
      <c r="CXF213" s="3"/>
      <c r="CXG213" s="3"/>
      <c r="CXH213" s="3"/>
      <c r="CXI213" s="3"/>
      <c r="CXJ213" s="3"/>
      <c r="CXK213" s="3"/>
      <c r="CXL213" s="3"/>
      <c r="CXM213" s="3"/>
      <c r="CXN213" s="3"/>
      <c r="CXO213" s="3"/>
      <c r="CXP213" s="3"/>
      <c r="CXQ213" s="3"/>
      <c r="CXR213" s="3"/>
      <c r="CXS213" s="3"/>
      <c r="CXT213" s="3"/>
      <c r="CXU213" s="3"/>
      <c r="CXV213" s="3"/>
      <c r="CXW213" s="3"/>
      <c r="CXX213" s="3"/>
      <c r="CXY213" s="3"/>
      <c r="CXZ213" s="3"/>
      <c r="CYA213" s="3"/>
      <c r="CYB213" s="3"/>
      <c r="CYC213" s="3"/>
      <c r="CYD213" s="3"/>
      <c r="CYE213" s="3"/>
      <c r="CYF213" s="3"/>
      <c r="CYG213" s="3"/>
      <c r="CYH213" s="3"/>
      <c r="CYI213" s="3"/>
      <c r="CYJ213" s="3"/>
      <c r="CYK213" s="3"/>
      <c r="CYL213" s="3"/>
      <c r="CYM213" s="3"/>
      <c r="CYN213" s="3"/>
      <c r="CYO213" s="3"/>
      <c r="CYP213" s="3"/>
      <c r="CYQ213" s="3"/>
      <c r="CYR213" s="3"/>
      <c r="CYS213" s="3"/>
      <c r="CYT213" s="3"/>
      <c r="CYU213" s="3"/>
      <c r="CYV213" s="3"/>
      <c r="CYW213" s="3"/>
      <c r="CYX213" s="3"/>
      <c r="CYY213" s="3"/>
      <c r="CYZ213" s="3"/>
      <c r="CZA213" s="3"/>
      <c r="CZB213" s="3"/>
      <c r="CZC213" s="3"/>
      <c r="CZD213" s="3"/>
      <c r="CZE213" s="3"/>
      <c r="CZF213" s="3"/>
      <c r="CZG213" s="3"/>
      <c r="CZH213" s="3"/>
      <c r="CZI213" s="3"/>
      <c r="CZJ213" s="3"/>
      <c r="CZK213" s="3"/>
      <c r="CZL213" s="3"/>
      <c r="CZM213" s="3"/>
      <c r="CZN213" s="3"/>
      <c r="CZO213" s="3"/>
      <c r="CZP213" s="3"/>
      <c r="CZQ213" s="3"/>
      <c r="CZR213" s="3"/>
      <c r="CZS213" s="3"/>
      <c r="CZT213" s="3"/>
      <c r="CZU213" s="3"/>
      <c r="CZV213" s="3"/>
      <c r="CZW213" s="3"/>
      <c r="CZX213" s="3"/>
      <c r="CZY213" s="3"/>
      <c r="CZZ213" s="3"/>
      <c r="DAA213" s="3"/>
      <c r="DAB213" s="3"/>
      <c r="DAC213" s="3"/>
      <c r="DAD213" s="3"/>
      <c r="DAE213" s="3"/>
      <c r="DAF213" s="3"/>
      <c r="DAG213" s="3"/>
      <c r="DAH213" s="3"/>
      <c r="DAI213" s="3"/>
      <c r="DAJ213" s="3"/>
      <c r="DAK213" s="3"/>
      <c r="DAL213" s="3"/>
      <c r="DAM213" s="3"/>
      <c r="DAN213" s="3"/>
      <c r="DAO213" s="3"/>
      <c r="DAP213" s="3"/>
      <c r="DAQ213" s="3"/>
      <c r="DAR213" s="3"/>
      <c r="DAS213" s="3"/>
      <c r="DAT213" s="3"/>
      <c r="DAU213" s="3"/>
      <c r="DAV213" s="3"/>
      <c r="DAW213" s="3"/>
      <c r="DAX213" s="3"/>
      <c r="DAY213" s="3"/>
      <c r="DAZ213" s="3"/>
      <c r="DBA213" s="3"/>
      <c r="DBB213" s="3"/>
      <c r="DBC213" s="3"/>
      <c r="DBD213" s="3"/>
      <c r="DBE213" s="3"/>
      <c r="DBF213" s="3"/>
      <c r="DBG213" s="3"/>
      <c r="DBH213" s="3"/>
      <c r="DBI213" s="3"/>
      <c r="DBJ213" s="3"/>
      <c r="DBK213" s="3"/>
      <c r="DBL213" s="3"/>
      <c r="DBM213" s="3"/>
      <c r="DBN213" s="3"/>
      <c r="DBO213" s="3"/>
      <c r="DBP213" s="3"/>
      <c r="DBQ213" s="3"/>
      <c r="DBR213" s="3"/>
      <c r="DBS213" s="3"/>
      <c r="DBT213" s="3"/>
      <c r="DBU213" s="3"/>
      <c r="DBV213" s="3"/>
      <c r="DBW213" s="3"/>
      <c r="DBX213" s="3"/>
      <c r="DBY213" s="3"/>
      <c r="DBZ213" s="3"/>
      <c r="DCA213" s="3"/>
      <c r="DCB213" s="3"/>
      <c r="DCC213" s="3"/>
      <c r="DCD213" s="3"/>
      <c r="DCE213" s="3"/>
      <c r="DCF213" s="3"/>
      <c r="DCG213" s="3"/>
      <c r="DCH213" s="3"/>
      <c r="DCI213" s="3"/>
      <c r="DCJ213" s="3"/>
      <c r="DCK213" s="3"/>
      <c r="DCL213" s="3"/>
      <c r="DCM213" s="3"/>
      <c r="DCN213" s="3"/>
      <c r="DCO213" s="3"/>
      <c r="DCP213" s="3"/>
      <c r="DCQ213" s="3"/>
      <c r="DCR213" s="3"/>
      <c r="DCS213" s="3"/>
      <c r="DCT213" s="3"/>
      <c r="DCU213" s="3"/>
      <c r="DCV213" s="3"/>
      <c r="DCW213" s="3"/>
      <c r="DCX213" s="3"/>
      <c r="DCY213" s="3"/>
      <c r="DCZ213" s="3"/>
      <c r="DDA213" s="3"/>
      <c r="DDB213" s="3"/>
      <c r="DDC213" s="3"/>
      <c r="DDD213" s="3"/>
      <c r="DDE213" s="3"/>
      <c r="DDF213" s="3"/>
      <c r="DDG213" s="3"/>
      <c r="DDH213" s="3"/>
      <c r="DDI213" s="3"/>
      <c r="DDJ213" s="3"/>
      <c r="DDK213" s="3"/>
      <c r="DDL213" s="3"/>
      <c r="DDM213" s="3"/>
      <c r="DDN213" s="3"/>
      <c r="DDO213" s="3"/>
      <c r="DDP213" s="3"/>
      <c r="DDQ213" s="3"/>
      <c r="DDR213" s="3"/>
      <c r="DDS213" s="3"/>
      <c r="DDT213" s="3"/>
      <c r="DDU213" s="3"/>
      <c r="DDV213" s="3"/>
      <c r="DDW213" s="3"/>
      <c r="DDX213" s="3"/>
      <c r="DDY213" s="3"/>
      <c r="DDZ213" s="3"/>
      <c r="DEA213" s="3"/>
      <c r="DEB213" s="3"/>
      <c r="DEC213" s="3"/>
      <c r="DED213" s="3"/>
      <c r="DEE213" s="3"/>
      <c r="DEF213" s="3"/>
      <c r="DEG213" s="3"/>
      <c r="DEH213" s="3"/>
      <c r="DEI213" s="3"/>
      <c r="DEJ213" s="3"/>
      <c r="DEK213" s="3"/>
      <c r="DEL213" s="3"/>
      <c r="DEM213" s="3"/>
      <c r="DEN213" s="3"/>
      <c r="DEO213" s="3"/>
      <c r="DEP213" s="3"/>
      <c r="DEQ213" s="3"/>
      <c r="DER213" s="3"/>
      <c r="DES213" s="3"/>
      <c r="DET213" s="3"/>
      <c r="DEU213" s="3"/>
      <c r="DEV213" s="3"/>
      <c r="DEW213" s="3"/>
      <c r="DEX213" s="3"/>
      <c r="DEY213" s="3"/>
      <c r="DEZ213" s="3"/>
      <c r="DFA213" s="3"/>
      <c r="DFB213" s="3"/>
      <c r="DFC213" s="3"/>
      <c r="DFD213" s="3"/>
      <c r="DFE213" s="3"/>
      <c r="DFF213" s="3"/>
      <c r="DFG213" s="3"/>
      <c r="DFH213" s="3"/>
      <c r="DFI213" s="3"/>
      <c r="DFJ213" s="3"/>
      <c r="DFK213" s="3"/>
      <c r="DFL213" s="3"/>
      <c r="DFM213" s="3"/>
      <c r="DFN213" s="3"/>
      <c r="DFO213" s="3"/>
      <c r="DFP213" s="3"/>
      <c r="DFQ213" s="3"/>
      <c r="DFR213" s="3"/>
      <c r="DFS213" s="3"/>
      <c r="DFT213" s="3"/>
      <c r="DFU213" s="3"/>
      <c r="DFV213" s="3"/>
      <c r="DFW213" s="3"/>
      <c r="DFX213" s="3"/>
      <c r="DFY213" s="3"/>
      <c r="DFZ213" s="3"/>
      <c r="DGA213" s="3"/>
      <c r="DGB213" s="3"/>
      <c r="DGC213" s="3"/>
      <c r="DGD213" s="3"/>
      <c r="DGE213" s="3"/>
      <c r="DGF213" s="3"/>
      <c r="DGG213" s="3"/>
      <c r="DGH213" s="3"/>
      <c r="DGI213" s="3"/>
      <c r="DGJ213" s="3"/>
      <c r="DGK213" s="3"/>
      <c r="DGL213" s="3"/>
      <c r="DGM213" s="3"/>
      <c r="DGN213" s="3"/>
      <c r="DGO213" s="3"/>
      <c r="DGP213" s="3"/>
      <c r="DGQ213" s="3"/>
      <c r="DGR213" s="3"/>
      <c r="DGS213" s="3"/>
      <c r="DGT213" s="3"/>
      <c r="DGU213" s="3"/>
      <c r="DGV213" s="3"/>
      <c r="DGW213" s="3"/>
      <c r="DGX213" s="3"/>
      <c r="DGY213" s="3"/>
      <c r="DGZ213" s="3"/>
      <c r="DHA213" s="3"/>
      <c r="DHB213" s="3"/>
      <c r="DHC213" s="3"/>
      <c r="DHD213" s="3"/>
      <c r="DHE213" s="3"/>
      <c r="DHF213" s="3"/>
      <c r="DHG213" s="3"/>
      <c r="DHH213" s="3"/>
      <c r="DHI213" s="3"/>
      <c r="DHJ213" s="3"/>
      <c r="DHK213" s="3"/>
      <c r="DHL213" s="3"/>
      <c r="DHM213" s="3"/>
      <c r="DHN213" s="3"/>
      <c r="DHO213" s="3"/>
      <c r="DHP213" s="3"/>
      <c r="DHQ213" s="3"/>
      <c r="DHR213" s="3"/>
      <c r="DHS213" s="3"/>
      <c r="DHT213" s="3"/>
      <c r="DHU213" s="3"/>
      <c r="DHV213" s="3"/>
      <c r="DHW213" s="3"/>
      <c r="DHX213" s="3"/>
      <c r="DHY213" s="3"/>
      <c r="DHZ213" s="3"/>
      <c r="DIA213" s="3"/>
      <c r="DIB213" s="3"/>
      <c r="DIC213" s="3"/>
      <c r="DID213" s="3"/>
      <c r="DIE213" s="3"/>
      <c r="DIF213" s="3"/>
      <c r="DIG213" s="3"/>
      <c r="DIH213" s="3"/>
      <c r="DII213" s="3"/>
      <c r="DIJ213" s="3"/>
      <c r="DIK213" s="3"/>
      <c r="DIL213" s="3"/>
      <c r="DIM213" s="3"/>
      <c r="DIN213" s="3"/>
      <c r="DIO213" s="3"/>
      <c r="DIP213" s="3"/>
      <c r="DIQ213" s="3"/>
      <c r="DIR213" s="3"/>
      <c r="DIS213" s="3"/>
      <c r="DIT213" s="3"/>
      <c r="DIU213" s="3"/>
      <c r="DIV213" s="3"/>
      <c r="DIW213" s="3"/>
      <c r="DIX213" s="3"/>
      <c r="DIY213" s="3"/>
      <c r="DIZ213" s="3"/>
      <c r="DJA213" s="3"/>
      <c r="DJB213" s="3"/>
      <c r="DJC213" s="3"/>
      <c r="DJD213" s="3"/>
      <c r="DJE213" s="3"/>
      <c r="DJF213" s="3"/>
      <c r="DJG213" s="3"/>
      <c r="DJH213" s="3"/>
      <c r="DJI213" s="3"/>
      <c r="DJJ213" s="3"/>
      <c r="DJK213" s="3"/>
      <c r="DJL213" s="3"/>
      <c r="DJM213" s="3"/>
      <c r="DJN213" s="3"/>
      <c r="DJO213" s="3"/>
      <c r="DJP213" s="3"/>
      <c r="DJQ213" s="3"/>
      <c r="DJR213" s="3"/>
      <c r="DJS213" s="3"/>
      <c r="DJT213" s="3"/>
      <c r="DJU213" s="3"/>
      <c r="DJV213" s="3"/>
      <c r="DJW213" s="3"/>
      <c r="DJX213" s="3"/>
      <c r="DJY213" s="3"/>
      <c r="DJZ213" s="3"/>
      <c r="DKA213" s="3"/>
      <c r="DKB213" s="3"/>
      <c r="DKC213" s="3"/>
      <c r="DKD213" s="3"/>
      <c r="DKE213" s="3"/>
      <c r="DKF213" s="3"/>
      <c r="DKG213" s="3"/>
      <c r="DKH213" s="3"/>
      <c r="DKI213" s="3"/>
      <c r="DKJ213" s="3"/>
      <c r="DKK213" s="3"/>
      <c r="DKL213" s="3"/>
      <c r="DKM213" s="3"/>
      <c r="DKN213" s="3"/>
      <c r="DKO213" s="3"/>
      <c r="DKP213" s="3"/>
      <c r="DKQ213" s="3"/>
      <c r="DKR213" s="3"/>
      <c r="DKS213" s="3"/>
      <c r="DKT213" s="3"/>
      <c r="DKU213" s="3"/>
      <c r="DKV213" s="3"/>
      <c r="DKW213" s="3"/>
      <c r="DKX213" s="3"/>
      <c r="DKY213" s="3"/>
      <c r="DKZ213" s="3"/>
      <c r="DLA213" s="3"/>
      <c r="DLB213" s="3"/>
      <c r="DLC213" s="3"/>
      <c r="DLD213" s="3"/>
      <c r="DLE213" s="3"/>
      <c r="DLF213" s="3"/>
      <c r="DLG213" s="3"/>
      <c r="DLH213" s="3"/>
      <c r="DLI213" s="3"/>
      <c r="DLJ213" s="3"/>
      <c r="DLK213" s="3"/>
      <c r="DLL213" s="3"/>
      <c r="DLM213" s="3"/>
      <c r="DLN213" s="3"/>
      <c r="DLO213" s="3"/>
      <c r="DLP213" s="3"/>
      <c r="DLQ213" s="3"/>
      <c r="DLR213" s="3"/>
      <c r="DLS213" s="3"/>
      <c r="DLT213" s="3"/>
      <c r="DLU213" s="3"/>
      <c r="DLV213" s="3"/>
      <c r="DLW213" s="3"/>
      <c r="DLX213" s="3"/>
      <c r="DLY213" s="3"/>
      <c r="DLZ213" s="3"/>
      <c r="DMA213" s="3"/>
      <c r="DMB213" s="3"/>
      <c r="DMC213" s="3"/>
      <c r="DMD213" s="3"/>
      <c r="DME213" s="3"/>
      <c r="DMF213" s="3"/>
      <c r="DMG213" s="3"/>
      <c r="DMH213" s="3"/>
      <c r="DMI213" s="3"/>
      <c r="DMJ213" s="3"/>
      <c r="DMK213" s="3"/>
      <c r="DML213" s="3"/>
      <c r="DMM213" s="3"/>
      <c r="DMN213" s="3"/>
      <c r="DMO213" s="3"/>
      <c r="DMP213" s="3"/>
      <c r="DMQ213" s="3"/>
      <c r="DMR213" s="3"/>
      <c r="DMS213" s="3"/>
      <c r="DMT213" s="3"/>
      <c r="DMU213" s="3"/>
      <c r="DMV213" s="3"/>
      <c r="DMW213" s="3"/>
      <c r="DMX213" s="3"/>
      <c r="DMY213" s="3"/>
      <c r="DMZ213" s="3"/>
      <c r="DNA213" s="3"/>
      <c r="DNB213" s="3"/>
      <c r="DNC213" s="3"/>
      <c r="DND213" s="3"/>
      <c r="DNE213" s="3"/>
      <c r="DNF213" s="3"/>
      <c r="DNG213" s="3"/>
      <c r="DNH213" s="3"/>
      <c r="DNI213" s="3"/>
      <c r="DNJ213" s="3"/>
      <c r="DNK213" s="3"/>
      <c r="DNL213" s="3"/>
      <c r="DNM213" s="3"/>
      <c r="DNN213" s="3"/>
      <c r="DNO213" s="3"/>
      <c r="DNP213" s="3"/>
      <c r="DNQ213" s="3"/>
      <c r="DNR213" s="3"/>
      <c r="DNS213" s="3"/>
      <c r="DNT213" s="3"/>
      <c r="DNU213" s="3"/>
      <c r="DNV213" s="3"/>
      <c r="DNW213" s="3"/>
      <c r="DNX213" s="3"/>
      <c r="DNY213" s="3"/>
      <c r="DNZ213" s="3"/>
      <c r="DOA213" s="3"/>
      <c r="DOB213" s="3"/>
      <c r="DOC213" s="3"/>
      <c r="DOD213" s="3"/>
      <c r="DOE213" s="3"/>
      <c r="DOF213" s="3"/>
      <c r="DOG213" s="3"/>
      <c r="DOH213" s="3"/>
      <c r="DOI213" s="3"/>
      <c r="DOJ213" s="3"/>
      <c r="DOK213" s="3"/>
      <c r="DOL213" s="3"/>
      <c r="DOM213" s="3"/>
      <c r="DON213" s="3"/>
      <c r="DOO213" s="3"/>
      <c r="DOP213" s="3"/>
      <c r="DOQ213" s="3"/>
      <c r="DOR213" s="3"/>
      <c r="DOS213" s="3"/>
      <c r="DOT213" s="3"/>
      <c r="DOU213" s="3"/>
      <c r="DOV213" s="3"/>
      <c r="DOW213" s="3"/>
      <c r="DOX213" s="3"/>
      <c r="DOY213" s="3"/>
      <c r="DOZ213" s="3"/>
      <c r="DPA213" s="3"/>
      <c r="DPB213" s="3"/>
      <c r="DPC213" s="3"/>
      <c r="DPD213" s="3"/>
      <c r="DPE213" s="3"/>
      <c r="DPF213" s="3"/>
      <c r="DPG213" s="3"/>
      <c r="DPH213" s="3"/>
      <c r="DPI213" s="3"/>
      <c r="DPJ213" s="3"/>
      <c r="DPK213" s="3"/>
      <c r="DPL213" s="3"/>
      <c r="DPM213" s="3"/>
      <c r="DPN213" s="3"/>
      <c r="DPO213" s="3"/>
      <c r="DPP213" s="3"/>
      <c r="DPQ213" s="3"/>
      <c r="DPR213" s="3"/>
      <c r="DPS213" s="3"/>
      <c r="DPT213" s="3"/>
      <c r="DPU213" s="3"/>
      <c r="DPV213" s="3"/>
      <c r="DPW213" s="3"/>
      <c r="DPX213" s="3"/>
      <c r="DPY213" s="3"/>
      <c r="DPZ213" s="3"/>
      <c r="DQA213" s="3"/>
      <c r="DQB213" s="3"/>
      <c r="DQC213" s="3"/>
      <c r="DQD213" s="3"/>
      <c r="DQE213" s="3"/>
      <c r="DQF213" s="3"/>
      <c r="DQG213" s="3"/>
      <c r="DQH213" s="3"/>
      <c r="DQI213" s="3"/>
      <c r="DQJ213" s="3"/>
      <c r="DQK213" s="3"/>
      <c r="DQL213" s="3"/>
      <c r="DQM213" s="3"/>
      <c r="DQN213" s="3"/>
      <c r="DQO213" s="3"/>
      <c r="DQP213" s="3"/>
      <c r="DQQ213" s="3"/>
      <c r="DQR213" s="3"/>
      <c r="DQS213" s="3"/>
      <c r="DQT213" s="3"/>
      <c r="DQU213" s="3"/>
      <c r="DQV213" s="3"/>
      <c r="DQW213" s="3"/>
      <c r="DQX213" s="3"/>
      <c r="DQY213" s="3"/>
      <c r="DQZ213" s="3"/>
      <c r="DRA213" s="3"/>
      <c r="DRB213" s="3"/>
      <c r="DRC213" s="3"/>
      <c r="DRD213" s="3"/>
      <c r="DRE213" s="3"/>
      <c r="DRF213" s="3"/>
      <c r="DRG213" s="3"/>
      <c r="DRH213" s="3"/>
      <c r="DRI213" s="3"/>
      <c r="DRJ213" s="3"/>
      <c r="DRK213" s="3"/>
      <c r="DRL213" s="3"/>
      <c r="DRM213" s="3"/>
      <c r="DRN213" s="3"/>
      <c r="DRO213" s="3"/>
      <c r="DRP213" s="3"/>
      <c r="DRQ213" s="3"/>
      <c r="DRR213" s="3"/>
      <c r="DRS213" s="3"/>
      <c r="DRT213" s="3"/>
      <c r="DRU213" s="3"/>
      <c r="DRV213" s="3"/>
      <c r="DRW213" s="3"/>
      <c r="DRX213" s="3"/>
      <c r="DRY213" s="3"/>
      <c r="DRZ213" s="3"/>
      <c r="DSA213" s="3"/>
      <c r="DSB213" s="3"/>
      <c r="DSC213" s="3"/>
      <c r="DSD213" s="3"/>
      <c r="DSE213" s="3"/>
      <c r="DSF213" s="3"/>
      <c r="DSG213" s="3"/>
      <c r="DSH213" s="3"/>
      <c r="DSI213" s="3"/>
      <c r="DSJ213" s="3"/>
      <c r="DSK213" s="3"/>
      <c r="DSL213" s="3"/>
      <c r="DSM213" s="3"/>
      <c r="DSN213" s="3"/>
      <c r="DSO213" s="3"/>
      <c r="DSP213" s="3"/>
      <c r="DSQ213" s="3"/>
      <c r="DSR213" s="3"/>
      <c r="DSS213" s="3"/>
      <c r="DST213" s="3"/>
      <c r="DSU213" s="3"/>
      <c r="DSV213" s="3"/>
      <c r="DSW213" s="3"/>
      <c r="DSX213" s="3"/>
      <c r="DSY213" s="3"/>
      <c r="DSZ213" s="3"/>
      <c r="DTA213" s="3"/>
      <c r="DTB213" s="3"/>
      <c r="DTC213" s="3"/>
      <c r="DTD213" s="3"/>
      <c r="DTE213" s="3"/>
      <c r="DTF213" s="3"/>
      <c r="DTG213" s="3"/>
      <c r="DTH213" s="3"/>
      <c r="DTI213" s="3"/>
      <c r="DTJ213" s="3"/>
      <c r="DTK213" s="3"/>
      <c r="DTL213" s="3"/>
      <c r="DTM213" s="3"/>
      <c r="DTN213" s="3"/>
      <c r="DTO213" s="3"/>
      <c r="DTP213" s="3"/>
      <c r="DTQ213" s="3"/>
      <c r="DTR213" s="3"/>
      <c r="DTS213" s="3"/>
      <c r="DTT213" s="3"/>
      <c r="DTU213" s="3"/>
      <c r="DTV213" s="3"/>
      <c r="DTW213" s="3"/>
      <c r="DTX213" s="3"/>
      <c r="DTY213" s="3"/>
      <c r="DTZ213" s="3"/>
      <c r="DUA213" s="3"/>
      <c r="DUB213" s="3"/>
      <c r="DUC213" s="3"/>
      <c r="DUD213" s="3"/>
      <c r="DUE213" s="3"/>
      <c r="DUF213" s="3"/>
      <c r="DUG213" s="3"/>
      <c r="DUH213" s="3"/>
      <c r="DUI213" s="3"/>
      <c r="DUJ213" s="3"/>
      <c r="DUK213" s="3"/>
      <c r="DUL213" s="3"/>
      <c r="DUM213" s="3"/>
      <c r="DUN213" s="3"/>
      <c r="DUO213" s="3"/>
      <c r="DUP213" s="3"/>
      <c r="DUQ213" s="3"/>
      <c r="DUR213" s="3"/>
      <c r="DUS213" s="3"/>
      <c r="DUT213" s="3"/>
      <c r="DUU213" s="3"/>
      <c r="DUV213" s="3"/>
      <c r="DUW213" s="3"/>
      <c r="DUX213" s="3"/>
      <c r="DUY213" s="3"/>
      <c r="DUZ213" s="3"/>
      <c r="DVA213" s="3"/>
      <c r="DVB213" s="3"/>
      <c r="DVC213" s="3"/>
      <c r="DVD213" s="3"/>
      <c r="DVE213" s="3"/>
      <c r="DVF213" s="3"/>
      <c r="DVG213" s="3"/>
      <c r="DVH213" s="3"/>
      <c r="DVI213" s="3"/>
      <c r="DVJ213" s="3"/>
      <c r="DVK213" s="3"/>
      <c r="DVL213" s="3"/>
      <c r="DVM213" s="3"/>
      <c r="DVN213" s="3"/>
      <c r="DVO213" s="3"/>
      <c r="DVP213" s="3"/>
      <c r="DVQ213" s="3"/>
      <c r="DVR213" s="3"/>
      <c r="DVS213" s="3"/>
      <c r="DVT213" s="3"/>
      <c r="DVU213" s="3"/>
      <c r="DVV213" s="3"/>
      <c r="DVW213" s="3"/>
      <c r="DVX213" s="3"/>
      <c r="DVY213" s="3"/>
      <c r="DVZ213" s="3"/>
      <c r="DWA213" s="3"/>
      <c r="DWB213" s="3"/>
      <c r="DWC213" s="3"/>
      <c r="DWD213" s="3"/>
      <c r="DWE213" s="3"/>
      <c r="DWF213" s="3"/>
      <c r="DWG213" s="3"/>
      <c r="DWH213" s="3"/>
      <c r="DWI213" s="3"/>
      <c r="DWJ213" s="3"/>
      <c r="DWK213" s="3"/>
      <c r="DWL213" s="3"/>
      <c r="DWM213" s="3"/>
      <c r="DWN213" s="3"/>
      <c r="DWO213" s="3"/>
      <c r="DWP213" s="3"/>
      <c r="DWQ213" s="3"/>
      <c r="DWR213" s="3"/>
      <c r="DWS213" s="3"/>
      <c r="DWT213" s="3"/>
      <c r="DWU213" s="3"/>
      <c r="DWV213" s="3"/>
      <c r="DWW213" s="3"/>
      <c r="DWX213" s="3"/>
      <c r="DWY213" s="3"/>
      <c r="DWZ213" s="3"/>
      <c r="DXA213" s="3"/>
      <c r="DXB213" s="3"/>
      <c r="DXC213" s="3"/>
      <c r="DXD213" s="3"/>
      <c r="DXE213" s="3"/>
      <c r="DXF213" s="3"/>
      <c r="DXG213" s="3"/>
      <c r="DXH213" s="3"/>
      <c r="DXI213" s="3"/>
      <c r="DXJ213" s="3"/>
      <c r="DXK213" s="3"/>
      <c r="DXL213" s="3"/>
      <c r="DXM213" s="3"/>
      <c r="DXN213" s="3"/>
      <c r="DXO213" s="3"/>
      <c r="DXP213" s="3"/>
      <c r="DXQ213" s="3"/>
      <c r="DXR213" s="3"/>
      <c r="DXS213" s="3"/>
      <c r="DXT213" s="3"/>
      <c r="DXU213" s="3"/>
      <c r="DXV213" s="3"/>
      <c r="DXW213" s="3"/>
      <c r="DXX213" s="3"/>
      <c r="DXY213" s="3"/>
      <c r="DXZ213" s="3"/>
      <c r="DYA213" s="3"/>
      <c r="DYB213" s="3"/>
      <c r="DYC213" s="3"/>
      <c r="DYD213" s="3"/>
      <c r="DYE213" s="3"/>
      <c r="DYF213" s="3"/>
      <c r="DYG213" s="3"/>
      <c r="DYH213" s="3"/>
      <c r="DYI213" s="3"/>
      <c r="DYJ213" s="3"/>
      <c r="DYK213" s="3"/>
      <c r="DYL213" s="3"/>
      <c r="DYM213" s="3"/>
      <c r="DYN213" s="3"/>
      <c r="DYO213" s="3"/>
      <c r="DYP213" s="3"/>
      <c r="DYQ213" s="3"/>
      <c r="DYR213" s="3"/>
      <c r="DYS213" s="3"/>
      <c r="DYT213" s="3"/>
      <c r="DYU213" s="3"/>
      <c r="DYV213" s="3"/>
      <c r="DYW213" s="3"/>
      <c r="DYX213" s="3"/>
      <c r="DYY213" s="3"/>
      <c r="DYZ213" s="3"/>
      <c r="DZA213" s="3"/>
      <c r="DZB213" s="3"/>
      <c r="DZC213" s="3"/>
      <c r="DZD213" s="3"/>
      <c r="DZE213" s="3"/>
      <c r="DZF213" s="3"/>
      <c r="DZG213" s="3"/>
      <c r="DZH213" s="3"/>
      <c r="DZI213" s="3"/>
      <c r="DZJ213" s="3"/>
      <c r="DZK213" s="3"/>
      <c r="DZL213" s="3"/>
      <c r="DZM213" s="3"/>
      <c r="DZN213" s="3"/>
      <c r="DZO213" s="3"/>
      <c r="DZP213" s="3"/>
      <c r="DZQ213" s="3"/>
      <c r="DZR213" s="3"/>
      <c r="DZS213" s="3"/>
      <c r="DZT213" s="3"/>
      <c r="DZU213" s="3"/>
      <c r="DZV213" s="3"/>
      <c r="DZW213" s="3"/>
      <c r="DZX213" s="3"/>
      <c r="DZY213" s="3"/>
      <c r="DZZ213" s="3"/>
      <c r="EAA213" s="3"/>
      <c r="EAB213" s="3"/>
      <c r="EAC213" s="3"/>
      <c r="EAD213" s="3"/>
      <c r="EAE213" s="3"/>
      <c r="EAF213" s="3"/>
      <c r="EAG213" s="3"/>
      <c r="EAH213" s="3"/>
      <c r="EAI213" s="3"/>
      <c r="EAJ213" s="3"/>
      <c r="EAK213" s="3"/>
      <c r="EAL213" s="3"/>
      <c r="EAM213" s="3"/>
      <c r="EAN213" s="3"/>
      <c r="EAO213" s="3"/>
      <c r="EAP213" s="3"/>
      <c r="EAQ213" s="3"/>
      <c r="EAR213" s="3"/>
      <c r="EAS213" s="3"/>
      <c r="EAT213" s="3"/>
      <c r="EAU213" s="3"/>
      <c r="EAV213" s="3"/>
      <c r="EAW213" s="3"/>
      <c r="EAX213" s="3"/>
      <c r="EAY213" s="3"/>
      <c r="EAZ213" s="3"/>
      <c r="EBA213" s="3"/>
      <c r="EBB213" s="3"/>
      <c r="EBC213" s="3"/>
      <c r="EBD213" s="3"/>
      <c r="EBE213" s="3"/>
      <c r="EBF213" s="3"/>
      <c r="EBG213" s="3"/>
      <c r="EBH213" s="3"/>
      <c r="EBI213" s="3"/>
      <c r="EBJ213" s="3"/>
      <c r="EBK213" s="3"/>
      <c r="EBL213" s="3"/>
      <c r="EBM213" s="3"/>
      <c r="EBN213" s="3"/>
      <c r="EBO213" s="3"/>
      <c r="EBP213" s="3"/>
      <c r="EBQ213" s="3"/>
      <c r="EBR213" s="3"/>
      <c r="EBS213" s="3"/>
      <c r="EBT213" s="3"/>
      <c r="EBU213" s="3"/>
      <c r="EBV213" s="3"/>
      <c r="EBW213" s="3"/>
      <c r="EBX213" s="3"/>
      <c r="EBY213" s="3"/>
      <c r="EBZ213" s="3"/>
      <c r="ECA213" s="3"/>
      <c r="ECB213" s="3"/>
      <c r="ECC213" s="3"/>
      <c r="ECD213" s="3"/>
      <c r="ECE213" s="3"/>
      <c r="ECF213" s="3"/>
      <c r="ECG213" s="3"/>
      <c r="ECH213" s="3"/>
      <c r="ECI213" s="3"/>
      <c r="ECJ213" s="3"/>
      <c r="ECK213" s="3"/>
      <c r="ECL213" s="3"/>
      <c r="ECM213" s="3"/>
      <c r="ECN213" s="3"/>
      <c r="ECO213" s="3"/>
      <c r="ECP213" s="3"/>
      <c r="ECQ213" s="3"/>
      <c r="ECR213" s="3"/>
      <c r="ECS213" s="3"/>
      <c r="ECT213" s="3"/>
      <c r="ECU213" s="3"/>
      <c r="ECV213" s="3"/>
      <c r="ECW213" s="3"/>
      <c r="ECX213" s="3"/>
      <c r="ECY213" s="3"/>
      <c r="ECZ213" s="3"/>
      <c r="EDA213" s="3"/>
      <c r="EDB213" s="3"/>
      <c r="EDC213" s="3"/>
      <c r="EDD213" s="3"/>
      <c r="EDE213" s="3"/>
      <c r="EDF213" s="3"/>
      <c r="EDG213" s="3"/>
      <c r="EDH213" s="3"/>
      <c r="EDI213" s="3"/>
      <c r="EDJ213" s="3"/>
      <c r="EDK213" s="3"/>
      <c r="EDL213" s="3"/>
      <c r="EDM213" s="3"/>
      <c r="EDN213" s="3"/>
      <c r="EDO213" s="3"/>
      <c r="EDP213" s="3"/>
      <c r="EDQ213" s="3"/>
      <c r="EDR213" s="3"/>
      <c r="EDS213" s="3"/>
      <c r="EDT213" s="3"/>
      <c r="EDU213" s="3"/>
      <c r="EDV213" s="3"/>
      <c r="EDW213" s="3"/>
      <c r="EDX213" s="3"/>
      <c r="EDY213" s="3"/>
      <c r="EDZ213" s="3"/>
      <c r="EEA213" s="3"/>
      <c r="EEB213" s="3"/>
      <c r="EEC213" s="3"/>
      <c r="EED213" s="3"/>
      <c r="EEE213" s="3"/>
      <c r="EEF213" s="3"/>
      <c r="EEG213" s="3"/>
      <c r="EEH213" s="3"/>
      <c r="EEI213" s="3"/>
      <c r="EEJ213" s="3"/>
      <c r="EEK213" s="3"/>
      <c r="EEL213" s="3"/>
      <c r="EEM213" s="3"/>
      <c r="EEN213" s="3"/>
      <c r="EEO213" s="3"/>
      <c r="EEP213" s="3"/>
      <c r="EEQ213" s="3"/>
      <c r="EER213" s="3"/>
      <c r="EES213" s="3"/>
      <c r="EET213" s="3"/>
      <c r="EEU213" s="3"/>
      <c r="EEV213" s="3"/>
      <c r="EEW213" s="3"/>
      <c r="EEX213" s="3"/>
      <c r="EEY213" s="3"/>
      <c r="EEZ213" s="3"/>
      <c r="EFA213" s="3"/>
      <c r="EFB213" s="3"/>
      <c r="EFC213" s="3"/>
      <c r="EFD213" s="3"/>
      <c r="EFE213" s="3"/>
      <c r="EFF213" s="3"/>
      <c r="EFG213" s="3"/>
      <c r="EFH213" s="3"/>
      <c r="EFI213" s="3"/>
      <c r="EFJ213" s="3"/>
      <c r="EFK213" s="3"/>
      <c r="EFL213" s="3"/>
      <c r="EFM213" s="3"/>
      <c r="EFN213" s="3"/>
      <c r="EFO213" s="3"/>
      <c r="EFP213" s="3"/>
      <c r="EFQ213" s="3"/>
      <c r="EFR213" s="3"/>
      <c r="EFS213" s="3"/>
      <c r="EFT213" s="3"/>
      <c r="EFU213" s="3"/>
      <c r="EFV213" s="3"/>
      <c r="EFW213" s="3"/>
      <c r="EFX213" s="3"/>
      <c r="EFY213" s="3"/>
      <c r="EFZ213" s="3"/>
      <c r="EGA213" s="3"/>
      <c r="EGB213" s="3"/>
      <c r="EGC213" s="3"/>
      <c r="EGD213" s="3"/>
      <c r="EGE213" s="3"/>
      <c r="EGF213" s="3"/>
      <c r="EGG213" s="3"/>
      <c r="EGH213" s="3"/>
      <c r="EGI213" s="3"/>
      <c r="EGJ213" s="3"/>
      <c r="EGK213" s="3"/>
      <c r="EGL213" s="3"/>
      <c r="EGM213" s="3"/>
      <c r="EGN213" s="3"/>
      <c r="EGO213" s="3"/>
      <c r="EGP213" s="3"/>
      <c r="EGQ213" s="3"/>
      <c r="EGR213" s="3"/>
      <c r="EGS213" s="3"/>
      <c r="EGT213" s="3"/>
      <c r="EGU213" s="3"/>
      <c r="EGV213" s="3"/>
      <c r="EGW213" s="3"/>
      <c r="EGX213" s="3"/>
      <c r="EGY213" s="3"/>
      <c r="EGZ213" s="3"/>
      <c r="EHA213" s="3"/>
      <c r="EHB213" s="3"/>
      <c r="EHC213" s="3"/>
      <c r="EHD213" s="3"/>
      <c r="EHE213" s="3"/>
      <c r="EHF213" s="3"/>
      <c r="EHG213" s="3"/>
      <c r="EHH213" s="3"/>
      <c r="EHI213" s="3"/>
      <c r="EHJ213" s="3"/>
      <c r="EHK213" s="3"/>
      <c r="EHL213" s="3"/>
      <c r="EHM213" s="3"/>
      <c r="EHN213" s="3"/>
      <c r="EHO213" s="3"/>
      <c r="EHP213" s="3"/>
      <c r="EHQ213" s="3"/>
      <c r="EHR213" s="3"/>
      <c r="EHS213" s="3"/>
      <c r="EHT213" s="3"/>
      <c r="EHU213" s="3"/>
      <c r="EHV213" s="3"/>
      <c r="EHW213" s="3"/>
      <c r="EHX213" s="3"/>
      <c r="EHY213" s="3"/>
      <c r="EHZ213" s="3"/>
      <c r="EIA213" s="3"/>
      <c r="EIB213" s="3"/>
      <c r="EIC213" s="3"/>
      <c r="EID213" s="3"/>
      <c r="EIE213" s="3"/>
      <c r="EIF213" s="3"/>
      <c r="EIG213" s="3"/>
      <c r="EIH213" s="3"/>
      <c r="EII213" s="3"/>
      <c r="EIJ213" s="3"/>
      <c r="EIK213" s="3"/>
      <c r="EIL213" s="3"/>
      <c r="EIM213" s="3"/>
      <c r="EIN213" s="3"/>
      <c r="EIO213" s="3"/>
      <c r="EIP213" s="3"/>
      <c r="EIQ213" s="3"/>
      <c r="EIR213" s="3"/>
      <c r="EIS213" s="3"/>
      <c r="EIT213" s="3"/>
      <c r="EIU213" s="3"/>
      <c r="EIV213" s="3"/>
      <c r="EIW213" s="3"/>
      <c r="EIX213" s="3"/>
      <c r="EIY213" s="3"/>
      <c r="EIZ213" s="3"/>
      <c r="EJA213" s="3"/>
      <c r="EJB213" s="3"/>
      <c r="EJC213" s="3"/>
      <c r="EJD213" s="3"/>
      <c r="EJE213" s="3"/>
      <c r="EJF213" s="3"/>
      <c r="EJG213" s="3"/>
      <c r="EJH213" s="3"/>
      <c r="EJI213" s="3"/>
      <c r="EJJ213" s="3"/>
      <c r="EJK213" s="3"/>
      <c r="EJL213" s="3"/>
      <c r="EJM213" s="3"/>
      <c r="EJN213" s="3"/>
      <c r="EJO213" s="3"/>
      <c r="EJP213" s="3"/>
      <c r="EJQ213" s="3"/>
      <c r="EJR213" s="3"/>
      <c r="EJS213" s="3"/>
      <c r="EJT213" s="3"/>
      <c r="EJU213" s="3"/>
      <c r="EJV213" s="3"/>
      <c r="EJW213" s="3"/>
      <c r="EJX213" s="3"/>
      <c r="EJY213" s="3"/>
      <c r="EJZ213" s="3"/>
      <c r="EKA213" s="3"/>
      <c r="EKB213" s="3"/>
      <c r="EKC213" s="3"/>
      <c r="EKD213" s="3"/>
      <c r="EKE213" s="3"/>
      <c r="EKF213" s="3"/>
      <c r="EKG213" s="3"/>
      <c r="EKH213" s="3"/>
      <c r="EKI213" s="3"/>
      <c r="EKJ213" s="3"/>
      <c r="EKK213" s="3"/>
      <c r="EKL213" s="3"/>
      <c r="EKM213" s="3"/>
      <c r="EKN213" s="3"/>
      <c r="EKO213" s="3"/>
      <c r="EKP213" s="3"/>
      <c r="EKQ213" s="3"/>
      <c r="EKR213" s="3"/>
      <c r="EKS213" s="3"/>
      <c r="EKT213" s="3"/>
      <c r="EKU213" s="3"/>
      <c r="EKV213" s="3"/>
      <c r="EKW213" s="3"/>
      <c r="EKX213" s="3"/>
      <c r="EKY213" s="3"/>
      <c r="EKZ213" s="3"/>
      <c r="ELA213" s="3"/>
      <c r="ELB213" s="3"/>
      <c r="ELC213" s="3"/>
      <c r="ELD213" s="3"/>
      <c r="ELE213" s="3"/>
      <c r="ELF213" s="3"/>
      <c r="ELG213" s="3"/>
      <c r="ELH213" s="3"/>
      <c r="ELI213" s="3"/>
      <c r="ELJ213" s="3"/>
      <c r="ELK213" s="3"/>
      <c r="ELL213" s="3"/>
      <c r="ELM213" s="3"/>
      <c r="ELN213" s="3"/>
      <c r="ELO213" s="3"/>
      <c r="ELP213" s="3"/>
      <c r="ELQ213" s="3"/>
      <c r="ELR213" s="3"/>
      <c r="ELS213" s="3"/>
      <c r="ELT213" s="3"/>
      <c r="ELU213" s="3"/>
      <c r="ELV213" s="3"/>
      <c r="ELW213" s="3"/>
      <c r="ELX213" s="3"/>
      <c r="ELY213" s="3"/>
      <c r="ELZ213" s="3"/>
      <c r="EMA213" s="3"/>
      <c r="EMB213" s="3"/>
      <c r="EMC213" s="3"/>
      <c r="EMD213" s="3"/>
      <c r="EME213" s="3"/>
      <c r="EMF213" s="3"/>
      <c r="EMG213" s="3"/>
      <c r="EMH213" s="3"/>
      <c r="EMI213" s="3"/>
      <c r="EMJ213" s="3"/>
      <c r="EMK213" s="3"/>
      <c r="EML213" s="3"/>
      <c r="EMM213" s="3"/>
      <c r="EMN213" s="3"/>
      <c r="EMO213" s="3"/>
      <c r="EMP213" s="3"/>
      <c r="EMQ213" s="3"/>
      <c r="EMR213" s="3"/>
      <c r="EMS213" s="3"/>
      <c r="EMT213" s="3"/>
      <c r="EMU213" s="3"/>
      <c r="EMV213" s="3"/>
      <c r="EMW213" s="3"/>
      <c r="EMX213" s="3"/>
      <c r="EMY213" s="3"/>
      <c r="EMZ213" s="3"/>
      <c r="ENA213" s="3"/>
      <c r="ENB213" s="3"/>
      <c r="ENC213" s="3"/>
      <c r="END213" s="3"/>
      <c r="ENE213" s="3"/>
      <c r="ENF213" s="3"/>
      <c r="ENG213" s="3"/>
      <c r="ENH213" s="3"/>
      <c r="ENI213" s="3"/>
      <c r="ENJ213" s="3"/>
      <c r="ENK213" s="3"/>
      <c r="ENL213" s="3"/>
      <c r="ENM213" s="3"/>
      <c r="ENN213" s="3"/>
      <c r="ENO213" s="3"/>
      <c r="ENP213" s="3"/>
      <c r="ENQ213" s="3"/>
      <c r="ENR213" s="3"/>
      <c r="ENS213" s="3"/>
      <c r="ENT213" s="3"/>
      <c r="ENU213" s="3"/>
      <c r="ENV213" s="3"/>
      <c r="ENW213" s="3"/>
      <c r="ENX213" s="3"/>
      <c r="ENY213" s="3"/>
      <c r="ENZ213" s="3"/>
      <c r="EOA213" s="3"/>
      <c r="EOB213" s="3"/>
      <c r="EOC213" s="3"/>
      <c r="EOD213" s="3"/>
      <c r="EOE213" s="3"/>
      <c r="EOF213" s="3"/>
      <c r="EOG213" s="3"/>
      <c r="EOH213" s="3"/>
      <c r="EOI213" s="3"/>
      <c r="EOJ213" s="3"/>
      <c r="EOK213" s="3"/>
      <c r="EOL213" s="3"/>
      <c r="EOM213" s="3"/>
      <c r="EON213" s="3"/>
      <c r="EOO213" s="3"/>
      <c r="EOP213" s="3"/>
      <c r="EOQ213" s="3"/>
      <c r="EOR213" s="3"/>
      <c r="EOS213" s="3"/>
      <c r="EOT213" s="3"/>
      <c r="EOU213" s="3"/>
      <c r="EOV213" s="3"/>
      <c r="EOW213" s="3"/>
      <c r="EOX213" s="3"/>
      <c r="EOY213" s="3"/>
      <c r="EOZ213" s="3"/>
      <c r="EPA213" s="3"/>
      <c r="EPB213" s="3"/>
      <c r="EPC213" s="3"/>
      <c r="EPD213" s="3"/>
      <c r="EPE213" s="3"/>
      <c r="EPF213" s="3"/>
      <c r="EPG213" s="3"/>
      <c r="EPH213" s="3"/>
      <c r="EPI213" s="3"/>
      <c r="EPJ213" s="3"/>
      <c r="EPK213" s="3"/>
      <c r="EPL213" s="3"/>
      <c r="EPM213" s="3"/>
      <c r="EPN213" s="3"/>
      <c r="EPO213" s="3"/>
      <c r="EPP213" s="3"/>
      <c r="EPQ213" s="3"/>
      <c r="EPR213" s="3"/>
      <c r="EPS213" s="3"/>
      <c r="EPT213" s="3"/>
      <c r="EPU213" s="3"/>
      <c r="EPV213" s="3"/>
      <c r="EPW213" s="3"/>
      <c r="EPX213" s="3"/>
      <c r="EPY213" s="3"/>
      <c r="EPZ213" s="3"/>
      <c r="EQA213" s="3"/>
      <c r="EQB213" s="3"/>
      <c r="EQC213" s="3"/>
      <c r="EQD213" s="3"/>
      <c r="EQE213" s="3"/>
      <c r="EQF213" s="3"/>
      <c r="EQG213" s="3"/>
      <c r="EQH213" s="3"/>
      <c r="EQI213" s="3"/>
      <c r="EQJ213" s="3"/>
      <c r="EQK213" s="3"/>
      <c r="EQL213" s="3"/>
      <c r="EQM213" s="3"/>
      <c r="EQN213" s="3"/>
      <c r="EQO213" s="3"/>
      <c r="EQP213" s="3"/>
      <c r="EQQ213" s="3"/>
      <c r="EQR213" s="3"/>
      <c r="EQS213" s="3"/>
      <c r="EQT213" s="3"/>
      <c r="EQU213" s="3"/>
      <c r="EQV213" s="3"/>
      <c r="EQW213" s="3"/>
      <c r="EQX213" s="3"/>
      <c r="EQY213" s="3"/>
      <c r="EQZ213" s="3"/>
      <c r="ERA213" s="3"/>
      <c r="ERB213" s="3"/>
      <c r="ERC213" s="3"/>
      <c r="ERD213" s="3"/>
      <c r="ERE213" s="3"/>
      <c r="ERF213" s="3"/>
      <c r="ERG213" s="3"/>
      <c r="ERH213" s="3"/>
      <c r="ERI213" s="3"/>
      <c r="ERJ213" s="3"/>
      <c r="ERK213" s="3"/>
      <c r="ERL213" s="3"/>
      <c r="ERM213" s="3"/>
      <c r="ERN213" s="3"/>
      <c r="ERO213" s="3"/>
      <c r="ERP213" s="3"/>
      <c r="ERQ213" s="3"/>
      <c r="ERR213" s="3"/>
      <c r="ERS213" s="3"/>
      <c r="ERT213" s="3"/>
      <c r="ERU213" s="3"/>
      <c r="ERV213" s="3"/>
      <c r="ERW213" s="3"/>
      <c r="ERX213" s="3"/>
      <c r="ERY213" s="3"/>
      <c r="ERZ213" s="3"/>
      <c r="ESA213" s="3"/>
      <c r="ESB213" s="3"/>
      <c r="ESC213" s="3"/>
      <c r="ESD213" s="3"/>
      <c r="ESE213" s="3"/>
      <c r="ESF213" s="3"/>
      <c r="ESG213" s="3"/>
      <c r="ESH213" s="3"/>
      <c r="ESI213" s="3"/>
      <c r="ESJ213" s="3"/>
      <c r="ESK213" s="3"/>
      <c r="ESL213" s="3"/>
      <c r="ESM213" s="3"/>
      <c r="ESN213" s="3"/>
      <c r="ESO213" s="3"/>
      <c r="ESP213" s="3"/>
      <c r="ESQ213" s="3"/>
      <c r="ESR213" s="3"/>
      <c r="ESS213" s="3"/>
      <c r="EST213" s="3"/>
      <c r="ESU213" s="3"/>
      <c r="ESV213" s="3"/>
      <c r="ESW213" s="3"/>
      <c r="ESX213" s="3"/>
      <c r="ESY213" s="3"/>
      <c r="ESZ213" s="3"/>
      <c r="ETA213" s="3"/>
      <c r="ETB213" s="3"/>
      <c r="ETC213" s="3"/>
      <c r="ETD213" s="3"/>
      <c r="ETE213" s="3"/>
      <c r="ETF213" s="3"/>
      <c r="ETG213" s="3"/>
      <c r="ETH213" s="3"/>
      <c r="ETI213" s="3"/>
      <c r="ETJ213" s="3"/>
      <c r="ETK213" s="3"/>
      <c r="ETL213" s="3"/>
      <c r="ETM213" s="3"/>
      <c r="ETN213" s="3"/>
      <c r="ETO213" s="3"/>
      <c r="ETP213" s="3"/>
      <c r="ETQ213" s="3"/>
      <c r="ETR213" s="3"/>
      <c r="ETS213" s="3"/>
      <c r="ETT213" s="3"/>
      <c r="ETU213" s="3"/>
      <c r="ETV213" s="3"/>
      <c r="ETW213" s="3"/>
      <c r="ETX213" s="3"/>
      <c r="ETY213" s="3"/>
      <c r="ETZ213" s="3"/>
      <c r="EUA213" s="3"/>
      <c r="EUB213" s="3"/>
      <c r="EUC213" s="3"/>
      <c r="EUD213" s="3"/>
      <c r="EUE213" s="3"/>
      <c r="EUF213" s="3"/>
      <c r="EUG213" s="3"/>
      <c r="EUH213" s="3"/>
      <c r="EUI213" s="3"/>
      <c r="EUJ213" s="3"/>
      <c r="EUK213" s="3"/>
      <c r="EUL213" s="3"/>
      <c r="EUM213" s="3"/>
      <c r="EUN213" s="3"/>
      <c r="EUO213" s="3"/>
      <c r="EUP213" s="3"/>
      <c r="EUQ213" s="3"/>
      <c r="EUR213" s="3"/>
      <c r="EUS213" s="3"/>
      <c r="EUT213" s="3"/>
      <c r="EUU213" s="3"/>
      <c r="EUV213" s="3"/>
      <c r="EUW213" s="3"/>
      <c r="EUX213" s="3"/>
      <c r="EUY213" s="3"/>
      <c r="EUZ213" s="3"/>
      <c r="EVA213" s="3"/>
      <c r="EVB213" s="3"/>
      <c r="EVC213" s="3"/>
      <c r="EVD213" s="3"/>
      <c r="EVE213" s="3"/>
      <c r="EVF213" s="3"/>
      <c r="EVG213" s="3"/>
      <c r="EVH213" s="3"/>
      <c r="EVI213" s="3"/>
      <c r="EVJ213" s="3"/>
      <c r="EVK213" s="3"/>
      <c r="EVL213" s="3"/>
      <c r="EVM213" s="3"/>
      <c r="EVN213" s="3"/>
      <c r="EVO213" s="3"/>
      <c r="EVP213" s="3"/>
      <c r="EVQ213" s="3"/>
      <c r="EVR213" s="3"/>
      <c r="EVS213" s="3"/>
      <c r="EVT213" s="3"/>
      <c r="EVU213" s="3"/>
      <c r="EVV213" s="3"/>
      <c r="EVW213" s="3"/>
      <c r="EVX213" s="3"/>
      <c r="EVY213" s="3"/>
      <c r="EVZ213" s="3"/>
      <c r="EWA213" s="3"/>
      <c r="EWB213" s="3"/>
      <c r="EWC213" s="3"/>
      <c r="EWD213" s="3"/>
      <c r="EWE213" s="3"/>
      <c r="EWF213" s="3"/>
      <c r="EWG213" s="3"/>
      <c r="EWH213" s="3"/>
      <c r="EWI213" s="3"/>
      <c r="EWJ213" s="3"/>
      <c r="EWK213" s="3"/>
      <c r="EWL213" s="3"/>
      <c r="EWM213" s="3"/>
      <c r="EWN213" s="3"/>
      <c r="EWO213" s="3"/>
      <c r="EWP213" s="3"/>
      <c r="EWQ213" s="3"/>
      <c r="EWR213" s="3"/>
      <c r="EWS213" s="3"/>
      <c r="EWT213" s="3"/>
      <c r="EWU213" s="3"/>
      <c r="EWV213" s="3"/>
      <c r="EWW213" s="3"/>
      <c r="EWX213" s="3"/>
      <c r="EWY213" s="3"/>
      <c r="EWZ213" s="3"/>
      <c r="EXA213" s="3"/>
      <c r="EXB213" s="3"/>
      <c r="EXC213" s="3"/>
      <c r="EXD213" s="3"/>
      <c r="EXE213" s="3"/>
      <c r="EXF213" s="3"/>
      <c r="EXG213" s="3"/>
      <c r="EXH213" s="3"/>
      <c r="EXI213" s="3"/>
      <c r="EXJ213" s="3"/>
      <c r="EXK213" s="3"/>
      <c r="EXL213" s="3"/>
      <c r="EXM213" s="3"/>
      <c r="EXN213" s="3"/>
      <c r="EXO213" s="3"/>
      <c r="EXP213" s="3"/>
      <c r="EXQ213" s="3"/>
      <c r="EXR213" s="3"/>
      <c r="EXS213" s="3"/>
      <c r="EXT213" s="3"/>
      <c r="EXU213" s="3"/>
      <c r="EXV213" s="3"/>
      <c r="EXW213" s="3"/>
      <c r="EXX213" s="3"/>
      <c r="EXY213" s="3"/>
      <c r="EXZ213" s="3"/>
      <c r="EYA213" s="3"/>
      <c r="EYB213" s="3"/>
      <c r="EYC213" s="3"/>
      <c r="EYD213" s="3"/>
      <c r="EYE213" s="3"/>
      <c r="EYF213" s="3"/>
      <c r="EYG213" s="3"/>
      <c r="EYH213" s="3"/>
      <c r="EYI213" s="3"/>
      <c r="EYJ213" s="3"/>
      <c r="EYK213" s="3"/>
      <c r="EYL213" s="3"/>
      <c r="EYM213" s="3"/>
      <c r="EYN213" s="3"/>
      <c r="EYO213" s="3"/>
      <c r="EYP213" s="3"/>
      <c r="EYQ213" s="3"/>
      <c r="EYR213" s="3"/>
      <c r="EYS213" s="3"/>
      <c r="EYT213" s="3"/>
      <c r="EYU213" s="3"/>
      <c r="EYV213" s="3"/>
      <c r="EYW213" s="3"/>
      <c r="EYX213" s="3"/>
      <c r="EYY213" s="3"/>
      <c r="EYZ213" s="3"/>
      <c r="EZA213" s="3"/>
      <c r="EZB213" s="3"/>
      <c r="EZC213" s="3"/>
      <c r="EZD213" s="3"/>
      <c r="EZE213" s="3"/>
      <c r="EZF213" s="3"/>
      <c r="EZG213" s="3"/>
      <c r="EZH213" s="3"/>
      <c r="EZI213" s="3"/>
      <c r="EZJ213" s="3"/>
      <c r="EZK213" s="3"/>
      <c r="EZL213" s="3"/>
      <c r="EZM213" s="3"/>
      <c r="EZN213" s="3"/>
      <c r="EZO213" s="3"/>
      <c r="EZP213" s="3"/>
      <c r="EZQ213" s="3"/>
      <c r="EZR213" s="3"/>
      <c r="EZS213" s="3"/>
      <c r="EZT213" s="3"/>
      <c r="EZU213" s="3"/>
      <c r="EZV213" s="3"/>
      <c r="EZW213" s="3"/>
      <c r="EZX213" s="3"/>
      <c r="EZY213" s="3"/>
      <c r="EZZ213" s="3"/>
      <c r="FAA213" s="3"/>
      <c r="FAB213" s="3"/>
      <c r="FAC213" s="3"/>
      <c r="FAD213" s="3"/>
      <c r="FAE213" s="3"/>
      <c r="FAF213" s="3"/>
      <c r="FAG213" s="3"/>
      <c r="FAH213" s="3"/>
      <c r="FAI213" s="3"/>
      <c r="FAJ213" s="3"/>
      <c r="FAK213" s="3"/>
      <c r="FAL213" s="3"/>
      <c r="FAM213" s="3"/>
      <c r="FAN213" s="3"/>
      <c r="FAO213" s="3"/>
      <c r="FAP213" s="3"/>
      <c r="FAQ213" s="3"/>
      <c r="FAR213" s="3"/>
      <c r="FAS213" s="3"/>
      <c r="FAT213" s="3"/>
      <c r="FAU213" s="3"/>
      <c r="FAV213" s="3"/>
      <c r="FAW213" s="3"/>
      <c r="FAX213" s="3"/>
      <c r="FAY213" s="3"/>
      <c r="FAZ213" s="3"/>
      <c r="FBA213" s="3"/>
      <c r="FBB213" s="3"/>
      <c r="FBC213" s="3"/>
      <c r="FBD213" s="3"/>
      <c r="FBE213" s="3"/>
      <c r="FBF213" s="3"/>
      <c r="FBG213" s="3"/>
      <c r="FBH213" s="3"/>
      <c r="FBI213" s="3"/>
      <c r="FBJ213" s="3"/>
      <c r="FBK213" s="3"/>
      <c r="FBL213" s="3"/>
      <c r="FBM213" s="3"/>
      <c r="FBN213" s="3"/>
      <c r="FBO213" s="3"/>
      <c r="FBP213" s="3"/>
      <c r="FBQ213" s="3"/>
      <c r="FBR213" s="3"/>
      <c r="FBS213" s="3"/>
      <c r="FBT213" s="3"/>
      <c r="FBU213" s="3"/>
      <c r="FBV213" s="3"/>
      <c r="FBW213" s="3"/>
      <c r="FBX213" s="3"/>
      <c r="FBY213" s="3"/>
      <c r="FBZ213" s="3"/>
      <c r="FCA213" s="3"/>
      <c r="FCB213" s="3"/>
      <c r="FCC213" s="3"/>
      <c r="FCD213" s="3"/>
      <c r="FCE213" s="3"/>
      <c r="FCF213" s="3"/>
      <c r="FCG213" s="3"/>
      <c r="FCH213" s="3"/>
      <c r="FCI213" s="3"/>
      <c r="FCJ213" s="3"/>
      <c r="FCK213" s="3"/>
      <c r="FCL213" s="3"/>
      <c r="FCM213" s="3"/>
      <c r="FCN213" s="3"/>
      <c r="FCO213" s="3"/>
      <c r="FCP213" s="3"/>
      <c r="FCQ213" s="3"/>
      <c r="FCR213" s="3"/>
      <c r="FCS213" s="3"/>
      <c r="FCT213" s="3"/>
      <c r="FCU213" s="3"/>
      <c r="FCV213" s="3"/>
      <c r="FCW213" s="3"/>
      <c r="FCX213" s="3"/>
      <c r="FCY213" s="3"/>
      <c r="FCZ213" s="3"/>
      <c r="FDA213" s="3"/>
      <c r="FDB213" s="3"/>
      <c r="FDC213" s="3"/>
      <c r="FDD213" s="3"/>
      <c r="FDE213" s="3"/>
      <c r="FDF213" s="3"/>
      <c r="FDG213" s="3"/>
      <c r="FDH213" s="3"/>
      <c r="FDI213" s="3"/>
      <c r="FDJ213" s="3"/>
      <c r="FDK213" s="3"/>
      <c r="FDL213" s="3"/>
      <c r="FDM213" s="3"/>
      <c r="FDN213" s="3"/>
      <c r="FDO213" s="3"/>
      <c r="FDP213" s="3"/>
      <c r="FDQ213" s="3"/>
      <c r="FDR213" s="3"/>
      <c r="FDS213" s="3"/>
      <c r="FDT213" s="3"/>
      <c r="FDU213" s="3"/>
      <c r="FDV213" s="3"/>
      <c r="FDW213" s="3"/>
      <c r="FDX213" s="3"/>
      <c r="FDY213" s="3"/>
      <c r="FDZ213" s="3"/>
      <c r="FEA213" s="3"/>
      <c r="FEB213" s="3"/>
      <c r="FEC213" s="3"/>
      <c r="FED213" s="3"/>
      <c r="FEE213" s="3"/>
      <c r="FEF213" s="3"/>
      <c r="FEG213" s="3"/>
      <c r="FEH213" s="3"/>
      <c r="FEI213" s="3"/>
      <c r="FEJ213" s="3"/>
      <c r="FEK213" s="3"/>
      <c r="FEL213" s="3"/>
      <c r="FEM213" s="3"/>
      <c r="FEN213" s="3"/>
      <c r="FEO213" s="3"/>
      <c r="FEP213" s="3"/>
      <c r="FEQ213" s="3"/>
      <c r="FER213" s="3"/>
      <c r="FES213" s="3"/>
      <c r="FET213" s="3"/>
      <c r="FEU213" s="3"/>
      <c r="FEV213" s="3"/>
      <c r="FEW213" s="3"/>
      <c r="FEX213" s="3"/>
      <c r="FEY213" s="3"/>
      <c r="FEZ213" s="3"/>
      <c r="FFA213" s="3"/>
      <c r="FFB213" s="3"/>
      <c r="FFC213" s="3"/>
      <c r="FFD213" s="3"/>
      <c r="FFE213" s="3"/>
      <c r="FFF213" s="3"/>
      <c r="FFG213" s="3"/>
      <c r="FFH213" s="3"/>
      <c r="FFI213" s="3"/>
      <c r="FFJ213" s="3"/>
      <c r="FFK213" s="3"/>
      <c r="FFL213" s="3"/>
      <c r="FFM213" s="3"/>
      <c r="FFN213" s="3"/>
      <c r="FFO213" s="3"/>
      <c r="FFP213" s="3"/>
      <c r="FFQ213" s="3"/>
      <c r="FFR213" s="3"/>
      <c r="FFS213" s="3"/>
      <c r="FFT213" s="3"/>
      <c r="FFU213" s="3"/>
      <c r="FFV213" s="3"/>
      <c r="FFW213" s="3"/>
      <c r="FFX213" s="3"/>
      <c r="FFY213" s="3"/>
      <c r="FFZ213" s="3"/>
      <c r="FGA213" s="3"/>
      <c r="FGB213" s="3"/>
      <c r="FGC213" s="3"/>
      <c r="FGD213" s="3"/>
      <c r="FGE213" s="3"/>
      <c r="FGF213" s="3"/>
      <c r="FGG213" s="3"/>
      <c r="FGH213" s="3"/>
      <c r="FGI213" s="3"/>
      <c r="FGJ213" s="3"/>
      <c r="FGK213" s="3"/>
      <c r="FGL213" s="3"/>
      <c r="FGM213" s="3"/>
      <c r="FGN213" s="3"/>
      <c r="FGO213" s="3"/>
      <c r="FGP213" s="3"/>
      <c r="FGQ213" s="3"/>
      <c r="FGR213" s="3"/>
      <c r="FGS213" s="3"/>
      <c r="FGT213" s="3"/>
      <c r="FGU213" s="3"/>
      <c r="FGV213" s="3"/>
      <c r="FGW213" s="3"/>
      <c r="FGX213" s="3"/>
      <c r="FGY213" s="3"/>
      <c r="FGZ213" s="3"/>
      <c r="FHA213" s="3"/>
      <c r="FHB213" s="3"/>
      <c r="FHC213" s="3"/>
      <c r="FHD213" s="3"/>
      <c r="FHE213" s="3"/>
      <c r="FHF213" s="3"/>
      <c r="FHG213" s="3"/>
      <c r="FHH213" s="3"/>
      <c r="FHI213" s="3"/>
      <c r="FHJ213" s="3"/>
      <c r="FHK213" s="3"/>
      <c r="FHL213" s="3"/>
      <c r="FHM213" s="3"/>
      <c r="FHN213" s="3"/>
      <c r="FHO213" s="3"/>
      <c r="FHP213" s="3"/>
      <c r="FHQ213" s="3"/>
      <c r="FHR213" s="3"/>
      <c r="FHS213" s="3"/>
      <c r="FHT213" s="3"/>
      <c r="FHU213" s="3"/>
      <c r="FHV213" s="3"/>
      <c r="FHW213" s="3"/>
      <c r="FHX213" s="3"/>
      <c r="FHY213" s="3"/>
      <c r="FHZ213" s="3"/>
      <c r="FIA213" s="3"/>
      <c r="FIB213" s="3"/>
      <c r="FIC213" s="3"/>
      <c r="FID213" s="3"/>
      <c r="FIE213" s="3"/>
      <c r="FIF213" s="3"/>
      <c r="FIG213" s="3"/>
      <c r="FIH213" s="3"/>
      <c r="FII213" s="3"/>
      <c r="FIJ213" s="3"/>
      <c r="FIK213" s="3"/>
      <c r="FIL213" s="3"/>
      <c r="FIM213" s="3"/>
      <c r="FIN213" s="3"/>
      <c r="FIO213" s="3"/>
      <c r="FIP213" s="3"/>
      <c r="FIQ213" s="3"/>
      <c r="FIR213" s="3"/>
      <c r="FIS213" s="3"/>
      <c r="FIT213" s="3"/>
      <c r="FIU213" s="3"/>
      <c r="FIV213" s="3"/>
      <c r="FIW213" s="3"/>
      <c r="FIX213" s="3"/>
      <c r="FIY213" s="3"/>
      <c r="FIZ213" s="3"/>
      <c r="FJA213" s="3"/>
      <c r="FJB213" s="3"/>
      <c r="FJC213" s="3"/>
      <c r="FJD213" s="3"/>
      <c r="FJE213" s="3"/>
      <c r="FJF213" s="3"/>
      <c r="FJG213" s="3"/>
      <c r="FJH213" s="3"/>
      <c r="FJI213" s="3"/>
      <c r="FJJ213" s="3"/>
      <c r="FJK213" s="3"/>
      <c r="FJL213" s="3"/>
      <c r="FJM213" s="3"/>
      <c r="FJN213" s="3"/>
      <c r="FJO213" s="3"/>
      <c r="FJP213" s="3"/>
      <c r="FJQ213" s="3"/>
      <c r="FJR213" s="3"/>
      <c r="FJS213" s="3"/>
      <c r="FJT213" s="3"/>
      <c r="FJU213" s="3"/>
      <c r="FJV213" s="3"/>
      <c r="FJW213" s="3"/>
      <c r="FJX213" s="3"/>
      <c r="FJY213" s="3"/>
      <c r="FJZ213" s="3"/>
      <c r="FKA213" s="3"/>
      <c r="FKB213" s="3"/>
      <c r="FKC213" s="3"/>
      <c r="FKD213" s="3"/>
      <c r="FKE213" s="3"/>
      <c r="FKF213" s="3"/>
      <c r="FKG213" s="3"/>
      <c r="FKH213" s="3"/>
      <c r="FKI213" s="3"/>
      <c r="FKJ213" s="3"/>
      <c r="FKK213" s="3"/>
      <c r="FKL213" s="3"/>
      <c r="FKM213" s="3"/>
      <c r="FKN213" s="3"/>
      <c r="FKO213" s="3"/>
      <c r="FKP213" s="3"/>
      <c r="FKQ213" s="3"/>
      <c r="FKR213" s="3"/>
      <c r="FKS213" s="3"/>
      <c r="FKT213" s="3"/>
      <c r="FKU213" s="3"/>
      <c r="FKV213" s="3"/>
      <c r="FKW213" s="3"/>
      <c r="FKX213" s="3"/>
      <c r="FKY213" s="3"/>
      <c r="FKZ213" s="3"/>
      <c r="FLA213" s="3"/>
      <c r="FLB213" s="3"/>
      <c r="FLC213" s="3"/>
      <c r="FLD213" s="3"/>
      <c r="FLE213" s="3"/>
      <c r="FLF213" s="3"/>
      <c r="FLG213" s="3"/>
      <c r="FLH213" s="3"/>
      <c r="FLI213" s="3"/>
      <c r="FLJ213" s="3"/>
      <c r="FLK213" s="3"/>
      <c r="FLL213" s="3"/>
      <c r="FLM213" s="3"/>
      <c r="FLN213" s="3"/>
      <c r="FLO213" s="3"/>
      <c r="FLP213" s="3"/>
      <c r="FLQ213" s="3"/>
      <c r="FLR213" s="3"/>
      <c r="FLS213" s="3"/>
      <c r="FLT213" s="3"/>
      <c r="FLU213" s="3"/>
      <c r="FLV213" s="3"/>
      <c r="FLW213" s="3"/>
      <c r="FLX213" s="3"/>
      <c r="FLY213" s="3"/>
      <c r="FLZ213" s="3"/>
      <c r="FMA213" s="3"/>
      <c r="FMB213" s="3"/>
      <c r="FMC213" s="3"/>
      <c r="FMD213" s="3"/>
      <c r="FME213" s="3"/>
      <c r="FMF213" s="3"/>
      <c r="FMG213" s="3"/>
      <c r="FMH213" s="3"/>
      <c r="FMI213" s="3"/>
      <c r="FMJ213" s="3"/>
      <c r="FMK213" s="3"/>
      <c r="FML213" s="3"/>
      <c r="FMM213" s="3"/>
      <c r="FMN213" s="3"/>
      <c r="FMO213" s="3"/>
      <c r="FMP213" s="3"/>
      <c r="FMQ213" s="3"/>
      <c r="FMR213" s="3"/>
      <c r="FMS213" s="3"/>
      <c r="FMT213" s="3"/>
      <c r="FMU213" s="3"/>
      <c r="FMV213" s="3"/>
      <c r="FMW213" s="3"/>
      <c r="FMX213" s="3"/>
      <c r="FMY213" s="3"/>
      <c r="FMZ213" s="3"/>
      <c r="FNA213" s="3"/>
      <c r="FNB213" s="3"/>
      <c r="FNC213" s="3"/>
      <c r="FND213" s="3"/>
      <c r="FNE213" s="3"/>
      <c r="FNF213" s="3"/>
      <c r="FNG213" s="3"/>
      <c r="FNH213" s="3"/>
      <c r="FNI213" s="3"/>
      <c r="FNJ213" s="3"/>
      <c r="FNK213" s="3"/>
      <c r="FNL213" s="3"/>
      <c r="FNM213" s="3"/>
      <c r="FNN213" s="3"/>
      <c r="FNO213" s="3"/>
      <c r="FNP213" s="3"/>
      <c r="FNQ213" s="3"/>
      <c r="FNR213" s="3"/>
      <c r="FNS213" s="3"/>
      <c r="FNT213" s="3"/>
      <c r="FNU213" s="3"/>
      <c r="FNV213" s="3"/>
      <c r="FNW213" s="3"/>
      <c r="FNX213" s="3"/>
      <c r="FNY213" s="3"/>
      <c r="FNZ213" s="3"/>
      <c r="FOA213" s="3"/>
      <c r="FOB213" s="3"/>
      <c r="FOC213" s="3"/>
      <c r="FOD213" s="3"/>
      <c r="FOE213" s="3"/>
      <c r="FOF213" s="3"/>
      <c r="FOG213" s="3"/>
      <c r="FOH213" s="3"/>
      <c r="FOI213" s="3"/>
      <c r="FOJ213" s="3"/>
      <c r="FOK213" s="3"/>
      <c r="FOL213" s="3"/>
      <c r="FOM213" s="3"/>
      <c r="FON213" s="3"/>
      <c r="FOO213" s="3"/>
      <c r="FOP213" s="3"/>
      <c r="FOQ213" s="3"/>
      <c r="FOR213" s="3"/>
      <c r="FOS213" s="3"/>
      <c r="FOT213" s="3"/>
      <c r="FOU213" s="3"/>
      <c r="FOV213" s="3"/>
      <c r="FOW213" s="3"/>
      <c r="FOX213" s="3"/>
      <c r="FOY213" s="3"/>
      <c r="FOZ213" s="3"/>
      <c r="FPA213" s="3"/>
      <c r="FPB213" s="3"/>
      <c r="FPC213" s="3"/>
      <c r="FPD213" s="3"/>
      <c r="FPE213" s="3"/>
      <c r="FPF213" s="3"/>
      <c r="FPG213" s="3"/>
      <c r="FPH213" s="3"/>
      <c r="FPI213" s="3"/>
      <c r="FPJ213" s="3"/>
      <c r="FPK213" s="3"/>
      <c r="FPL213" s="3"/>
      <c r="FPM213" s="3"/>
      <c r="FPN213" s="3"/>
      <c r="FPO213" s="3"/>
      <c r="FPP213" s="3"/>
      <c r="FPQ213" s="3"/>
      <c r="FPR213" s="3"/>
      <c r="FPS213" s="3"/>
      <c r="FPT213" s="3"/>
      <c r="FPU213" s="3"/>
      <c r="FPV213" s="3"/>
      <c r="FPW213" s="3"/>
      <c r="FPX213" s="3"/>
      <c r="FPY213" s="3"/>
      <c r="FPZ213" s="3"/>
      <c r="FQA213" s="3"/>
      <c r="FQB213" s="3"/>
      <c r="FQC213" s="3"/>
      <c r="FQD213" s="3"/>
      <c r="FQE213" s="3"/>
      <c r="FQF213" s="3"/>
      <c r="FQG213" s="3"/>
      <c r="FQH213" s="3"/>
      <c r="FQI213" s="3"/>
      <c r="FQJ213" s="3"/>
      <c r="FQK213" s="3"/>
      <c r="FQL213" s="3"/>
      <c r="FQM213" s="3"/>
      <c r="FQN213" s="3"/>
      <c r="FQO213" s="3"/>
      <c r="FQP213" s="3"/>
      <c r="FQQ213" s="3"/>
      <c r="FQR213" s="3"/>
      <c r="FQS213" s="3"/>
      <c r="FQT213" s="3"/>
      <c r="FQU213" s="3"/>
      <c r="FQV213" s="3"/>
      <c r="FQW213" s="3"/>
      <c r="FQX213" s="3"/>
      <c r="FQY213" s="3"/>
      <c r="FQZ213" s="3"/>
      <c r="FRA213" s="3"/>
      <c r="FRB213" s="3"/>
      <c r="FRC213" s="3"/>
      <c r="FRD213" s="3"/>
      <c r="FRE213" s="3"/>
      <c r="FRF213" s="3"/>
      <c r="FRG213" s="3"/>
      <c r="FRH213" s="3"/>
      <c r="FRI213" s="3"/>
      <c r="FRJ213" s="3"/>
      <c r="FRK213" s="3"/>
      <c r="FRL213" s="3"/>
      <c r="FRM213" s="3"/>
      <c r="FRN213" s="3"/>
      <c r="FRO213" s="3"/>
      <c r="FRP213" s="3"/>
      <c r="FRQ213" s="3"/>
      <c r="FRR213" s="3"/>
      <c r="FRS213" s="3"/>
      <c r="FRT213" s="3"/>
      <c r="FRU213" s="3"/>
      <c r="FRV213" s="3"/>
      <c r="FRW213" s="3"/>
      <c r="FRX213" s="3"/>
      <c r="FRY213" s="3"/>
      <c r="FRZ213" s="3"/>
      <c r="FSA213" s="3"/>
      <c r="FSB213" s="3"/>
      <c r="FSC213" s="3"/>
      <c r="FSD213" s="3"/>
      <c r="FSE213" s="3"/>
      <c r="FSF213" s="3"/>
      <c r="FSG213" s="3"/>
      <c r="FSH213" s="3"/>
      <c r="FSI213" s="3"/>
      <c r="FSJ213" s="3"/>
      <c r="FSK213" s="3"/>
      <c r="FSL213" s="3"/>
      <c r="FSM213" s="3"/>
      <c r="FSN213" s="3"/>
      <c r="FSO213" s="3"/>
      <c r="FSP213" s="3"/>
      <c r="FSQ213" s="3"/>
      <c r="FSR213" s="3"/>
      <c r="FSS213" s="3"/>
      <c r="FST213" s="3"/>
      <c r="FSU213" s="3"/>
      <c r="FSV213" s="3"/>
      <c r="FSW213" s="3"/>
      <c r="FSX213" s="3"/>
      <c r="FSY213" s="3"/>
      <c r="FSZ213" s="3"/>
      <c r="FTA213" s="3"/>
      <c r="FTB213" s="3"/>
      <c r="FTC213" s="3"/>
      <c r="FTD213" s="3"/>
      <c r="FTE213" s="3"/>
      <c r="FTF213" s="3"/>
      <c r="FTG213" s="3"/>
      <c r="FTH213" s="3"/>
      <c r="FTI213" s="3"/>
      <c r="FTJ213" s="3"/>
      <c r="FTK213" s="3"/>
      <c r="FTL213" s="3"/>
      <c r="FTM213" s="3"/>
      <c r="FTN213" s="3"/>
      <c r="FTO213" s="3"/>
      <c r="FTP213" s="3"/>
      <c r="FTQ213" s="3"/>
      <c r="FTR213" s="3"/>
      <c r="FTS213" s="3"/>
      <c r="FTT213" s="3"/>
      <c r="FTU213" s="3"/>
      <c r="FTV213" s="3"/>
      <c r="FTW213" s="3"/>
      <c r="FTX213" s="3"/>
      <c r="FTY213" s="3"/>
      <c r="FTZ213" s="3"/>
      <c r="FUA213" s="3"/>
      <c r="FUB213" s="3"/>
      <c r="FUC213" s="3"/>
      <c r="FUD213" s="3"/>
      <c r="FUE213" s="3"/>
      <c r="FUF213" s="3"/>
      <c r="FUG213" s="3"/>
      <c r="FUH213" s="3"/>
      <c r="FUI213" s="3"/>
      <c r="FUJ213" s="3"/>
      <c r="FUK213" s="3"/>
      <c r="FUL213" s="3"/>
      <c r="FUM213" s="3"/>
      <c r="FUN213" s="3"/>
      <c r="FUO213" s="3"/>
      <c r="FUP213" s="3"/>
      <c r="FUQ213" s="3"/>
      <c r="FUR213" s="3"/>
      <c r="FUS213" s="3"/>
      <c r="FUT213" s="3"/>
      <c r="FUU213" s="3"/>
      <c r="FUV213" s="3"/>
      <c r="FUW213" s="3"/>
      <c r="FUX213" s="3"/>
      <c r="FUY213" s="3"/>
      <c r="FUZ213" s="3"/>
      <c r="FVA213" s="3"/>
      <c r="FVB213" s="3"/>
      <c r="FVC213" s="3"/>
      <c r="FVD213" s="3"/>
      <c r="FVE213" s="3"/>
      <c r="FVF213" s="3"/>
      <c r="FVG213" s="3"/>
      <c r="FVH213" s="3"/>
      <c r="FVI213" s="3"/>
      <c r="FVJ213" s="3"/>
      <c r="FVK213" s="3"/>
      <c r="FVL213" s="3"/>
      <c r="FVM213" s="3"/>
      <c r="FVN213" s="3"/>
      <c r="FVO213" s="3"/>
      <c r="FVP213" s="3"/>
      <c r="FVQ213" s="3"/>
      <c r="FVR213" s="3"/>
      <c r="FVS213" s="3"/>
      <c r="FVT213" s="3"/>
      <c r="FVU213" s="3"/>
      <c r="FVV213" s="3"/>
      <c r="FVW213" s="3"/>
      <c r="FVX213" s="3"/>
      <c r="FVY213" s="3"/>
      <c r="FVZ213" s="3"/>
      <c r="FWA213" s="3"/>
      <c r="FWB213" s="3"/>
      <c r="FWC213" s="3"/>
      <c r="FWD213" s="3"/>
      <c r="FWE213" s="3"/>
      <c r="FWF213" s="3"/>
      <c r="FWG213" s="3"/>
      <c r="FWH213" s="3"/>
      <c r="FWI213" s="3"/>
      <c r="FWJ213" s="3"/>
      <c r="FWK213" s="3"/>
      <c r="FWL213" s="3"/>
      <c r="FWM213" s="3"/>
      <c r="FWN213" s="3"/>
      <c r="FWO213" s="3"/>
      <c r="FWP213" s="3"/>
      <c r="FWQ213" s="3"/>
      <c r="FWR213" s="3"/>
      <c r="FWS213" s="3"/>
      <c r="FWT213" s="3"/>
      <c r="FWU213" s="3"/>
      <c r="FWV213" s="3"/>
      <c r="FWW213" s="3"/>
      <c r="FWX213" s="3"/>
      <c r="FWY213" s="3"/>
      <c r="FWZ213" s="3"/>
      <c r="FXA213" s="3"/>
      <c r="FXB213" s="3"/>
      <c r="FXC213" s="3"/>
      <c r="FXD213" s="3"/>
      <c r="FXE213" s="3"/>
      <c r="FXF213" s="3"/>
      <c r="FXG213" s="3"/>
      <c r="FXH213" s="3"/>
      <c r="FXI213" s="3"/>
      <c r="FXJ213" s="3"/>
      <c r="FXK213" s="3"/>
      <c r="FXL213" s="3"/>
      <c r="FXM213" s="3"/>
      <c r="FXN213" s="3"/>
      <c r="FXO213" s="3"/>
      <c r="FXP213" s="3"/>
      <c r="FXQ213" s="3"/>
      <c r="FXR213" s="3"/>
      <c r="FXS213" s="3"/>
      <c r="FXT213" s="3"/>
      <c r="FXU213" s="3"/>
      <c r="FXV213" s="3"/>
      <c r="FXW213" s="3"/>
      <c r="FXX213" s="3"/>
      <c r="FXY213" s="3"/>
      <c r="FXZ213" s="3"/>
      <c r="FYA213" s="3"/>
      <c r="FYB213" s="3"/>
      <c r="FYC213" s="3"/>
      <c r="FYD213" s="3"/>
      <c r="FYE213" s="3"/>
      <c r="FYF213" s="3"/>
      <c r="FYG213" s="3"/>
      <c r="FYH213" s="3"/>
      <c r="FYI213" s="3"/>
      <c r="FYJ213" s="3"/>
      <c r="FYK213" s="3"/>
      <c r="FYL213" s="3"/>
      <c r="FYM213" s="3"/>
      <c r="FYN213" s="3"/>
      <c r="FYO213" s="3"/>
      <c r="FYP213" s="3"/>
      <c r="FYQ213" s="3"/>
      <c r="FYR213" s="3"/>
      <c r="FYS213" s="3"/>
      <c r="FYT213" s="3"/>
      <c r="FYU213" s="3"/>
      <c r="FYV213" s="3"/>
      <c r="FYW213" s="3"/>
      <c r="FYX213" s="3"/>
      <c r="FYY213" s="3"/>
      <c r="FYZ213" s="3"/>
      <c r="FZA213" s="3"/>
      <c r="FZB213" s="3"/>
      <c r="FZC213" s="3"/>
      <c r="FZD213" s="3"/>
      <c r="FZE213" s="3"/>
      <c r="FZF213" s="3"/>
      <c r="FZG213" s="3"/>
      <c r="FZH213" s="3"/>
      <c r="FZI213" s="3"/>
      <c r="FZJ213" s="3"/>
      <c r="FZK213" s="3"/>
      <c r="FZL213" s="3"/>
      <c r="FZM213" s="3"/>
      <c r="FZN213" s="3"/>
      <c r="FZO213" s="3"/>
      <c r="FZP213" s="3"/>
      <c r="FZQ213" s="3"/>
      <c r="FZR213" s="3"/>
      <c r="FZS213" s="3"/>
      <c r="FZT213" s="3"/>
      <c r="FZU213" s="3"/>
      <c r="FZV213" s="3"/>
      <c r="FZW213" s="3"/>
      <c r="FZX213" s="3"/>
      <c r="FZY213" s="3"/>
      <c r="FZZ213" s="3"/>
      <c r="GAA213" s="3"/>
      <c r="GAB213" s="3"/>
      <c r="GAC213" s="3"/>
      <c r="GAD213" s="3"/>
      <c r="GAE213" s="3"/>
      <c r="GAF213" s="3"/>
      <c r="GAG213" s="3"/>
      <c r="GAH213" s="3"/>
      <c r="GAI213" s="3"/>
      <c r="GAJ213" s="3"/>
      <c r="GAK213" s="3"/>
      <c r="GAL213" s="3"/>
      <c r="GAM213" s="3"/>
      <c r="GAN213" s="3"/>
      <c r="GAO213" s="3"/>
      <c r="GAP213" s="3"/>
      <c r="GAQ213" s="3"/>
      <c r="GAR213" s="3"/>
      <c r="GAS213" s="3"/>
      <c r="GAT213" s="3"/>
      <c r="GAU213" s="3"/>
      <c r="GAV213" s="3"/>
      <c r="GAW213" s="3"/>
      <c r="GAX213" s="3"/>
      <c r="GAY213" s="3"/>
      <c r="GAZ213" s="3"/>
      <c r="GBA213" s="3"/>
      <c r="GBB213" s="3"/>
      <c r="GBC213" s="3"/>
      <c r="GBD213" s="3"/>
      <c r="GBE213" s="3"/>
      <c r="GBF213" s="3"/>
      <c r="GBG213" s="3"/>
      <c r="GBH213" s="3"/>
      <c r="GBI213" s="3"/>
      <c r="GBJ213" s="3"/>
      <c r="GBK213" s="3"/>
      <c r="GBL213" s="3"/>
      <c r="GBM213" s="3"/>
      <c r="GBN213" s="3"/>
      <c r="GBO213" s="3"/>
      <c r="GBP213" s="3"/>
      <c r="GBQ213" s="3"/>
      <c r="GBR213" s="3"/>
      <c r="GBS213" s="3"/>
      <c r="GBT213" s="3"/>
      <c r="GBU213" s="3"/>
      <c r="GBV213" s="3"/>
      <c r="GBW213" s="3"/>
      <c r="GBX213" s="3"/>
      <c r="GBY213" s="3"/>
      <c r="GBZ213" s="3"/>
      <c r="GCA213" s="3"/>
      <c r="GCB213" s="3"/>
      <c r="GCC213" s="3"/>
      <c r="GCD213" s="3"/>
      <c r="GCE213" s="3"/>
      <c r="GCF213" s="3"/>
      <c r="GCG213" s="3"/>
      <c r="GCH213" s="3"/>
      <c r="GCI213" s="3"/>
      <c r="GCJ213" s="3"/>
      <c r="GCK213" s="3"/>
      <c r="GCL213" s="3"/>
      <c r="GCM213" s="3"/>
      <c r="GCN213" s="3"/>
      <c r="GCO213" s="3"/>
      <c r="GCP213" s="3"/>
      <c r="GCQ213" s="3"/>
      <c r="GCR213" s="3"/>
      <c r="GCS213" s="3"/>
      <c r="GCT213" s="3"/>
      <c r="GCU213" s="3"/>
      <c r="GCV213" s="3"/>
      <c r="GCW213" s="3"/>
      <c r="GCX213" s="3"/>
      <c r="GCY213" s="3"/>
      <c r="GCZ213" s="3"/>
      <c r="GDA213" s="3"/>
      <c r="GDB213" s="3"/>
      <c r="GDC213" s="3"/>
      <c r="GDD213" s="3"/>
      <c r="GDE213" s="3"/>
      <c r="GDF213" s="3"/>
      <c r="GDG213" s="3"/>
      <c r="GDH213" s="3"/>
      <c r="GDI213" s="3"/>
      <c r="GDJ213" s="3"/>
      <c r="GDK213" s="3"/>
      <c r="GDL213" s="3"/>
      <c r="GDM213" s="3"/>
      <c r="GDN213" s="3"/>
      <c r="GDO213" s="3"/>
      <c r="GDP213" s="3"/>
      <c r="GDQ213" s="3"/>
      <c r="GDR213" s="3"/>
      <c r="GDS213" s="3"/>
      <c r="GDT213" s="3"/>
      <c r="GDU213" s="3"/>
      <c r="GDV213" s="3"/>
      <c r="GDW213" s="3"/>
      <c r="GDX213" s="3"/>
      <c r="GDY213" s="3"/>
      <c r="GDZ213" s="3"/>
      <c r="GEA213" s="3"/>
      <c r="GEB213" s="3"/>
      <c r="GEC213" s="3"/>
      <c r="GED213" s="3"/>
      <c r="GEE213" s="3"/>
      <c r="GEF213" s="3"/>
      <c r="GEG213" s="3"/>
      <c r="GEH213" s="3"/>
      <c r="GEI213" s="3"/>
      <c r="GEJ213" s="3"/>
      <c r="GEK213" s="3"/>
      <c r="GEL213" s="3"/>
      <c r="GEM213" s="3"/>
      <c r="GEN213" s="3"/>
      <c r="GEO213" s="3"/>
      <c r="GEP213" s="3"/>
      <c r="GEQ213" s="3"/>
      <c r="GER213" s="3"/>
      <c r="GES213" s="3"/>
      <c r="GET213" s="3"/>
      <c r="GEU213" s="3"/>
      <c r="GEV213" s="3"/>
      <c r="GEW213" s="3"/>
      <c r="GEX213" s="3"/>
      <c r="GEY213" s="3"/>
      <c r="GEZ213" s="3"/>
      <c r="GFA213" s="3"/>
      <c r="GFB213" s="3"/>
      <c r="GFC213" s="3"/>
      <c r="GFD213" s="3"/>
      <c r="GFE213" s="3"/>
      <c r="GFF213" s="3"/>
      <c r="GFG213" s="3"/>
      <c r="GFH213" s="3"/>
      <c r="GFI213" s="3"/>
      <c r="GFJ213" s="3"/>
      <c r="GFK213" s="3"/>
      <c r="GFL213" s="3"/>
      <c r="GFM213" s="3"/>
      <c r="GFN213" s="3"/>
      <c r="GFO213" s="3"/>
      <c r="GFP213" s="3"/>
      <c r="GFQ213" s="3"/>
      <c r="GFR213" s="3"/>
      <c r="GFS213" s="3"/>
      <c r="GFT213" s="3"/>
      <c r="GFU213" s="3"/>
      <c r="GFV213" s="3"/>
      <c r="GFW213" s="3"/>
      <c r="GFX213" s="3"/>
      <c r="GFY213" s="3"/>
      <c r="GFZ213" s="3"/>
      <c r="GGA213" s="3"/>
      <c r="GGB213" s="3"/>
      <c r="GGC213" s="3"/>
      <c r="GGD213" s="3"/>
      <c r="GGE213" s="3"/>
      <c r="GGF213" s="3"/>
      <c r="GGG213" s="3"/>
      <c r="GGH213" s="3"/>
      <c r="GGI213" s="3"/>
      <c r="GGJ213" s="3"/>
      <c r="GGK213" s="3"/>
      <c r="GGL213" s="3"/>
      <c r="GGM213" s="3"/>
      <c r="GGN213" s="3"/>
      <c r="GGO213" s="3"/>
      <c r="GGP213" s="3"/>
      <c r="GGQ213" s="3"/>
      <c r="GGR213" s="3"/>
      <c r="GGS213" s="3"/>
      <c r="GGT213" s="3"/>
      <c r="GGU213" s="3"/>
      <c r="GGV213" s="3"/>
      <c r="GGW213" s="3"/>
      <c r="GGX213" s="3"/>
      <c r="GGY213" s="3"/>
      <c r="GGZ213" s="3"/>
      <c r="GHA213" s="3"/>
      <c r="GHB213" s="3"/>
      <c r="GHC213" s="3"/>
      <c r="GHD213" s="3"/>
      <c r="GHE213" s="3"/>
      <c r="GHF213" s="3"/>
      <c r="GHG213" s="3"/>
      <c r="GHH213" s="3"/>
      <c r="GHI213" s="3"/>
      <c r="GHJ213" s="3"/>
      <c r="GHK213" s="3"/>
      <c r="GHL213" s="3"/>
      <c r="GHM213" s="3"/>
      <c r="GHN213" s="3"/>
      <c r="GHO213" s="3"/>
      <c r="GHP213" s="3"/>
      <c r="GHQ213" s="3"/>
      <c r="GHR213" s="3"/>
      <c r="GHS213" s="3"/>
      <c r="GHT213" s="3"/>
      <c r="GHU213" s="3"/>
      <c r="GHV213" s="3"/>
      <c r="GHW213" s="3"/>
      <c r="GHX213" s="3"/>
      <c r="GHY213" s="3"/>
      <c r="GHZ213" s="3"/>
      <c r="GIA213" s="3"/>
      <c r="GIB213" s="3"/>
      <c r="GIC213" s="3"/>
      <c r="GID213" s="3"/>
      <c r="GIE213" s="3"/>
      <c r="GIF213" s="3"/>
      <c r="GIG213" s="3"/>
      <c r="GIH213" s="3"/>
      <c r="GII213" s="3"/>
      <c r="GIJ213" s="3"/>
      <c r="GIK213" s="3"/>
      <c r="GIL213" s="3"/>
      <c r="GIM213" s="3"/>
      <c r="GIN213" s="3"/>
      <c r="GIO213" s="3"/>
      <c r="GIP213" s="3"/>
      <c r="GIQ213" s="3"/>
      <c r="GIR213" s="3"/>
      <c r="GIS213" s="3"/>
      <c r="GIT213" s="3"/>
      <c r="GIU213" s="3"/>
      <c r="GIV213" s="3"/>
      <c r="GIW213" s="3"/>
      <c r="GIX213" s="3"/>
      <c r="GIY213" s="3"/>
      <c r="GIZ213" s="3"/>
      <c r="GJA213" s="3"/>
      <c r="GJB213" s="3"/>
      <c r="GJC213" s="3"/>
      <c r="GJD213" s="3"/>
      <c r="GJE213" s="3"/>
      <c r="GJF213" s="3"/>
      <c r="GJG213" s="3"/>
      <c r="GJH213" s="3"/>
      <c r="GJI213" s="3"/>
      <c r="GJJ213" s="3"/>
      <c r="GJK213" s="3"/>
      <c r="GJL213" s="3"/>
      <c r="GJM213" s="3"/>
      <c r="GJN213" s="3"/>
      <c r="GJO213" s="3"/>
      <c r="GJP213" s="3"/>
      <c r="GJQ213" s="3"/>
      <c r="GJR213" s="3"/>
      <c r="GJS213" s="3"/>
      <c r="GJT213" s="3"/>
      <c r="GJU213" s="3"/>
      <c r="GJV213" s="3"/>
      <c r="GJW213" s="3"/>
      <c r="GJX213" s="3"/>
      <c r="GJY213" s="3"/>
      <c r="GJZ213" s="3"/>
      <c r="GKA213" s="3"/>
      <c r="GKB213" s="3"/>
      <c r="GKC213" s="3"/>
      <c r="GKD213" s="3"/>
      <c r="GKE213" s="3"/>
      <c r="GKF213" s="3"/>
      <c r="GKG213" s="3"/>
      <c r="GKH213" s="3"/>
      <c r="GKI213" s="3"/>
      <c r="GKJ213" s="3"/>
      <c r="GKK213" s="3"/>
      <c r="GKL213" s="3"/>
      <c r="GKM213" s="3"/>
      <c r="GKN213" s="3"/>
      <c r="GKO213" s="3"/>
      <c r="GKP213" s="3"/>
      <c r="GKQ213" s="3"/>
      <c r="GKR213" s="3"/>
      <c r="GKS213" s="3"/>
      <c r="GKT213" s="3"/>
      <c r="GKU213" s="3"/>
      <c r="GKV213" s="3"/>
      <c r="GKW213" s="3"/>
      <c r="GKX213" s="3"/>
      <c r="GKY213" s="3"/>
      <c r="GKZ213" s="3"/>
      <c r="GLA213" s="3"/>
      <c r="GLB213" s="3"/>
      <c r="GLC213" s="3"/>
      <c r="GLD213" s="3"/>
      <c r="GLE213" s="3"/>
      <c r="GLF213" s="3"/>
      <c r="GLG213" s="3"/>
      <c r="GLH213" s="3"/>
      <c r="GLI213" s="3"/>
      <c r="GLJ213" s="3"/>
      <c r="GLK213" s="3"/>
      <c r="GLL213" s="3"/>
      <c r="GLM213" s="3"/>
      <c r="GLN213" s="3"/>
      <c r="GLO213" s="3"/>
      <c r="GLP213" s="3"/>
      <c r="GLQ213" s="3"/>
      <c r="GLR213" s="3"/>
      <c r="GLS213" s="3"/>
      <c r="GLT213" s="3"/>
      <c r="GLU213" s="3"/>
      <c r="GLV213" s="3"/>
      <c r="GLW213" s="3"/>
      <c r="GLX213" s="3"/>
      <c r="GLY213" s="3"/>
      <c r="GLZ213" s="3"/>
      <c r="GMA213" s="3"/>
      <c r="GMB213" s="3"/>
      <c r="GMC213" s="3"/>
      <c r="GMD213" s="3"/>
      <c r="GME213" s="3"/>
      <c r="GMF213" s="3"/>
      <c r="GMG213" s="3"/>
      <c r="GMH213" s="3"/>
      <c r="GMI213" s="3"/>
      <c r="GMJ213" s="3"/>
      <c r="GMK213" s="3"/>
      <c r="GML213" s="3"/>
      <c r="GMM213" s="3"/>
      <c r="GMN213" s="3"/>
      <c r="GMO213" s="3"/>
      <c r="GMP213" s="3"/>
      <c r="GMQ213" s="3"/>
      <c r="GMR213" s="3"/>
      <c r="GMS213" s="3"/>
      <c r="GMT213" s="3"/>
      <c r="GMU213" s="3"/>
      <c r="GMV213" s="3"/>
      <c r="GMW213" s="3"/>
      <c r="GMX213" s="3"/>
      <c r="GMY213" s="3"/>
      <c r="GMZ213" s="3"/>
      <c r="GNA213" s="3"/>
      <c r="GNB213" s="3"/>
      <c r="GNC213" s="3"/>
      <c r="GND213" s="3"/>
      <c r="GNE213" s="3"/>
      <c r="GNF213" s="3"/>
      <c r="GNG213" s="3"/>
      <c r="GNH213" s="3"/>
      <c r="GNI213" s="3"/>
      <c r="GNJ213" s="3"/>
      <c r="GNK213" s="3"/>
      <c r="GNL213" s="3"/>
      <c r="GNM213" s="3"/>
      <c r="GNN213" s="3"/>
      <c r="GNO213" s="3"/>
      <c r="GNP213" s="3"/>
      <c r="GNQ213" s="3"/>
      <c r="GNR213" s="3"/>
      <c r="GNS213" s="3"/>
      <c r="GNT213" s="3"/>
      <c r="GNU213" s="3"/>
      <c r="GNV213" s="3"/>
      <c r="GNW213" s="3"/>
      <c r="GNX213" s="3"/>
      <c r="GNY213" s="3"/>
      <c r="GNZ213" s="3"/>
      <c r="GOA213" s="3"/>
      <c r="GOB213" s="3"/>
      <c r="GOC213" s="3"/>
      <c r="GOD213" s="3"/>
      <c r="GOE213" s="3"/>
      <c r="GOF213" s="3"/>
      <c r="GOG213" s="3"/>
      <c r="GOH213" s="3"/>
      <c r="GOI213" s="3"/>
      <c r="GOJ213" s="3"/>
      <c r="GOK213" s="3"/>
      <c r="GOL213" s="3"/>
      <c r="GOM213" s="3"/>
      <c r="GON213" s="3"/>
      <c r="GOO213" s="3"/>
      <c r="GOP213" s="3"/>
      <c r="GOQ213" s="3"/>
      <c r="GOR213" s="3"/>
      <c r="GOS213" s="3"/>
      <c r="GOT213" s="3"/>
      <c r="GOU213" s="3"/>
      <c r="GOV213" s="3"/>
      <c r="GOW213" s="3"/>
      <c r="GOX213" s="3"/>
      <c r="GOY213" s="3"/>
      <c r="GOZ213" s="3"/>
      <c r="GPA213" s="3"/>
      <c r="GPB213" s="3"/>
      <c r="GPC213" s="3"/>
      <c r="GPD213" s="3"/>
      <c r="GPE213" s="3"/>
      <c r="GPF213" s="3"/>
      <c r="GPG213" s="3"/>
      <c r="GPH213" s="3"/>
      <c r="GPI213" s="3"/>
      <c r="GPJ213" s="3"/>
      <c r="GPK213" s="3"/>
      <c r="GPL213" s="3"/>
      <c r="GPM213" s="3"/>
      <c r="GPN213" s="3"/>
      <c r="GPO213" s="3"/>
      <c r="GPP213" s="3"/>
      <c r="GPQ213" s="3"/>
      <c r="GPR213" s="3"/>
      <c r="GPS213" s="3"/>
      <c r="GPT213" s="3"/>
      <c r="GPU213" s="3"/>
      <c r="GPV213" s="3"/>
      <c r="GPW213" s="3"/>
      <c r="GPX213" s="3"/>
      <c r="GPY213" s="3"/>
      <c r="GPZ213" s="3"/>
      <c r="GQA213" s="3"/>
      <c r="GQB213" s="3"/>
      <c r="GQC213" s="3"/>
      <c r="GQD213" s="3"/>
      <c r="GQE213" s="3"/>
      <c r="GQF213" s="3"/>
      <c r="GQG213" s="3"/>
      <c r="GQH213" s="3"/>
      <c r="GQI213" s="3"/>
      <c r="GQJ213" s="3"/>
      <c r="GQK213" s="3"/>
      <c r="GQL213" s="3"/>
      <c r="GQM213" s="3"/>
      <c r="GQN213" s="3"/>
      <c r="GQO213" s="3"/>
      <c r="GQP213" s="3"/>
      <c r="GQQ213" s="3"/>
      <c r="GQR213" s="3"/>
      <c r="GQS213" s="3"/>
      <c r="GQT213" s="3"/>
      <c r="GQU213" s="3"/>
      <c r="GQV213" s="3"/>
      <c r="GQW213" s="3"/>
      <c r="GQX213" s="3"/>
      <c r="GQY213" s="3"/>
      <c r="GQZ213" s="3"/>
      <c r="GRA213" s="3"/>
      <c r="GRB213" s="3"/>
      <c r="GRC213" s="3"/>
      <c r="GRD213" s="3"/>
      <c r="GRE213" s="3"/>
      <c r="GRF213" s="3"/>
      <c r="GRG213" s="3"/>
      <c r="GRH213" s="3"/>
      <c r="GRI213" s="3"/>
      <c r="GRJ213" s="3"/>
      <c r="GRK213" s="3"/>
      <c r="GRL213" s="3"/>
      <c r="GRM213" s="3"/>
      <c r="GRN213" s="3"/>
      <c r="GRO213" s="3"/>
      <c r="GRP213" s="3"/>
      <c r="GRQ213" s="3"/>
      <c r="GRR213" s="3"/>
      <c r="GRS213" s="3"/>
      <c r="GRT213" s="3"/>
      <c r="GRU213" s="3"/>
      <c r="GRV213" s="3"/>
      <c r="GRW213" s="3"/>
      <c r="GRX213" s="3"/>
      <c r="GRY213" s="3"/>
      <c r="GRZ213" s="3"/>
      <c r="GSA213" s="3"/>
      <c r="GSB213" s="3"/>
      <c r="GSC213" s="3"/>
      <c r="GSD213" s="3"/>
      <c r="GSE213" s="3"/>
      <c r="GSF213" s="3"/>
      <c r="GSG213" s="3"/>
      <c r="GSH213" s="3"/>
      <c r="GSI213" s="3"/>
      <c r="GSJ213" s="3"/>
      <c r="GSK213" s="3"/>
      <c r="GSL213" s="3"/>
      <c r="GSM213" s="3"/>
      <c r="GSN213" s="3"/>
      <c r="GSO213" s="3"/>
      <c r="GSP213" s="3"/>
      <c r="GSQ213" s="3"/>
      <c r="GSR213" s="3"/>
      <c r="GSS213" s="3"/>
      <c r="GST213" s="3"/>
      <c r="GSU213" s="3"/>
      <c r="GSV213" s="3"/>
      <c r="GSW213" s="3"/>
      <c r="GSX213" s="3"/>
      <c r="GSY213" s="3"/>
      <c r="GSZ213" s="3"/>
      <c r="GTA213" s="3"/>
      <c r="GTB213" s="3"/>
      <c r="GTC213" s="3"/>
      <c r="GTD213" s="3"/>
      <c r="GTE213" s="3"/>
      <c r="GTF213" s="3"/>
      <c r="GTG213" s="3"/>
      <c r="GTH213" s="3"/>
      <c r="GTI213" s="3"/>
      <c r="GTJ213" s="3"/>
      <c r="GTK213" s="3"/>
      <c r="GTL213" s="3"/>
      <c r="GTM213" s="3"/>
      <c r="GTN213" s="3"/>
      <c r="GTO213" s="3"/>
      <c r="GTP213" s="3"/>
      <c r="GTQ213" s="3"/>
      <c r="GTR213" s="3"/>
      <c r="GTS213" s="3"/>
      <c r="GTT213" s="3"/>
      <c r="GTU213" s="3"/>
      <c r="GTV213" s="3"/>
      <c r="GTW213" s="3"/>
      <c r="GTX213" s="3"/>
      <c r="GTY213" s="3"/>
      <c r="GTZ213" s="3"/>
      <c r="GUA213" s="3"/>
      <c r="GUB213" s="3"/>
      <c r="GUC213" s="3"/>
      <c r="GUD213" s="3"/>
      <c r="GUE213" s="3"/>
      <c r="GUF213" s="3"/>
      <c r="GUG213" s="3"/>
      <c r="GUH213" s="3"/>
      <c r="GUI213" s="3"/>
      <c r="GUJ213" s="3"/>
      <c r="GUK213" s="3"/>
      <c r="GUL213" s="3"/>
      <c r="GUM213" s="3"/>
      <c r="GUN213" s="3"/>
      <c r="GUO213" s="3"/>
      <c r="GUP213" s="3"/>
      <c r="GUQ213" s="3"/>
      <c r="GUR213" s="3"/>
      <c r="GUS213" s="3"/>
      <c r="GUT213" s="3"/>
      <c r="GUU213" s="3"/>
      <c r="GUV213" s="3"/>
      <c r="GUW213" s="3"/>
      <c r="GUX213" s="3"/>
      <c r="GUY213" s="3"/>
      <c r="GUZ213" s="3"/>
      <c r="GVA213" s="3"/>
      <c r="GVB213" s="3"/>
      <c r="GVC213" s="3"/>
      <c r="GVD213" s="3"/>
      <c r="GVE213" s="3"/>
      <c r="GVF213" s="3"/>
      <c r="GVG213" s="3"/>
      <c r="GVH213" s="3"/>
      <c r="GVI213" s="3"/>
      <c r="GVJ213" s="3"/>
      <c r="GVK213" s="3"/>
      <c r="GVL213" s="3"/>
      <c r="GVM213" s="3"/>
      <c r="GVN213" s="3"/>
      <c r="GVO213" s="3"/>
      <c r="GVP213" s="3"/>
      <c r="GVQ213" s="3"/>
      <c r="GVR213" s="3"/>
      <c r="GVS213" s="3"/>
      <c r="GVT213" s="3"/>
      <c r="GVU213" s="3"/>
      <c r="GVV213" s="3"/>
      <c r="GVW213" s="3"/>
      <c r="GVX213" s="3"/>
      <c r="GVY213" s="3"/>
      <c r="GVZ213" s="3"/>
      <c r="GWA213" s="3"/>
      <c r="GWB213" s="3"/>
      <c r="GWC213" s="3"/>
      <c r="GWD213" s="3"/>
      <c r="GWE213" s="3"/>
      <c r="GWF213" s="3"/>
      <c r="GWG213" s="3"/>
      <c r="GWH213" s="3"/>
      <c r="GWI213" s="3"/>
      <c r="GWJ213" s="3"/>
      <c r="GWK213" s="3"/>
      <c r="GWL213" s="3"/>
      <c r="GWM213" s="3"/>
      <c r="GWN213" s="3"/>
      <c r="GWO213" s="3"/>
      <c r="GWP213" s="3"/>
      <c r="GWQ213" s="3"/>
      <c r="GWR213" s="3"/>
      <c r="GWS213" s="3"/>
      <c r="GWT213" s="3"/>
      <c r="GWU213" s="3"/>
      <c r="GWV213" s="3"/>
      <c r="GWW213" s="3"/>
      <c r="GWX213" s="3"/>
      <c r="GWY213" s="3"/>
      <c r="GWZ213" s="3"/>
      <c r="GXA213" s="3"/>
      <c r="GXB213" s="3"/>
      <c r="GXC213" s="3"/>
      <c r="GXD213" s="3"/>
      <c r="GXE213" s="3"/>
      <c r="GXF213" s="3"/>
      <c r="GXG213" s="3"/>
      <c r="GXH213" s="3"/>
      <c r="GXI213" s="3"/>
      <c r="GXJ213" s="3"/>
      <c r="GXK213" s="3"/>
      <c r="GXL213" s="3"/>
      <c r="GXM213" s="3"/>
      <c r="GXN213" s="3"/>
      <c r="GXO213" s="3"/>
      <c r="GXP213" s="3"/>
      <c r="GXQ213" s="3"/>
      <c r="GXR213" s="3"/>
      <c r="GXS213" s="3"/>
      <c r="GXT213" s="3"/>
      <c r="GXU213" s="3"/>
      <c r="GXV213" s="3"/>
      <c r="GXW213" s="3"/>
      <c r="GXX213" s="3"/>
      <c r="GXY213" s="3"/>
      <c r="GXZ213" s="3"/>
      <c r="GYA213" s="3"/>
      <c r="GYB213" s="3"/>
      <c r="GYC213" s="3"/>
      <c r="GYD213" s="3"/>
      <c r="GYE213" s="3"/>
      <c r="GYF213" s="3"/>
      <c r="GYG213" s="3"/>
      <c r="GYH213" s="3"/>
      <c r="GYI213" s="3"/>
      <c r="GYJ213" s="3"/>
      <c r="GYK213" s="3"/>
      <c r="GYL213" s="3"/>
      <c r="GYM213" s="3"/>
      <c r="GYN213" s="3"/>
      <c r="GYO213" s="3"/>
      <c r="GYP213" s="3"/>
      <c r="GYQ213" s="3"/>
      <c r="GYR213" s="3"/>
      <c r="GYS213" s="3"/>
      <c r="GYT213" s="3"/>
      <c r="GYU213" s="3"/>
      <c r="GYV213" s="3"/>
      <c r="GYW213" s="3"/>
      <c r="GYX213" s="3"/>
      <c r="GYY213" s="3"/>
      <c r="GYZ213" s="3"/>
      <c r="GZA213" s="3"/>
      <c r="GZB213" s="3"/>
      <c r="GZC213" s="3"/>
      <c r="GZD213" s="3"/>
      <c r="GZE213" s="3"/>
      <c r="GZF213" s="3"/>
      <c r="GZG213" s="3"/>
      <c r="GZH213" s="3"/>
      <c r="GZI213" s="3"/>
      <c r="GZJ213" s="3"/>
      <c r="GZK213" s="3"/>
      <c r="GZL213" s="3"/>
      <c r="GZM213" s="3"/>
      <c r="GZN213" s="3"/>
      <c r="GZO213" s="3"/>
      <c r="GZP213" s="3"/>
      <c r="GZQ213" s="3"/>
      <c r="GZR213" s="3"/>
      <c r="GZS213" s="3"/>
      <c r="GZT213" s="3"/>
      <c r="GZU213" s="3"/>
      <c r="GZV213" s="3"/>
      <c r="GZW213" s="3"/>
      <c r="GZX213" s="3"/>
      <c r="GZY213" s="3"/>
      <c r="GZZ213" s="3"/>
      <c r="HAA213" s="3"/>
      <c r="HAB213" s="3"/>
      <c r="HAC213" s="3"/>
      <c r="HAD213" s="3"/>
      <c r="HAE213" s="3"/>
      <c r="HAF213" s="3"/>
      <c r="HAG213" s="3"/>
      <c r="HAH213" s="3"/>
      <c r="HAI213" s="3"/>
      <c r="HAJ213" s="3"/>
      <c r="HAK213" s="3"/>
      <c r="HAL213" s="3"/>
      <c r="HAM213" s="3"/>
      <c r="HAN213" s="3"/>
      <c r="HAO213" s="3"/>
      <c r="HAP213" s="3"/>
      <c r="HAQ213" s="3"/>
      <c r="HAR213" s="3"/>
      <c r="HAS213" s="3"/>
      <c r="HAT213" s="3"/>
      <c r="HAU213" s="3"/>
      <c r="HAV213" s="3"/>
      <c r="HAW213" s="3"/>
      <c r="HAX213" s="3"/>
      <c r="HAY213" s="3"/>
      <c r="HAZ213" s="3"/>
      <c r="HBA213" s="3"/>
      <c r="HBB213" s="3"/>
      <c r="HBC213" s="3"/>
      <c r="HBD213" s="3"/>
      <c r="HBE213" s="3"/>
      <c r="HBF213" s="3"/>
      <c r="HBG213" s="3"/>
      <c r="HBH213" s="3"/>
      <c r="HBI213" s="3"/>
      <c r="HBJ213" s="3"/>
      <c r="HBK213" s="3"/>
      <c r="HBL213" s="3"/>
      <c r="HBM213" s="3"/>
      <c r="HBN213" s="3"/>
      <c r="HBO213" s="3"/>
      <c r="HBP213" s="3"/>
      <c r="HBQ213" s="3"/>
      <c r="HBR213" s="3"/>
      <c r="HBS213" s="3"/>
      <c r="HBT213" s="3"/>
      <c r="HBU213" s="3"/>
      <c r="HBV213" s="3"/>
      <c r="HBW213" s="3"/>
      <c r="HBX213" s="3"/>
      <c r="HBY213" s="3"/>
      <c r="HBZ213" s="3"/>
      <c r="HCA213" s="3"/>
      <c r="HCB213" s="3"/>
      <c r="HCC213" s="3"/>
      <c r="HCD213" s="3"/>
      <c r="HCE213" s="3"/>
      <c r="HCF213" s="3"/>
      <c r="HCG213" s="3"/>
      <c r="HCH213" s="3"/>
      <c r="HCI213" s="3"/>
      <c r="HCJ213" s="3"/>
      <c r="HCK213" s="3"/>
      <c r="HCL213" s="3"/>
      <c r="HCM213" s="3"/>
      <c r="HCN213" s="3"/>
      <c r="HCO213" s="3"/>
      <c r="HCP213" s="3"/>
      <c r="HCQ213" s="3"/>
      <c r="HCR213" s="3"/>
      <c r="HCS213" s="3"/>
      <c r="HCT213" s="3"/>
      <c r="HCU213" s="3"/>
      <c r="HCV213" s="3"/>
      <c r="HCW213" s="3"/>
      <c r="HCX213" s="3"/>
      <c r="HCY213" s="3"/>
      <c r="HCZ213" s="3"/>
      <c r="HDA213" s="3"/>
      <c r="HDB213" s="3"/>
      <c r="HDC213" s="3"/>
      <c r="HDD213" s="3"/>
      <c r="HDE213" s="3"/>
      <c r="HDF213" s="3"/>
      <c r="HDG213" s="3"/>
      <c r="HDH213" s="3"/>
      <c r="HDI213" s="3"/>
      <c r="HDJ213" s="3"/>
      <c r="HDK213" s="3"/>
      <c r="HDL213" s="3"/>
      <c r="HDM213" s="3"/>
      <c r="HDN213" s="3"/>
      <c r="HDO213" s="3"/>
      <c r="HDP213" s="3"/>
      <c r="HDQ213" s="3"/>
      <c r="HDR213" s="3"/>
      <c r="HDS213" s="3"/>
      <c r="HDT213" s="3"/>
      <c r="HDU213" s="3"/>
      <c r="HDV213" s="3"/>
      <c r="HDW213" s="3"/>
      <c r="HDX213" s="3"/>
      <c r="HDY213" s="3"/>
      <c r="HDZ213" s="3"/>
      <c r="HEA213" s="3"/>
      <c r="HEB213" s="3"/>
      <c r="HEC213" s="3"/>
      <c r="HED213" s="3"/>
      <c r="HEE213" s="3"/>
      <c r="HEF213" s="3"/>
      <c r="HEG213" s="3"/>
      <c r="HEH213" s="3"/>
      <c r="HEI213" s="3"/>
      <c r="HEJ213" s="3"/>
      <c r="HEK213" s="3"/>
      <c r="HEL213" s="3"/>
      <c r="HEM213" s="3"/>
      <c r="HEN213" s="3"/>
      <c r="HEO213" s="3"/>
      <c r="HEP213" s="3"/>
      <c r="HEQ213" s="3"/>
      <c r="HER213" s="3"/>
      <c r="HES213" s="3"/>
      <c r="HET213" s="3"/>
      <c r="HEU213" s="3"/>
      <c r="HEV213" s="3"/>
      <c r="HEW213" s="3"/>
      <c r="HEX213" s="3"/>
      <c r="HEY213" s="3"/>
      <c r="HEZ213" s="3"/>
      <c r="HFA213" s="3"/>
      <c r="HFB213" s="3"/>
      <c r="HFC213" s="3"/>
      <c r="HFD213" s="3"/>
      <c r="HFE213" s="3"/>
      <c r="HFF213" s="3"/>
      <c r="HFG213" s="3"/>
      <c r="HFH213" s="3"/>
      <c r="HFI213" s="3"/>
      <c r="HFJ213" s="3"/>
      <c r="HFK213" s="3"/>
      <c r="HFL213" s="3"/>
      <c r="HFM213" s="3"/>
      <c r="HFN213" s="3"/>
      <c r="HFO213" s="3"/>
      <c r="HFP213" s="3"/>
      <c r="HFQ213" s="3"/>
      <c r="HFR213" s="3"/>
      <c r="HFS213" s="3"/>
      <c r="HFT213" s="3"/>
      <c r="HFU213" s="3"/>
      <c r="HFV213" s="3"/>
      <c r="HFW213" s="3"/>
      <c r="HFX213" s="3"/>
      <c r="HFY213" s="3"/>
      <c r="HFZ213" s="3"/>
      <c r="HGA213" s="3"/>
      <c r="HGB213" s="3"/>
      <c r="HGC213" s="3"/>
      <c r="HGD213" s="3"/>
      <c r="HGE213" s="3"/>
      <c r="HGF213" s="3"/>
      <c r="HGG213" s="3"/>
      <c r="HGH213" s="3"/>
      <c r="HGI213" s="3"/>
      <c r="HGJ213" s="3"/>
      <c r="HGK213" s="3"/>
      <c r="HGL213" s="3"/>
      <c r="HGM213" s="3"/>
      <c r="HGN213" s="3"/>
      <c r="HGO213" s="3"/>
      <c r="HGP213" s="3"/>
      <c r="HGQ213" s="3"/>
      <c r="HGR213" s="3"/>
      <c r="HGS213" s="3"/>
      <c r="HGT213" s="3"/>
      <c r="HGU213" s="3"/>
      <c r="HGV213" s="3"/>
      <c r="HGW213" s="3"/>
      <c r="HGX213" s="3"/>
      <c r="HGY213" s="3"/>
      <c r="HGZ213" s="3"/>
      <c r="HHA213" s="3"/>
      <c r="HHB213" s="3"/>
      <c r="HHC213" s="3"/>
      <c r="HHD213" s="3"/>
      <c r="HHE213" s="3"/>
      <c r="HHF213" s="3"/>
      <c r="HHG213" s="3"/>
      <c r="HHH213" s="3"/>
      <c r="HHI213" s="3"/>
      <c r="HHJ213" s="3"/>
      <c r="HHK213" s="3"/>
      <c r="HHL213" s="3"/>
      <c r="HHM213" s="3"/>
      <c r="HHN213" s="3"/>
      <c r="HHO213" s="3"/>
      <c r="HHP213" s="3"/>
      <c r="HHQ213" s="3"/>
      <c r="HHR213" s="3"/>
      <c r="HHS213" s="3"/>
      <c r="HHT213" s="3"/>
      <c r="HHU213" s="3"/>
      <c r="HHV213" s="3"/>
      <c r="HHW213" s="3"/>
      <c r="HHX213" s="3"/>
      <c r="HHY213" s="3"/>
      <c r="HHZ213" s="3"/>
      <c r="HIA213" s="3"/>
      <c r="HIB213" s="3"/>
      <c r="HIC213" s="3"/>
      <c r="HID213" s="3"/>
      <c r="HIE213" s="3"/>
      <c r="HIF213" s="3"/>
      <c r="HIG213" s="3"/>
      <c r="HIH213" s="3"/>
      <c r="HII213" s="3"/>
      <c r="HIJ213" s="3"/>
      <c r="HIK213" s="3"/>
      <c r="HIL213" s="3"/>
      <c r="HIM213" s="3"/>
      <c r="HIN213" s="3"/>
      <c r="HIO213" s="3"/>
      <c r="HIP213" s="3"/>
      <c r="HIQ213" s="3"/>
      <c r="HIR213" s="3"/>
      <c r="HIS213" s="3"/>
      <c r="HIT213" s="3"/>
      <c r="HIU213" s="3"/>
      <c r="HIV213" s="3"/>
      <c r="HIW213" s="3"/>
      <c r="HIX213" s="3"/>
      <c r="HIY213" s="3"/>
      <c r="HIZ213" s="3"/>
      <c r="HJA213" s="3"/>
      <c r="HJB213" s="3"/>
      <c r="HJC213" s="3"/>
      <c r="HJD213" s="3"/>
      <c r="HJE213" s="3"/>
      <c r="HJF213" s="3"/>
      <c r="HJG213" s="3"/>
      <c r="HJH213" s="3"/>
      <c r="HJI213" s="3"/>
      <c r="HJJ213" s="3"/>
      <c r="HJK213" s="3"/>
      <c r="HJL213" s="3"/>
      <c r="HJM213" s="3"/>
      <c r="HJN213" s="3"/>
      <c r="HJO213" s="3"/>
      <c r="HJP213" s="3"/>
      <c r="HJQ213" s="3"/>
      <c r="HJR213" s="3"/>
      <c r="HJS213" s="3"/>
      <c r="HJT213" s="3"/>
      <c r="HJU213" s="3"/>
      <c r="HJV213" s="3"/>
      <c r="HJW213" s="3"/>
      <c r="HJX213" s="3"/>
      <c r="HJY213" s="3"/>
      <c r="HJZ213" s="3"/>
      <c r="HKA213" s="3"/>
      <c r="HKB213" s="3"/>
      <c r="HKC213" s="3"/>
      <c r="HKD213" s="3"/>
      <c r="HKE213" s="3"/>
      <c r="HKF213" s="3"/>
      <c r="HKG213" s="3"/>
      <c r="HKH213" s="3"/>
      <c r="HKI213" s="3"/>
      <c r="HKJ213" s="3"/>
      <c r="HKK213" s="3"/>
      <c r="HKL213" s="3"/>
      <c r="HKM213" s="3"/>
      <c r="HKN213" s="3"/>
      <c r="HKO213" s="3"/>
      <c r="HKP213" s="3"/>
      <c r="HKQ213" s="3"/>
      <c r="HKR213" s="3"/>
      <c r="HKS213" s="3"/>
      <c r="HKT213" s="3"/>
      <c r="HKU213" s="3"/>
      <c r="HKV213" s="3"/>
      <c r="HKW213" s="3"/>
      <c r="HKX213" s="3"/>
      <c r="HKY213" s="3"/>
      <c r="HKZ213" s="3"/>
      <c r="HLA213" s="3"/>
      <c r="HLB213" s="3"/>
      <c r="HLC213" s="3"/>
      <c r="HLD213" s="3"/>
      <c r="HLE213" s="3"/>
      <c r="HLF213" s="3"/>
      <c r="HLG213" s="3"/>
      <c r="HLH213" s="3"/>
      <c r="HLI213" s="3"/>
      <c r="HLJ213" s="3"/>
      <c r="HLK213" s="3"/>
      <c r="HLL213" s="3"/>
      <c r="HLM213" s="3"/>
      <c r="HLN213" s="3"/>
      <c r="HLO213" s="3"/>
      <c r="HLP213" s="3"/>
      <c r="HLQ213" s="3"/>
      <c r="HLR213" s="3"/>
      <c r="HLS213" s="3"/>
      <c r="HLT213" s="3"/>
      <c r="HLU213" s="3"/>
      <c r="HLV213" s="3"/>
      <c r="HLW213" s="3"/>
      <c r="HLX213" s="3"/>
      <c r="HLY213" s="3"/>
      <c r="HLZ213" s="3"/>
      <c r="HMA213" s="3"/>
      <c r="HMB213" s="3"/>
      <c r="HMC213" s="3"/>
      <c r="HMD213" s="3"/>
      <c r="HME213" s="3"/>
      <c r="HMF213" s="3"/>
      <c r="HMG213" s="3"/>
      <c r="HMH213" s="3"/>
      <c r="HMI213" s="3"/>
      <c r="HMJ213" s="3"/>
      <c r="HMK213" s="3"/>
      <c r="HML213" s="3"/>
      <c r="HMM213" s="3"/>
      <c r="HMN213" s="3"/>
      <c r="HMO213" s="3"/>
      <c r="HMP213" s="3"/>
      <c r="HMQ213" s="3"/>
      <c r="HMR213" s="3"/>
      <c r="HMS213" s="3"/>
      <c r="HMT213" s="3"/>
      <c r="HMU213" s="3"/>
      <c r="HMV213" s="3"/>
      <c r="HMW213" s="3"/>
      <c r="HMX213" s="3"/>
      <c r="HMY213" s="3"/>
      <c r="HMZ213" s="3"/>
      <c r="HNA213" s="3"/>
      <c r="HNB213" s="3"/>
      <c r="HNC213" s="3"/>
      <c r="HND213" s="3"/>
      <c r="HNE213" s="3"/>
      <c r="HNF213" s="3"/>
      <c r="HNG213" s="3"/>
      <c r="HNH213" s="3"/>
      <c r="HNI213" s="3"/>
      <c r="HNJ213" s="3"/>
      <c r="HNK213" s="3"/>
      <c r="HNL213" s="3"/>
      <c r="HNM213" s="3"/>
      <c r="HNN213" s="3"/>
      <c r="HNO213" s="3"/>
      <c r="HNP213" s="3"/>
      <c r="HNQ213" s="3"/>
      <c r="HNR213" s="3"/>
      <c r="HNS213" s="3"/>
      <c r="HNT213" s="3"/>
      <c r="HNU213" s="3"/>
      <c r="HNV213" s="3"/>
      <c r="HNW213" s="3"/>
      <c r="HNX213" s="3"/>
      <c r="HNY213" s="3"/>
      <c r="HNZ213" s="3"/>
      <c r="HOA213" s="3"/>
      <c r="HOB213" s="3"/>
      <c r="HOC213" s="3"/>
      <c r="HOD213" s="3"/>
      <c r="HOE213" s="3"/>
      <c r="HOF213" s="3"/>
      <c r="HOG213" s="3"/>
      <c r="HOH213" s="3"/>
      <c r="HOI213" s="3"/>
      <c r="HOJ213" s="3"/>
      <c r="HOK213" s="3"/>
      <c r="HOL213" s="3"/>
      <c r="HOM213" s="3"/>
      <c r="HON213" s="3"/>
      <c r="HOO213" s="3"/>
      <c r="HOP213" s="3"/>
      <c r="HOQ213" s="3"/>
      <c r="HOR213" s="3"/>
      <c r="HOS213" s="3"/>
      <c r="HOT213" s="3"/>
      <c r="HOU213" s="3"/>
      <c r="HOV213" s="3"/>
      <c r="HOW213" s="3"/>
      <c r="HOX213" s="3"/>
      <c r="HOY213" s="3"/>
      <c r="HOZ213" s="3"/>
      <c r="HPA213" s="3"/>
      <c r="HPB213" s="3"/>
      <c r="HPC213" s="3"/>
      <c r="HPD213" s="3"/>
      <c r="HPE213" s="3"/>
      <c r="HPF213" s="3"/>
      <c r="HPG213" s="3"/>
      <c r="HPH213" s="3"/>
      <c r="HPI213" s="3"/>
      <c r="HPJ213" s="3"/>
      <c r="HPK213" s="3"/>
      <c r="HPL213" s="3"/>
      <c r="HPM213" s="3"/>
      <c r="HPN213" s="3"/>
      <c r="HPO213" s="3"/>
      <c r="HPP213" s="3"/>
      <c r="HPQ213" s="3"/>
      <c r="HPR213" s="3"/>
      <c r="HPS213" s="3"/>
      <c r="HPT213" s="3"/>
      <c r="HPU213" s="3"/>
      <c r="HPV213" s="3"/>
      <c r="HPW213" s="3"/>
      <c r="HPX213" s="3"/>
      <c r="HPY213" s="3"/>
      <c r="HPZ213" s="3"/>
      <c r="HQA213" s="3"/>
      <c r="HQB213" s="3"/>
      <c r="HQC213" s="3"/>
      <c r="HQD213" s="3"/>
      <c r="HQE213" s="3"/>
      <c r="HQF213" s="3"/>
      <c r="HQG213" s="3"/>
      <c r="HQH213" s="3"/>
      <c r="HQI213" s="3"/>
      <c r="HQJ213" s="3"/>
      <c r="HQK213" s="3"/>
      <c r="HQL213" s="3"/>
      <c r="HQM213" s="3"/>
      <c r="HQN213" s="3"/>
      <c r="HQO213" s="3"/>
      <c r="HQP213" s="3"/>
      <c r="HQQ213" s="3"/>
      <c r="HQR213" s="3"/>
      <c r="HQS213" s="3"/>
      <c r="HQT213" s="3"/>
      <c r="HQU213" s="3"/>
      <c r="HQV213" s="3"/>
      <c r="HQW213" s="3"/>
      <c r="HQX213" s="3"/>
      <c r="HQY213" s="3"/>
      <c r="HQZ213" s="3"/>
      <c r="HRA213" s="3"/>
      <c r="HRB213" s="3"/>
      <c r="HRC213" s="3"/>
      <c r="HRD213" s="3"/>
      <c r="HRE213" s="3"/>
      <c r="HRF213" s="3"/>
      <c r="HRG213" s="3"/>
      <c r="HRH213" s="3"/>
      <c r="HRI213" s="3"/>
      <c r="HRJ213" s="3"/>
      <c r="HRK213" s="3"/>
      <c r="HRL213" s="3"/>
      <c r="HRM213" s="3"/>
      <c r="HRN213" s="3"/>
      <c r="HRO213" s="3"/>
      <c r="HRP213" s="3"/>
      <c r="HRQ213" s="3"/>
      <c r="HRR213" s="3"/>
      <c r="HRS213" s="3"/>
      <c r="HRT213" s="3"/>
      <c r="HRU213" s="3"/>
      <c r="HRV213" s="3"/>
      <c r="HRW213" s="3"/>
      <c r="HRX213" s="3"/>
      <c r="HRY213" s="3"/>
      <c r="HRZ213" s="3"/>
      <c r="HSA213" s="3"/>
      <c r="HSB213" s="3"/>
      <c r="HSC213" s="3"/>
      <c r="HSD213" s="3"/>
      <c r="HSE213" s="3"/>
      <c r="HSF213" s="3"/>
      <c r="HSG213" s="3"/>
      <c r="HSH213" s="3"/>
      <c r="HSI213" s="3"/>
      <c r="HSJ213" s="3"/>
      <c r="HSK213" s="3"/>
      <c r="HSL213" s="3"/>
      <c r="HSM213" s="3"/>
      <c r="HSN213" s="3"/>
      <c r="HSO213" s="3"/>
      <c r="HSP213" s="3"/>
      <c r="HSQ213" s="3"/>
      <c r="HSR213" s="3"/>
      <c r="HSS213" s="3"/>
      <c r="HST213" s="3"/>
      <c r="HSU213" s="3"/>
      <c r="HSV213" s="3"/>
      <c r="HSW213" s="3"/>
      <c r="HSX213" s="3"/>
      <c r="HSY213" s="3"/>
      <c r="HSZ213" s="3"/>
      <c r="HTA213" s="3"/>
      <c r="HTB213" s="3"/>
      <c r="HTC213" s="3"/>
      <c r="HTD213" s="3"/>
      <c r="HTE213" s="3"/>
      <c r="HTF213" s="3"/>
      <c r="HTG213" s="3"/>
      <c r="HTH213" s="3"/>
      <c r="HTI213" s="3"/>
      <c r="HTJ213" s="3"/>
      <c r="HTK213" s="3"/>
      <c r="HTL213" s="3"/>
      <c r="HTM213" s="3"/>
      <c r="HTN213" s="3"/>
      <c r="HTO213" s="3"/>
      <c r="HTP213" s="3"/>
      <c r="HTQ213" s="3"/>
      <c r="HTR213" s="3"/>
      <c r="HTS213" s="3"/>
      <c r="HTT213" s="3"/>
      <c r="HTU213" s="3"/>
      <c r="HTV213" s="3"/>
      <c r="HTW213" s="3"/>
      <c r="HTX213" s="3"/>
      <c r="HTY213" s="3"/>
      <c r="HTZ213" s="3"/>
      <c r="HUA213" s="3"/>
      <c r="HUB213" s="3"/>
      <c r="HUC213" s="3"/>
      <c r="HUD213" s="3"/>
      <c r="HUE213" s="3"/>
      <c r="HUF213" s="3"/>
      <c r="HUG213" s="3"/>
      <c r="HUH213" s="3"/>
      <c r="HUI213" s="3"/>
      <c r="HUJ213" s="3"/>
      <c r="HUK213" s="3"/>
      <c r="HUL213" s="3"/>
      <c r="HUM213" s="3"/>
      <c r="HUN213" s="3"/>
      <c r="HUO213" s="3"/>
      <c r="HUP213" s="3"/>
      <c r="HUQ213" s="3"/>
      <c r="HUR213" s="3"/>
      <c r="HUS213" s="3"/>
      <c r="HUT213" s="3"/>
      <c r="HUU213" s="3"/>
      <c r="HUV213" s="3"/>
      <c r="HUW213" s="3"/>
      <c r="HUX213" s="3"/>
      <c r="HUY213" s="3"/>
      <c r="HUZ213" s="3"/>
      <c r="HVA213" s="3"/>
      <c r="HVB213" s="3"/>
      <c r="HVC213" s="3"/>
      <c r="HVD213" s="3"/>
      <c r="HVE213" s="3"/>
      <c r="HVF213" s="3"/>
      <c r="HVG213" s="3"/>
      <c r="HVH213" s="3"/>
      <c r="HVI213" s="3"/>
      <c r="HVJ213" s="3"/>
      <c r="HVK213" s="3"/>
      <c r="HVL213" s="3"/>
      <c r="HVM213" s="3"/>
      <c r="HVN213" s="3"/>
      <c r="HVO213" s="3"/>
      <c r="HVP213" s="3"/>
      <c r="HVQ213" s="3"/>
      <c r="HVR213" s="3"/>
      <c r="HVS213" s="3"/>
      <c r="HVT213" s="3"/>
      <c r="HVU213" s="3"/>
      <c r="HVV213" s="3"/>
      <c r="HVW213" s="3"/>
      <c r="HVX213" s="3"/>
      <c r="HVY213" s="3"/>
      <c r="HVZ213" s="3"/>
      <c r="HWA213" s="3"/>
      <c r="HWB213" s="3"/>
      <c r="HWC213" s="3"/>
      <c r="HWD213" s="3"/>
      <c r="HWE213" s="3"/>
      <c r="HWF213" s="3"/>
      <c r="HWG213" s="3"/>
      <c r="HWH213" s="3"/>
      <c r="HWI213" s="3"/>
      <c r="HWJ213" s="3"/>
      <c r="HWK213" s="3"/>
      <c r="HWL213" s="3"/>
      <c r="HWM213" s="3"/>
      <c r="HWN213" s="3"/>
      <c r="HWO213" s="3"/>
      <c r="HWP213" s="3"/>
      <c r="HWQ213" s="3"/>
      <c r="HWR213" s="3"/>
      <c r="HWS213" s="3"/>
      <c r="HWT213" s="3"/>
      <c r="HWU213" s="3"/>
      <c r="HWV213" s="3"/>
      <c r="HWW213" s="3"/>
      <c r="HWX213" s="3"/>
      <c r="HWY213" s="3"/>
      <c r="HWZ213" s="3"/>
      <c r="HXA213" s="3"/>
      <c r="HXB213" s="3"/>
      <c r="HXC213" s="3"/>
      <c r="HXD213" s="3"/>
      <c r="HXE213" s="3"/>
      <c r="HXF213" s="3"/>
      <c r="HXG213" s="3"/>
      <c r="HXH213" s="3"/>
      <c r="HXI213" s="3"/>
      <c r="HXJ213" s="3"/>
      <c r="HXK213" s="3"/>
      <c r="HXL213" s="3"/>
      <c r="HXM213" s="3"/>
      <c r="HXN213" s="3"/>
      <c r="HXO213" s="3"/>
      <c r="HXP213" s="3"/>
      <c r="HXQ213" s="3"/>
      <c r="HXR213" s="3"/>
      <c r="HXS213" s="3"/>
      <c r="HXT213" s="3"/>
      <c r="HXU213" s="3"/>
      <c r="HXV213" s="3"/>
      <c r="HXW213" s="3"/>
      <c r="HXX213" s="3"/>
      <c r="HXY213" s="3"/>
      <c r="HXZ213" s="3"/>
      <c r="HYA213" s="3"/>
      <c r="HYB213" s="3"/>
      <c r="HYC213" s="3"/>
      <c r="HYD213" s="3"/>
      <c r="HYE213" s="3"/>
      <c r="HYF213" s="3"/>
      <c r="HYG213" s="3"/>
      <c r="HYH213" s="3"/>
      <c r="HYI213" s="3"/>
      <c r="HYJ213" s="3"/>
      <c r="HYK213" s="3"/>
      <c r="HYL213" s="3"/>
      <c r="HYM213" s="3"/>
      <c r="HYN213" s="3"/>
      <c r="HYO213" s="3"/>
      <c r="HYP213" s="3"/>
      <c r="HYQ213" s="3"/>
      <c r="HYR213" s="3"/>
      <c r="HYS213" s="3"/>
      <c r="HYT213" s="3"/>
      <c r="HYU213" s="3"/>
      <c r="HYV213" s="3"/>
      <c r="HYW213" s="3"/>
      <c r="HYX213" s="3"/>
      <c r="HYY213" s="3"/>
      <c r="HYZ213" s="3"/>
      <c r="HZA213" s="3"/>
      <c r="HZB213" s="3"/>
      <c r="HZC213" s="3"/>
      <c r="HZD213" s="3"/>
      <c r="HZE213" s="3"/>
      <c r="HZF213" s="3"/>
      <c r="HZG213" s="3"/>
      <c r="HZH213" s="3"/>
      <c r="HZI213" s="3"/>
      <c r="HZJ213" s="3"/>
      <c r="HZK213" s="3"/>
      <c r="HZL213" s="3"/>
      <c r="HZM213" s="3"/>
      <c r="HZN213" s="3"/>
      <c r="HZO213" s="3"/>
      <c r="HZP213" s="3"/>
      <c r="HZQ213" s="3"/>
      <c r="HZR213" s="3"/>
      <c r="HZS213" s="3"/>
      <c r="HZT213" s="3"/>
      <c r="HZU213" s="3"/>
      <c r="HZV213" s="3"/>
      <c r="HZW213" s="3"/>
      <c r="HZX213" s="3"/>
      <c r="HZY213" s="3"/>
      <c r="HZZ213" s="3"/>
      <c r="IAA213" s="3"/>
      <c r="IAB213" s="3"/>
      <c r="IAC213" s="3"/>
      <c r="IAD213" s="3"/>
      <c r="IAE213" s="3"/>
      <c r="IAF213" s="3"/>
      <c r="IAG213" s="3"/>
      <c r="IAH213" s="3"/>
      <c r="IAI213" s="3"/>
      <c r="IAJ213" s="3"/>
      <c r="IAK213" s="3"/>
      <c r="IAL213" s="3"/>
      <c r="IAM213" s="3"/>
      <c r="IAN213" s="3"/>
      <c r="IAO213" s="3"/>
      <c r="IAP213" s="3"/>
      <c r="IAQ213" s="3"/>
      <c r="IAR213" s="3"/>
      <c r="IAS213" s="3"/>
      <c r="IAT213" s="3"/>
      <c r="IAU213" s="3"/>
      <c r="IAV213" s="3"/>
      <c r="IAW213" s="3"/>
      <c r="IAX213" s="3"/>
      <c r="IAY213" s="3"/>
      <c r="IAZ213" s="3"/>
      <c r="IBA213" s="3"/>
      <c r="IBB213" s="3"/>
      <c r="IBC213" s="3"/>
      <c r="IBD213" s="3"/>
      <c r="IBE213" s="3"/>
      <c r="IBF213" s="3"/>
      <c r="IBG213" s="3"/>
      <c r="IBH213" s="3"/>
      <c r="IBI213" s="3"/>
      <c r="IBJ213" s="3"/>
      <c r="IBK213" s="3"/>
      <c r="IBL213" s="3"/>
      <c r="IBM213" s="3"/>
      <c r="IBN213" s="3"/>
      <c r="IBO213" s="3"/>
      <c r="IBP213" s="3"/>
      <c r="IBQ213" s="3"/>
      <c r="IBR213" s="3"/>
      <c r="IBS213" s="3"/>
      <c r="IBT213" s="3"/>
      <c r="IBU213" s="3"/>
      <c r="IBV213" s="3"/>
      <c r="IBW213" s="3"/>
      <c r="IBX213" s="3"/>
      <c r="IBY213" s="3"/>
      <c r="IBZ213" s="3"/>
      <c r="ICA213" s="3"/>
      <c r="ICB213" s="3"/>
      <c r="ICC213" s="3"/>
      <c r="ICD213" s="3"/>
      <c r="ICE213" s="3"/>
      <c r="ICF213" s="3"/>
      <c r="ICG213" s="3"/>
      <c r="ICH213" s="3"/>
      <c r="ICI213" s="3"/>
      <c r="ICJ213" s="3"/>
      <c r="ICK213" s="3"/>
      <c r="ICL213" s="3"/>
      <c r="ICM213" s="3"/>
      <c r="ICN213" s="3"/>
      <c r="ICO213" s="3"/>
      <c r="ICP213" s="3"/>
      <c r="ICQ213" s="3"/>
      <c r="ICR213" s="3"/>
      <c r="ICS213" s="3"/>
      <c r="ICT213" s="3"/>
      <c r="ICU213" s="3"/>
      <c r="ICV213" s="3"/>
      <c r="ICW213" s="3"/>
      <c r="ICX213" s="3"/>
      <c r="ICY213" s="3"/>
      <c r="ICZ213" s="3"/>
      <c r="IDA213" s="3"/>
      <c r="IDB213" s="3"/>
      <c r="IDC213" s="3"/>
      <c r="IDD213" s="3"/>
      <c r="IDE213" s="3"/>
      <c r="IDF213" s="3"/>
      <c r="IDG213" s="3"/>
      <c r="IDH213" s="3"/>
      <c r="IDI213" s="3"/>
      <c r="IDJ213" s="3"/>
      <c r="IDK213" s="3"/>
      <c r="IDL213" s="3"/>
      <c r="IDM213" s="3"/>
      <c r="IDN213" s="3"/>
      <c r="IDO213" s="3"/>
      <c r="IDP213" s="3"/>
      <c r="IDQ213" s="3"/>
      <c r="IDR213" s="3"/>
      <c r="IDS213" s="3"/>
      <c r="IDT213" s="3"/>
      <c r="IDU213" s="3"/>
      <c r="IDV213" s="3"/>
      <c r="IDW213" s="3"/>
      <c r="IDX213" s="3"/>
      <c r="IDY213" s="3"/>
      <c r="IDZ213" s="3"/>
      <c r="IEA213" s="3"/>
      <c r="IEB213" s="3"/>
      <c r="IEC213" s="3"/>
      <c r="IED213" s="3"/>
      <c r="IEE213" s="3"/>
      <c r="IEF213" s="3"/>
      <c r="IEG213" s="3"/>
      <c r="IEH213" s="3"/>
      <c r="IEI213" s="3"/>
      <c r="IEJ213" s="3"/>
      <c r="IEK213" s="3"/>
      <c r="IEL213" s="3"/>
      <c r="IEM213" s="3"/>
      <c r="IEN213" s="3"/>
      <c r="IEO213" s="3"/>
      <c r="IEP213" s="3"/>
      <c r="IEQ213" s="3"/>
      <c r="IER213" s="3"/>
      <c r="IES213" s="3"/>
      <c r="IET213" s="3"/>
      <c r="IEU213" s="3"/>
      <c r="IEV213" s="3"/>
      <c r="IEW213" s="3"/>
      <c r="IEX213" s="3"/>
      <c r="IEY213" s="3"/>
      <c r="IEZ213" s="3"/>
      <c r="IFA213" s="3"/>
      <c r="IFB213" s="3"/>
      <c r="IFC213" s="3"/>
      <c r="IFD213" s="3"/>
      <c r="IFE213" s="3"/>
      <c r="IFF213" s="3"/>
      <c r="IFG213" s="3"/>
      <c r="IFH213" s="3"/>
      <c r="IFI213" s="3"/>
      <c r="IFJ213" s="3"/>
      <c r="IFK213" s="3"/>
      <c r="IFL213" s="3"/>
      <c r="IFM213" s="3"/>
      <c r="IFN213" s="3"/>
      <c r="IFO213" s="3"/>
      <c r="IFP213" s="3"/>
      <c r="IFQ213" s="3"/>
      <c r="IFR213" s="3"/>
      <c r="IFS213" s="3"/>
      <c r="IFT213" s="3"/>
      <c r="IFU213" s="3"/>
      <c r="IFV213" s="3"/>
      <c r="IFW213" s="3"/>
      <c r="IFX213" s="3"/>
      <c r="IFY213" s="3"/>
      <c r="IFZ213" s="3"/>
      <c r="IGA213" s="3"/>
      <c r="IGB213" s="3"/>
      <c r="IGC213" s="3"/>
      <c r="IGD213" s="3"/>
      <c r="IGE213" s="3"/>
      <c r="IGF213" s="3"/>
      <c r="IGG213" s="3"/>
      <c r="IGH213" s="3"/>
      <c r="IGI213" s="3"/>
      <c r="IGJ213" s="3"/>
      <c r="IGK213" s="3"/>
      <c r="IGL213" s="3"/>
      <c r="IGM213" s="3"/>
      <c r="IGN213" s="3"/>
      <c r="IGO213" s="3"/>
      <c r="IGP213" s="3"/>
      <c r="IGQ213" s="3"/>
      <c r="IGR213" s="3"/>
      <c r="IGS213" s="3"/>
      <c r="IGT213" s="3"/>
      <c r="IGU213" s="3"/>
      <c r="IGV213" s="3"/>
      <c r="IGW213" s="3"/>
      <c r="IGX213" s="3"/>
      <c r="IGY213" s="3"/>
      <c r="IGZ213" s="3"/>
      <c r="IHA213" s="3"/>
      <c r="IHB213" s="3"/>
      <c r="IHC213" s="3"/>
      <c r="IHD213" s="3"/>
      <c r="IHE213" s="3"/>
      <c r="IHF213" s="3"/>
      <c r="IHG213" s="3"/>
      <c r="IHH213" s="3"/>
      <c r="IHI213" s="3"/>
      <c r="IHJ213" s="3"/>
      <c r="IHK213" s="3"/>
      <c r="IHL213" s="3"/>
      <c r="IHM213" s="3"/>
      <c r="IHN213" s="3"/>
      <c r="IHO213" s="3"/>
      <c r="IHP213" s="3"/>
      <c r="IHQ213" s="3"/>
      <c r="IHR213" s="3"/>
      <c r="IHS213" s="3"/>
      <c r="IHT213" s="3"/>
      <c r="IHU213" s="3"/>
      <c r="IHV213" s="3"/>
      <c r="IHW213" s="3"/>
      <c r="IHX213" s="3"/>
      <c r="IHY213" s="3"/>
      <c r="IHZ213" s="3"/>
      <c r="IIA213" s="3"/>
      <c r="IIB213" s="3"/>
      <c r="IIC213" s="3"/>
      <c r="IID213" s="3"/>
      <c r="IIE213" s="3"/>
      <c r="IIF213" s="3"/>
      <c r="IIG213" s="3"/>
      <c r="IIH213" s="3"/>
      <c r="III213" s="3"/>
      <c r="IIJ213" s="3"/>
      <c r="IIK213" s="3"/>
      <c r="IIL213" s="3"/>
      <c r="IIM213" s="3"/>
      <c r="IIN213" s="3"/>
      <c r="IIO213" s="3"/>
      <c r="IIP213" s="3"/>
      <c r="IIQ213" s="3"/>
      <c r="IIR213" s="3"/>
      <c r="IIS213" s="3"/>
      <c r="IIT213" s="3"/>
      <c r="IIU213" s="3"/>
      <c r="IIV213" s="3"/>
      <c r="IIW213" s="3"/>
      <c r="IIX213" s="3"/>
      <c r="IIY213" s="3"/>
      <c r="IIZ213" s="3"/>
      <c r="IJA213" s="3"/>
      <c r="IJB213" s="3"/>
      <c r="IJC213" s="3"/>
      <c r="IJD213" s="3"/>
      <c r="IJE213" s="3"/>
      <c r="IJF213" s="3"/>
      <c r="IJG213" s="3"/>
      <c r="IJH213" s="3"/>
      <c r="IJI213" s="3"/>
      <c r="IJJ213" s="3"/>
      <c r="IJK213" s="3"/>
      <c r="IJL213" s="3"/>
      <c r="IJM213" s="3"/>
      <c r="IJN213" s="3"/>
      <c r="IJO213" s="3"/>
      <c r="IJP213" s="3"/>
      <c r="IJQ213" s="3"/>
      <c r="IJR213" s="3"/>
      <c r="IJS213" s="3"/>
      <c r="IJT213" s="3"/>
      <c r="IJU213" s="3"/>
      <c r="IJV213" s="3"/>
      <c r="IJW213" s="3"/>
      <c r="IJX213" s="3"/>
      <c r="IJY213" s="3"/>
      <c r="IJZ213" s="3"/>
      <c r="IKA213" s="3"/>
      <c r="IKB213" s="3"/>
      <c r="IKC213" s="3"/>
      <c r="IKD213" s="3"/>
      <c r="IKE213" s="3"/>
      <c r="IKF213" s="3"/>
      <c r="IKG213" s="3"/>
      <c r="IKH213" s="3"/>
      <c r="IKI213" s="3"/>
      <c r="IKJ213" s="3"/>
      <c r="IKK213" s="3"/>
      <c r="IKL213" s="3"/>
      <c r="IKM213" s="3"/>
      <c r="IKN213" s="3"/>
      <c r="IKO213" s="3"/>
      <c r="IKP213" s="3"/>
      <c r="IKQ213" s="3"/>
      <c r="IKR213" s="3"/>
      <c r="IKS213" s="3"/>
      <c r="IKT213" s="3"/>
      <c r="IKU213" s="3"/>
      <c r="IKV213" s="3"/>
      <c r="IKW213" s="3"/>
      <c r="IKX213" s="3"/>
      <c r="IKY213" s="3"/>
      <c r="IKZ213" s="3"/>
      <c r="ILA213" s="3"/>
      <c r="ILB213" s="3"/>
      <c r="ILC213" s="3"/>
      <c r="ILD213" s="3"/>
      <c r="ILE213" s="3"/>
      <c r="ILF213" s="3"/>
      <c r="ILG213" s="3"/>
      <c r="ILH213" s="3"/>
      <c r="ILI213" s="3"/>
      <c r="ILJ213" s="3"/>
      <c r="ILK213" s="3"/>
      <c r="ILL213" s="3"/>
      <c r="ILM213" s="3"/>
      <c r="ILN213" s="3"/>
      <c r="ILO213" s="3"/>
      <c r="ILP213" s="3"/>
      <c r="ILQ213" s="3"/>
      <c r="ILR213" s="3"/>
      <c r="ILS213" s="3"/>
      <c r="ILT213" s="3"/>
      <c r="ILU213" s="3"/>
      <c r="ILV213" s="3"/>
      <c r="ILW213" s="3"/>
      <c r="ILX213" s="3"/>
      <c r="ILY213" s="3"/>
      <c r="ILZ213" s="3"/>
      <c r="IMA213" s="3"/>
      <c r="IMB213" s="3"/>
      <c r="IMC213" s="3"/>
      <c r="IMD213" s="3"/>
      <c r="IME213" s="3"/>
      <c r="IMF213" s="3"/>
      <c r="IMG213" s="3"/>
      <c r="IMH213" s="3"/>
      <c r="IMI213" s="3"/>
      <c r="IMJ213" s="3"/>
      <c r="IMK213" s="3"/>
      <c r="IML213" s="3"/>
      <c r="IMM213" s="3"/>
      <c r="IMN213" s="3"/>
      <c r="IMO213" s="3"/>
      <c r="IMP213" s="3"/>
      <c r="IMQ213" s="3"/>
      <c r="IMR213" s="3"/>
      <c r="IMS213" s="3"/>
      <c r="IMT213" s="3"/>
      <c r="IMU213" s="3"/>
      <c r="IMV213" s="3"/>
      <c r="IMW213" s="3"/>
      <c r="IMX213" s="3"/>
      <c r="IMY213" s="3"/>
      <c r="IMZ213" s="3"/>
      <c r="INA213" s="3"/>
      <c r="INB213" s="3"/>
      <c r="INC213" s="3"/>
      <c r="IND213" s="3"/>
      <c r="INE213" s="3"/>
      <c r="INF213" s="3"/>
      <c r="ING213" s="3"/>
      <c r="INH213" s="3"/>
      <c r="INI213" s="3"/>
      <c r="INJ213" s="3"/>
      <c r="INK213" s="3"/>
      <c r="INL213" s="3"/>
      <c r="INM213" s="3"/>
      <c r="INN213" s="3"/>
      <c r="INO213" s="3"/>
      <c r="INP213" s="3"/>
      <c r="INQ213" s="3"/>
      <c r="INR213" s="3"/>
      <c r="INS213" s="3"/>
      <c r="INT213" s="3"/>
      <c r="INU213" s="3"/>
      <c r="INV213" s="3"/>
      <c r="INW213" s="3"/>
      <c r="INX213" s="3"/>
      <c r="INY213" s="3"/>
      <c r="INZ213" s="3"/>
      <c r="IOA213" s="3"/>
      <c r="IOB213" s="3"/>
      <c r="IOC213" s="3"/>
      <c r="IOD213" s="3"/>
      <c r="IOE213" s="3"/>
      <c r="IOF213" s="3"/>
      <c r="IOG213" s="3"/>
      <c r="IOH213" s="3"/>
      <c r="IOI213" s="3"/>
      <c r="IOJ213" s="3"/>
      <c r="IOK213" s="3"/>
      <c r="IOL213" s="3"/>
      <c r="IOM213" s="3"/>
      <c r="ION213" s="3"/>
      <c r="IOO213" s="3"/>
      <c r="IOP213" s="3"/>
      <c r="IOQ213" s="3"/>
      <c r="IOR213" s="3"/>
      <c r="IOS213" s="3"/>
      <c r="IOT213" s="3"/>
      <c r="IOU213" s="3"/>
      <c r="IOV213" s="3"/>
      <c r="IOW213" s="3"/>
      <c r="IOX213" s="3"/>
      <c r="IOY213" s="3"/>
      <c r="IOZ213" s="3"/>
      <c r="IPA213" s="3"/>
      <c r="IPB213" s="3"/>
      <c r="IPC213" s="3"/>
      <c r="IPD213" s="3"/>
      <c r="IPE213" s="3"/>
      <c r="IPF213" s="3"/>
      <c r="IPG213" s="3"/>
      <c r="IPH213" s="3"/>
      <c r="IPI213" s="3"/>
      <c r="IPJ213" s="3"/>
      <c r="IPK213" s="3"/>
      <c r="IPL213" s="3"/>
      <c r="IPM213" s="3"/>
      <c r="IPN213" s="3"/>
      <c r="IPO213" s="3"/>
      <c r="IPP213" s="3"/>
      <c r="IPQ213" s="3"/>
      <c r="IPR213" s="3"/>
      <c r="IPS213" s="3"/>
      <c r="IPT213" s="3"/>
      <c r="IPU213" s="3"/>
      <c r="IPV213" s="3"/>
      <c r="IPW213" s="3"/>
      <c r="IPX213" s="3"/>
      <c r="IPY213" s="3"/>
      <c r="IPZ213" s="3"/>
      <c r="IQA213" s="3"/>
      <c r="IQB213" s="3"/>
      <c r="IQC213" s="3"/>
      <c r="IQD213" s="3"/>
      <c r="IQE213" s="3"/>
      <c r="IQF213" s="3"/>
      <c r="IQG213" s="3"/>
      <c r="IQH213" s="3"/>
      <c r="IQI213" s="3"/>
      <c r="IQJ213" s="3"/>
      <c r="IQK213" s="3"/>
      <c r="IQL213" s="3"/>
      <c r="IQM213" s="3"/>
      <c r="IQN213" s="3"/>
      <c r="IQO213" s="3"/>
      <c r="IQP213" s="3"/>
      <c r="IQQ213" s="3"/>
      <c r="IQR213" s="3"/>
      <c r="IQS213" s="3"/>
      <c r="IQT213" s="3"/>
      <c r="IQU213" s="3"/>
      <c r="IQV213" s="3"/>
      <c r="IQW213" s="3"/>
      <c r="IQX213" s="3"/>
      <c r="IQY213" s="3"/>
      <c r="IQZ213" s="3"/>
      <c r="IRA213" s="3"/>
      <c r="IRB213" s="3"/>
      <c r="IRC213" s="3"/>
      <c r="IRD213" s="3"/>
      <c r="IRE213" s="3"/>
      <c r="IRF213" s="3"/>
      <c r="IRG213" s="3"/>
      <c r="IRH213" s="3"/>
      <c r="IRI213" s="3"/>
      <c r="IRJ213" s="3"/>
      <c r="IRK213" s="3"/>
      <c r="IRL213" s="3"/>
      <c r="IRM213" s="3"/>
      <c r="IRN213" s="3"/>
      <c r="IRO213" s="3"/>
      <c r="IRP213" s="3"/>
      <c r="IRQ213" s="3"/>
      <c r="IRR213" s="3"/>
      <c r="IRS213" s="3"/>
      <c r="IRT213" s="3"/>
      <c r="IRU213" s="3"/>
      <c r="IRV213" s="3"/>
      <c r="IRW213" s="3"/>
      <c r="IRX213" s="3"/>
      <c r="IRY213" s="3"/>
      <c r="IRZ213" s="3"/>
      <c r="ISA213" s="3"/>
      <c r="ISB213" s="3"/>
      <c r="ISC213" s="3"/>
      <c r="ISD213" s="3"/>
      <c r="ISE213" s="3"/>
      <c r="ISF213" s="3"/>
      <c r="ISG213" s="3"/>
      <c r="ISH213" s="3"/>
      <c r="ISI213" s="3"/>
      <c r="ISJ213" s="3"/>
      <c r="ISK213" s="3"/>
      <c r="ISL213" s="3"/>
      <c r="ISM213" s="3"/>
      <c r="ISN213" s="3"/>
      <c r="ISO213" s="3"/>
      <c r="ISP213" s="3"/>
      <c r="ISQ213" s="3"/>
      <c r="ISR213" s="3"/>
      <c r="ISS213" s="3"/>
      <c r="IST213" s="3"/>
      <c r="ISU213" s="3"/>
      <c r="ISV213" s="3"/>
      <c r="ISW213" s="3"/>
      <c r="ISX213" s="3"/>
      <c r="ISY213" s="3"/>
      <c r="ISZ213" s="3"/>
      <c r="ITA213" s="3"/>
      <c r="ITB213" s="3"/>
      <c r="ITC213" s="3"/>
      <c r="ITD213" s="3"/>
      <c r="ITE213" s="3"/>
      <c r="ITF213" s="3"/>
      <c r="ITG213" s="3"/>
      <c r="ITH213" s="3"/>
      <c r="ITI213" s="3"/>
      <c r="ITJ213" s="3"/>
      <c r="ITK213" s="3"/>
      <c r="ITL213" s="3"/>
      <c r="ITM213" s="3"/>
      <c r="ITN213" s="3"/>
      <c r="ITO213" s="3"/>
      <c r="ITP213" s="3"/>
      <c r="ITQ213" s="3"/>
      <c r="ITR213" s="3"/>
      <c r="ITS213" s="3"/>
      <c r="ITT213" s="3"/>
      <c r="ITU213" s="3"/>
      <c r="ITV213" s="3"/>
      <c r="ITW213" s="3"/>
      <c r="ITX213" s="3"/>
      <c r="ITY213" s="3"/>
      <c r="ITZ213" s="3"/>
      <c r="IUA213" s="3"/>
      <c r="IUB213" s="3"/>
      <c r="IUC213" s="3"/>
      <c r="IUD213" s="3"/>
      <c r="IUE213" s="3"/>
      <c r="IUF213" s="3"/>
      <c r="IUG213" s="3"/>
      <c r="IUH213" s="3"/>
      <c r="IUI213" s="3"/>
      <c r="IUJ213" s="3"/>
      <c r="IUK213" s="3"/>
      <c r="IUL213" s="3"/>
      <c r="IUM213" s="3"/>
      <c r="IUN213" s="3"/>
      <c r="IUO213" s="3"/>
      <c r="IUP213" s="3"/>
      <c r="IUQ213" s="3"/>
      <c r="IUR213" s="3"/>
      <c r="IUS213" s="3"/>
      <c r="IUT213" s="3"/>
      <c r="IUU213" s="3"/>
      <c r="IUV213" s="3"/>
      <c r="IUW213" s="3"/>
      <c r="IUX213" s="3"/>
      <c r="IUY213" s="3"/>
      <c r="IUZ213" s="3"/>
      <c r="IVA213" s="3"/>
      <c r="IVB213" s="3"/>
      <c r="IVC213" s="3"/>
      <c r="IVD213" s="3"/>
      <c r="IVE213" s="3"/>
      <c r="IVF213" s="3"/>
      <c r="IVG213" s="3"/>
      <c r="IVH213" s="3"/>
      <c r="IVI213" s="3"/>
      <c r="IVJ213" s="3"/>
      <c r="IVK213" s="3"/>
      <c r="IVL213" s="3"/>
      <c r="IVM213" s="3"/>
      <c r="IVN213" s="3"/>
      <c r="IVO213" s="3"/>
      <c r="IVP213" s="3"/>
      <c r="IVQ213" s="3"/>
      <c r="IVR213" s="3"/>
      <c r="IVS213" s="3"/>
      <c r="IVT213" s="3"/>
      <c r="IVU213" s="3"/>
      <c r="IVV213" s="3"/>
      <c r="IVW213" s="3"/>
      <c r="IVX213" s="3"/>
      <c r="IVY213" s="3"/>
      <c r="IVZ213" s="3"/>
      <c r="IWA213" s="3"/>
      <c r="IWB213" s="3"/>
      <c r="IWC213" s="3"/>
      <c r="IWD213" s="3"/>
      <c r="IWE213" s="3"/>
      <c r="IWF213" s="3"/>
      <c r="IWG213" s="3"/>
      <c r="IWH213" s="3"/>
      <c r="IWI213" s="3"/>
      <c r="IWJ213" s="3"/>
      <c r="IWK213" s="3"/>
      <c r="IWL213" s="3"/>
      <c r="IWM213" s="3"/>
      <c r="IWN213" s="3"/>
      <c r="IWO213" s="3"/>
      <c r="IWP213" s="3"/>
      <c r="IWQ213" s="3"/>
      <c r="IWR213" s="3"/>
      <c r="IWS213" s="3"/>
      <c r="IWT213" s="3"/>
      <c r="IWU213" s="3"/>
      <c r="IWV213" s="3"/>
      <c r="IWW213" s="3"/>
      <c r="IWX213" s="3"/>
      <c r="IWY213" s="3"/>
      <c r="IWZ213" s="3"/>
      <c r="IXA213" s="3"/>
      <c r="IXB213" s="3"/>
      <c r="IXC213" s="3"/>
      <c r="IXD213" s="3"/>
      <c r="IXE213" s="3"/>
      <c r="IXF213" s="3"/>
      <c r="IXG213" s="3"/>
      <c r="IXH213" s="3"/>
      <c r="IXI213" s="3"/>
      <c r="IXJ213" s="3"/>
      <c r="IXK213" s="3"/>
      <c r="IXL213" s="3"/>
      <c r="IXM213" s="3"/>
      <c r="IXN213" s="3"/>
      <c r="IXO213" s="3"/>
      <c r="IXP213" s="3"/>
      <c r="IXQ213" s="3"/>
      <c r="IXR213" s="3"/>
      <c r="IXS213" s="3"/>
      <c r="IXT213" s="3"/>
      <c r="IXU213" s="3"/>
      <c r="IXV213" s="3"/>
      <c r="IXW213" s="3"/>
      <c r="IXX213" s="3"/>
      <c r="IXY213" s="3"/>
      <c r="IXZ213" s="3"/>
      <c r="IYA213" s="3"/>
      <c r="IYB213" s="3"/>
      <c r="IYC213" s="3"/>
      <c r="IYD213" s="3"/>
      <c r="IYE213" s="3"/>
      <c r="IYF213" s="3"/>
      <c r="IYG213" s="3"/>
      <c r="IYH213" s="3"/>
      <c r="IYI213" s="3"/>
      <c r="IYJ213" s="3"/>
      <c r="IYK213" s="3"/>
      <c r="IYL213" s="3"/>
      <c r="IYM213" s="3"/>
      <c r="IYN213" s="3"/>
      <c r="IYO213" s="3"/>
      <c r="IYP213" s="3"/>
      <c r="IYQ213" s="3"/>
      <c r="IYR213" s="3"/>
      <c r="IYS213" s="3"/>
      <c r="IYT213" s="3"/>
      <c r="IYU213" s="3"/>
      <c r="IYV213" s="3"/>
      <c r="IYW213" s="3"/>
      <c r="IYX213" s="3"/>
      <c r="IYY213" s="3"/>
      <c r="IYZ213" s="3"/>
      <c r="IZA213" s="3"/>
      <c r="IZB213" s="3"/>
      <c r="IZC213" s="3"/>
      <c r="IZD213" s="3"/>
      <c r="IZE213" s="3"/>
      <c r="IZF213" s="3"/>
      <c r="IZG213" s="3"/>
      <c r="IZH213" s="3"/>
      <c r="IZI213" s="3"/>
      <c r="IZJ213" s="3"/>
      <c r="IZK213" s="3"/>
      <c r="IZL213" s="3"/>
      <c r="IZM213" s="3"/>
      <c r="IZN213" s="3"/>
      <c r="IZO213" s="3"/>
      <c r="IZP213" s="3"/>
      <c r="IZQ213" s="3"/>
      <c r="IZR213" s="3"/>
      <c r="IZS213" s="3"/>
      <c r="IZT213" s="3"/>
      <c r="IZU213" s="3"/>
      <c r="IZV213" s="3"/>
      <c r="IZW213" s="3"/>
      <c r="IZX213" s="3"/>
      <c r="IZY213" s="3"/>
      <c r="IZZ213" s="3"/>
      <c r="JAA213" s="3"/>
      <c r="JAB213" s="3"/>
      <c r="JAC213" s="3"/>
      <c r="JAD213" s="3"/>
      <c r="JAE213" s="3"/>
      <c r="JAF213" s="3"/>
      <c r="JAG213" s="3"/>
      <c r="JAH213" s="3"/>
      <c r="JAI213" s="3"/>
      <c r="JAJ213" s="3"/>
      <c r="JAK213" s="3"/>
      <c r="JAL213" s="3"/>
      <c r="JAM213" s="3"/>
      <c r="JAN213" s="3"/>
      <c r="JAO213" s="3"/>
      <c r="JAP213" s="3"/>
      <c r="JAQ213" s="3"/>
      <c r="JAR213" s="3"/>
      <c r="JAS213" s="3"/>
      <c r="JAT213" s="3"/>
      <c r="JAU213" s="3"/>
      <c r="JAV213" s="3"/>
      <c r="JAW213" s="3"/>
      <c r="JAX213" s="3"/>
      <c r="JAY213" s="3"/>
      <c r="JAZ213" s="3"/>
      <c r="JBA213" s="3"/>
      <c r="JBB213" s="3"/>
      <c r="JBC213" s="3"/>
      <c r="JBD213" s="3"/>
      <c r="JBE213" s="3"/>
      <c r="JBF213" s="3"/>
      <c r="JBG213" s="3"/>
      <c r="JBH213" s="3"/>
      <c r="JBI213" s="3"/>
      <c r="JBJ213" s="3"/>
      <c r="JBK213" s="3"/>
      <c r="JBL213" s="3"/>
      <c r="JBM213" s="3"/>
      <c r="JBN213" s="3"/>
      <c r="JBO213" s="3"/>
      <c r="JBP213" s="3"/>
      <c r="JBQ213" s="3"/>
      <c r="JBR213" s="3"/>
      <c r="JBS213" s="3"/>
      <c r="JBT213" s="3"/>
      <c r="JBU213" s="3"/>
      <c r="JBV213" s="3"/>
      <c r="JBW213" s="3"/>
      <c r="JBX213" s="3"/>
      <c r="JBY213" s="3"/>
      <c r="JBZ213" s="3"/>
      <c r="JCA213" s="3"/>
      <c r="JCB213" s="3"/>
      <c r="JCC213" s="3"/>
      <c r="JCD213" s="3"/>
      <c r="JCE213" s="3"/>
      <c r="JCF213" s="3"/>
      <c r="JCG213" s="3"/>
      <c r="JCH213" s="3"/>
      <c r="JCI213" s="3"/>
      <c r="JCJ213" s="3"/>
      <c r="JCK213" s="3"/>
      <c r="JCL213" s="3"/>
      <c r="JCM213" s="3"/>
      <c r="JCN213" s="3"/>
      <c r="JCO213" s="3"/>
      <c r="JCP213" s="3"/>
      <c r="JCQ213" s="3"/>
      <c r="JCR213" s="3"/>
      <c r="JCS213" s="3"/>
      <c r="JCT213" s="3"/>
      <c r="JCU213" s="3"/>
      <c r="JCV213" s="3"/>
      <c r="JCW213" s="3"/>
      <c r="JCX213" s="3"/>
      <c r="JCY213" s="3"/>
      <c r="JCZ213" s="3"/>
      <c r="JDA213" s="3"/>
      <c r="JDB213" s="3"/>
      <c r="JDC213" s="3"/>
      <c r="JDD213" s="3"/>
      <c r="JDE213" s="3"/>
      <c r="JDF213" s="3"/>
      <c r="JDG213" s="3"/>
      <c r="JDH213" s="3"/>
      <c r="JDI213" s="3"/>
      <c r="JDJ213" s="3"/>
      <c r="JDK213" s="3"/>
      <c r="JDL213" s="3"/>
      <c r="JDM213" s="3"/>
      <c r="JDN213" s="3"/>
      <c r="JDO213" s="3"/>
      <c r="JDP213" s="3"/>
      <c r="JDQ213" s="3"/>
      <c r="JDR213" s="3"/>
      <c r="JDS213" s="3"/>
      <c r="JDT213" s="3"/>
      <c r="JDU213" s="3"/>
      <c r="JDV213" s="3"/>
      <c r="JDW213" s="3"/>
      <c r="JDX213" s="3"/>
      <c r="JDY213" s="3"/>
      <c r="JDZ213" s="3"/>
      <c r="JEA213" s="3"/>
      <c r="JEB213" s="3"/>
      <c r="JEC213" s="3"/>
      <c r="JED213" s="3"/>
      <c r="JEE213" s="3"/>
      <c r="JEF213" s="3"/>
      <c r="JEG213" s="3"/>
      <c r="JEH213" s="3"/>
      <c r="JEI213" s="3"/>
      <c r="JEJ213" s="3"/>
      <c r="JEK213" s="3"/>
      <c r="JEL213" s="3"/>
      <c r="JEM213" s="3"/>
      <c r="JEN213" s="3"/>
      <c r="JEO213" s="3"/>
      <c r="JEP213" s="3"/>
      <c r="JEQ213" s="3"/>
      <c r="JER213" s="3"/>
      <c r="JES213" s="3"/>
      <c r="JET213" s="3"/>
      <c r="JEU213" s="3"/>
      <c r="JEV213" s="3"/>
      <c r="JEW213" s="3"/>
      <c r="JEX213" s="3"/>
      <c r="JEY213" s="3"/>
      <c r="JEZ213" s="3"/>
      <c r="JFA213" s="3"/>
      <c r="JFB213" s="3"/>
      <c r="JFC213" s="3"/>
      <c r="JFD213" s="3"/>
      <c r="JFE213" s="3"/>
      <c r="JFF213" s="3"/>
      <c r="JFG213" s="3"/>
      <c r="JFH213" s="3"/>
      <c r="JFI213" s="3"/>
      <c r="JFJ213" s="3"/>
      <c r="JFK213" s="3"/>
      <c r="JFL213" s="3"/>
      <c r="JFM213" s="3"/>
      <c r="JFN213" s="3"/>
      <c r="JFO213" s="3"/>
      <c r="JFP213" s="3"/>
      <c r="JFQ213" s="3"/>
      <c r="JFR213" s="3"/>
      <c r="JFS213" s="3"/>
      <c r="JFT213" s="3"/>
      <c r="JFU213" s="3"/>
      <c r="JFV213" s="3"/>
      <c r="JFW213" s="3"/>
      <c r="JFX213" s="3"/>
      <c r="JFY213" s="3"/>
      <c r="JFZ213" s="3"/>
      <c r="JGA213" s="3"/>
      <c r="JGB213" s="3"/>
      <c r="JGC213" s="3"/>
      <c r="JGD213" s="3"/>
      <c r="JGE213" s="3"/>
      <c r="JGF213" s="3"/>
      <c r="JGG213" s="3"/>
      <c r="JGH213" s="3"/>
      <c r="JGI213" s="3"/>
      <c r="JGJ213" s="3"/>
      <c r="JGK213" s="3"/>
      <c r="JGL213" s="3"/>
      <c r="JGM213" s="3"/>
      <c r="JGN213" s="3"/>
      <c r="JGO213" s="3"/>
      <c r="JGP213" s="3"/>
      <c r="JGQ213" s="3"/>
      <c r="JGR213" s="3"/>
      <c r="JGS213" s="3"/>
      <c r="JGT213" s="3"/>
      <c r="JGU213" s="3"/>
      <c r="JGV213" s="3"/>
      <c r="JGW213" s="3"/>
      <c r="JGX213" s="3"/>
      <c r="JGY213" s="3"/>
      <c r="JGZ213" s="3"/>
      <c r="JHA213" s="3"/>
      <c r="JHB213" s="3"/>
      <c r="JHC213" s="3"/>
      <c r="JHD213" s="3"/>
      <c r="JHE213" s="3"/>
      <c r="JHF213" s="3"/>
      <c r="JHG213" s="3"/>
      <c r="JHH213" s="3"/>
      <c r="JHI213" s="3"/>
      <c r="JHJ213" s="3"/>
      <c r="JHK213" s="3"/>
      <c r="JHL213" s="3"/>
      <c r="JHM213" s="3"/>
      <c r="JHN213" s="3"/>
      <c r="JHO213" s="3"/>
      <c r="JHP213" s="3"/>
      <c r="JHQ213" s="3"/>
      <c r="JHR213" s="3"/>
      <c r="JHS213" s="3"/>
      <c r="JHT213" s="3"/>
      <c r="JHU213" s="3"/>
      <c r="JHV213" s="3"/>
      <c r="JHW213" s="3"/>
      <c r="JHX213" s="3"/>
      <c r="JHY213" s="3"/>
      <c r="JHZ213" s="3"/>
      <c r="JIA213" s="3"/>
      <c r="JIB213" s="3"/>
      <c r="JIC213" s="3"/>
      <c r="JID213" s="3"/>
      <c r="JIE213" s="3"/>
      <c r="JIF213" s="3"/>
      <c r="JIG213" s="3"/>
      <c r="JIH213" s="3"/>
      <c r="JII213" s="3"/>
      <c r="JIJ213" s="3"/>
      <c r="JIK213" s="3"/>
      <c r="JIL213" s="3"/>
      <c r="JIM213" s="3"/>
      <c r="JIN213" s="3"/>
      <c r="JIO213" s="3"/>
      <c r="JIP213" s="3"/>
      <c r="JIQ213" s="3"/>
      <c r="JIR213" s="3"/>
      <c r="JIS213" s="3"/>
      <c r="JIT213" s="3"/>
      <c r="JIU213" s="3"/>
      <c r="JIV213" s="3"/>
      <c r="JIW213" s="3"/>
      <c r="JIX213" s="3"/>
      <c r="JIY213" s="3"/>
      <c r="JIZ213" s="3"/>
      <c r="JJA213" s="3"/>
      <c r="JJB213" s="3"/>
      <c r="JJC213" s="3"/>
      <c r="JJD213" s="3"/>
      <c r="JJE213" s="3"/>
      <c r="JJF213" s="3"/>
      <c r="JJG213" s="3"/>
      <c r="JJH213" s="3"/>
      <c r="JJI213" s="3"/>
      <c r="JJJ213" s="3"/>
      <c r="JJK213" s="3"/>
      <c r="JJL213" s="3"/>
      <c r="JJM213" s="3"/>
      <c r="JJN213" s="3"/>
      <c r="JJO213" s="3"/>
      <c r="JJP213" s="3"/>
      <c r="JJQ213" s="3"/>
      <c r="JJR213" s="3"/>
      <c r="JJS213" s="3"/>
      <c r="JJT213" s="3"/>
      <c r="JJU213" s="3"/>
      <c r="JJV213" s="3"/>
      <c r="JJW213" s="3"/>
      <c r="JJX213" s="3"/>
      <c r="JJY213" s="3"/>
      <c r="JJZ213" s="3"/>
      <c r="JKA213" s="3"/>
      <c r="JKB213" s="3"/>
      <c r="JKC213" s="3"/>
      <c r="JKD213" s="3"/>
      <c r="JKE213" s="3"/>
      <c r="JKF213" s="3"/>
      <c r="JKG213" s="3"/>
      <c r="JKH213" s="3"/>
      <c r="JKI213" s="3"/>
      <c r="JKJ213" s="3"/>
      <c r="JKK213" s="3"/>
      <c r="JKL213" s="3"/>
      <c r="JKM213" s="3"/>
      <c r="JKN213" s="3"/>
      <c r="JKO213" s="3"/>
      <c r="JKP213" s="3"/>
      <c r="JKQ213" s="3"/>
      <c r="JKR213" s="3"/>
      <c r="JKS213" s="3"/>
      <c r="JKT213" s="3"/>
      <c r="JKU213" s="3"/>
      <c r="JKV213" s="3"/>
      <c r="JKW213" s="3"/>
      <c r="JKX213" s="3"/>
      <c r="JKY213" s="3"/>
      <c r="JKZ213" s="3"/>
      <c r="JLA213" s="3"/>
      <c r="JLB213" s="3"/>
      <c r="JLC213" s="3"/>
      <c r="JLD213" s="3"/>
      <c r="JLE213" s="3"/>
      <c r="JLF213" s="3"/>
      <c r="JLG213" s="3"/>
      <c r="JLH213" s="3"/>
      <c r="JLI213" s="3"/>
      <c r="JLJ213" s="3"/>
      <c r="JLK213" s="3"/>
      <c r="JLL213" s="3"/>
      <c r="JLM213" s="3"/>
      <c r="JLN213" s="3"/>
      <c r="JLO213" s="3"/>
      <c r="JLP213" s="3"/>
      <c r="JLQ213" s="3"/>
      <c r="JLR213" s="3"/>
      <c r="JLS213" s="3"/>
      <c r="JLT213" s="3"/>
      <c r="JLU213" s="3"/>
      <c r="JLV213" s="3"/>
      <c r="JLW213" s="3"/>
      <c r="JLX213" s="3"/>
      <c r="JLY213" s="3"/>
      <c r="JLZ213" s="3"/>
      <c r="JMA213" s="3"/>
      <c r="JMB213" s="3"/>
      <c r="JMC213" s="3"/>
      <c r="JMD213" s="3"/>
      <c r="JME213" s="3"/>
      <c r="JMF213" s="3"/>
      <c r="JMG213" s="3"/>
      <c r="JMH213" s="3"/>
      <c r="JMI213" s="3"/>
      <c r="JMJ213" s="3"/>
      <c r="JMK213" s="3"/>
      <c r="JML213" s="3"/>
      <c r="JMM213" s="3"/>
      <c r="JMN213" s="3"/>
      <c r="JMO213" s="3"/>
      <c r="JMP213" s="3"/>
      <c r="JMQ213" s="3"/>
      <c r="JMR213" s="3"/>
      <c r="JMS213" s="3"/>
      <c r="JMT213" s="3"/>
      <c r="JMU213" s="3"/>
      <c r="JMV213" s="3"/>
      <c r="JMW213" s="3"/>
      <c r="JMX213" s="3"/>
      <c r="JMY213" s="3"/>
      <c r="JMZ213" s="3"/>
      <c r="JNA213" s="3"/>
      <c r="JNB213" s="3"/>
      <c r="JNC213" s="3"/>
      <c r="JND213" s="3"/>
      <c r="JNE213" s="3"/>
      <c r="JNF213" s="3"/>
      <c r="JNG213" s="3"/>
      <c r="JNH213" s="3"/>
      <c r="JNI213" s="3"/>
      <c r="JNJ213" s="3"/>
      <c r="JNK213" s="3"/>
      <c r="JNL213" s="3"/>
      <c r="JNM213" s="3"/>
      <c r="JNN213" s="3"/>
      <c r="JNO213" s="3"/>
      <c r="JNP213" s="3"/>
      <c r="JNQ213" s="3"/>
      <c r="JNR213" s="3"/>
      <c r="JNS213" s="3"/>
      <c r="JNT213" s="3"/>
      <c r="JNU213" s="3"/>
      <c r="JNV213" s="3"/>
      <c r="JNW213" s="3"/>
      <c r="JNX213" s="3"/>
      <c r="JNY213" s="3"/>
      <c r="JNZ213" s="3"/>
      <c r="JOA213" s="3"/>
      <c r="JOB213" s="3"/>
      <c r="JOC213" s="3"/>
      <c r="JOD213" s="3"/>
      <c r="JOE213" s="3"/>
      <c r="JOF213" s="3"/>
      <c r="JOG213" s="3"/>
      <c r="JOH213" s="3"/>
      <c r="JOI213" s="3"/>
      <c r="JOJ213" s="3"/>
      <c r="JOK213" s="3"/>
      <c r="JOL213" s="3"/>
      <c r="JOM213" s="3"/>
      <c r="JON213" s="3"/>
      <c r="JOO213" s="3"/>
      <c r="JOP213" s="3"/>
      <c r="JOQ213" s="3"/>
      <c r="JOR213" s="3"/>
      <c r="JOS213" s="3"/>
      <c r="JOT213" s="3"/>
      <c r="JOU213" s="3"/>
      <c r="JOV213" s="3"/>
      <c r="JOW213" s="3"/>
      <c r="JOX213" s="3"/>
      <c r="JOY213" s="3"/>
      <c r="JOZ213" s="3"/>
      <c r="JPA213" s="3"/>
      <c r="JPB213" s="3"/>
      <c r="JPC213" s="3"/>
      <c r="JPD213" s="3"/>
      <c r="JPE213" s="3"/>
      <c r="JPF213" s="3"/>
      <c r="JPG213" s="3"/>
      <c r="JPH213" s="3"/>
      <c r="JPI213" s="3"/>
      <c r="JPJ213" s="3"/>
      <c r="JPK213" s="3"/>
      <c r="JPL213" s="3"/>
      <c r="JPM213" s="3"/>
      <c r="JPN213" s="3"/>
      <c r="JPO213" s="3"/>
      <c r="JPP213" s="3"/>
      <c r="JPQ213" s="3"/>
      <c r="JPR213" s="3"/>
      <c r="JPS213" s="3"/>
      <c r="JPT213" s="3"/>
      <c r="JPU213" s="3"/>
      <c r="JPV213" s="3"/>
      <c r="JPW213" s="3"/>
      <c r="JPX213" s="3"/>
      <c r="JPY213" s="3"/>
      <c r="JPZ213" s="3"/>
      <c r="JQA213" s="3"/>
      <c r="JQB213" s="3"/>
      <c r="JQC213" s="3"/>
      <c r="JQD213" s="3"/>
      <c r="JQE213" s="3"/>
      <c r="JQF213" s="3"/>
      <c r="JQG213" s="3"/>
      <c r="JQH213" s="3"/>
      <c r="JQI213" s="3"/>
      <c r="JQJ213" s="3"/>
      <c r="JQK213" s="3"/>
      <c r="JQL213" s="3"/>
      <c r="JQM213" s="3"/>
      <c r="JQN213" s="3"/>
      <c r="JQO213" s="3"/>
      <c r="JQP213" s="3"/>
      <c r="JQQ213" s="3"/>
      <c r="JQR213" s="3"/>
      <c r="JQS213" s="3"/>
      <c r="JQT213" s="3"/>
      <c r="JQU213" s="3"/>
      <c r="JQV213" s="3"/>
      <c r="JQW213" s="3"/>
      <c r="JQX213" s="3"/>
      <c r="JQY213" s="3"/>
      <c r="JQZ213" s="3"/>
      <c r="JRA213" s="3"/>
      <c r="JRB213" s="3"/>
      <c r="JRC213" s="3"/>
      <c r="JRD213" s="3"/>
      <c r="JRE213" s="3"/>
      <c r="JRF213" s="3"/>
      <c r="JRG213" s="3"/>
      <c r="JRH213" s="3"/>
      <c r="JRI213" s="3"/>
      <c r="JRJ213" s="3"/>
      <c r="JRK213" s="3"/>
      <c r="JRL213" s="3"/>
      <c r="JRM213" s="3"/>
      <c r="JRN213" s="3"/>
      <c r="JRO213" s="3"/>
      <c r="JRP213" s="3"/>
      <c r="JRQ213" s="3"/>
      <c r="JRR213" s="3"/>
      <c r="JRS213" s="3"/>
      <c r="JRT213" s="3"/>
      <c r="JRU213" s="3"/>
      <c r="JRV213" s="3"/>
      <c r="JRW213" s="3"/>
      <c r="JRX213" s="3"/>
      <c r="JRY213" s="3"/>
      <c r="JRZ213" s="3"/>
      <c r="JSA213" s="3"/>
      <c r="JSB213" s="3"/>
      <c r="JSC213" s="3"/>
      <c r="JSD213" s="3"/>
      <c r="JSE213" s="3"/>
      <c r="JSF213" s="3"/>
      <c r="JSG213" s="3"/>
      <c r="JSH213" s="3"/>
      <c r="JSI213" s="3"/>
      <c r="JSJ213" s="3"/>
      <c r="JSK213" s="3"/>
      <c r="JSL213" s="3"/>
      <c r="JSM213" s="3"/>
      <c r="JSN213" s="3"/>
      <c r="JSO213" s="3"/>
      <c r="JSP213" s="3"/>
      <c r="JSQ213" s="3"/>
      <c r="JSR213" s="3"/>
      <c r="JSS213" s="3"/>
      <c r="JST213" s="3"/>
      <c r="JSU213" s="3"/>
      <c r="JSV213" s="3"/>
      <c r="JSW213" s="3"/>
      <c r="JSX213" s="3"/>
      <c r="JSY213" s="3"/>
      <c r="JSZ213" s="3"/>
      <c r="JTA213" s="3"/>
      <c r="JTB213" s="3"/>
      <c r="JTC213" s="3"/>
      <c r="JTD213" s="3"/>
      <c r="JTE213" s="3"/>
      <c r="JTF213" s="3"/>
      <c r="JTG213" s="3"/>
      <c r="JTH213" s="3"/>
      <c r="JTI213" s="3"/>
      <c r="JTJ213" s="3"/>
      <c r="JTK213" s="3"/>
      <c r="JTL213" s="3"/>
      <c r="JTM213" s="3"/>
      <c r="JTN213" s="3"/>
      <c r="JTO213" s="3"/>
      <c r="JTP213" s="3"/>
      <c r="JTQ213" s="3"/>
      <c r="JTR213" s="3"/>
      <c r="JTS213" s="3"/>
      <c r="JTT213" s="3"/>
      <c r="JTU213" s="3"/>
      <c r="JTV213" s="3"/>
      <c r="JTW213" s="3"/>
      <c r="JTX213" s="3"/>
      <c r="JTY213" s="3"/>
      <c r="JTZ213" s="3"/>
      <c r="JUA213" s="3"/>
      <c r="JUB213" s="3"/>
      <c r="JUC213" s="3"/>
      <c r="JUD213" s="3"/>
      <c r="JUE213" s="3"/>
      <c r="JUF213" s="3"/>
      <c r="JUG213" s="3"/>
      <c r="JUH213" s="3"/>
      <c r="JUI213" s="3"/>
      <c r="JUJ213" s="3"/>
      <c r="JUK213" s="3"/>
      <c r="JUL213" s="3"/>
      <c r="JUM213" s="3"/>
      <c r="JUN213" s="3"/>
      <c r="JUO213" s="3"/>
      <c r="JUP213" s="3"/>
      <c r="JUQ213" s="3"/>
      <c r="JUR213" s="3"/>
      <c r="JUS213" s="3"/>
      <c r="JUT213" s="3"/>
      <c r="JUU213" s="3"/>
      <c r="JUV213" s="3"/>
      <c r="JUW213" s="3"/>
      <c r="JUX213" s="3"/>
      <c r="JUY213" s="3"/>
      <c r="JUZ213" s="3"/>
      <c r="JVA213" s="3"/>
      <c r="JVB213" s="3"/>
      <c r="JVC213" s="3"/>
      <c r="JVD213" s="3"/>
      <c r="JVE213" s="3"/>
      <c r="JVF213" s="3"/>
      <c r="JVG213" s="3"/>
      <c r="JVH213" s="3"/>
      <c r="JVI213" s="3"/>
      <c r="JVJ213" s="3"/>
      <c r="JVK213" s="3"/>
      <c r="JVL213" s="3"/>
      <c r="JVM213" s="3"/>
      <c r="JVN213" s="3"/>
      <c r="JVO213" s="3"/>
      <c r="JVP213" s="3"/>
      <c r="JVQ213" s="3"/>
      <c r="JVR213" s="3"/>
      <c r="JVS213" s="3"/>
      <c r="JVT213" s="3"/>
      <c r="JVU213" s="3"/>
      <c r="JVV213" s="3"/>
      <c r="JVW213" s="3"/>
      <c r="JVX213" s="3"/>
      <c r="JVY213" s="3"/>
      <c r="JVZ213" s="3"/>
      <c r="JWA213" s="3"/>
      <c r="JWB213" s="3"/>
      <c r="JWC213" s="3"/>
      <c r="JWD213" s="3"/>
      <c r="JWE213" s="3"/>
      <c r="JWF213" s="3"/>
      <c r="JWG213" s="3"/>
      <c r="JWH213" s="3"/>
      <c r="JWI213" s="3"/>
      <c r="JWJ213" s="3"/>
      <c r="JWK213" s="3"/>
      <c r="JWL213" s="3"/>
      <c r="JWM213" s="3"/>
      <c r="JWN213" s="3"/>
      <c r="JWO213" s="3"/>
      <c r="JWP213" s="3"/>
      <c r="JWQ213" s="3"/>
      <c r="JWR213" s="3"/>
      <c r="JWS213" s="3"/>
      <c r="JWT213" s="3"/>
      <c r="JWU213" s="3"/>
      <c r="JWV213" s="3"/>
      <c r="JWW213" s="3"/>
      <c r="JWX213" s="3"/>
      <c r="JWY213" s="3"/>
      <c r="JWZ213" s="3"/>
      <c r="JXA213" s="3"/>
      <c r="JXB213" s="3"/>
      <c r="JXC213" s="3"/>
      <c r="JXD213" s="3"/>
      <c r="JXE213" s="3"/>
      <c r="JXF213" s="3"/>
      <c r="JXG213" s="3"/>
      <c r="JXH213" s="3"/>
      <c r="JXI213" s="3"/>
      <c r="JXJ213" s="3"/>
      <c r="JXK213" s="3"/>
      <c r="JXL213" s="3"/>
      <c r="JXM213" s="3"/>
      <c r="JXN213" s="3"/>
      <c r="JXO213" s="3"/>
      <c r="JXP213" s="3"/>
      <c r="JXQ213" s="3"/>
      <c r="JXR213" s="3"/>
      <c r="JXS213" s="3"/>
      <c r="JXT213" s="3"/>
      <c r="JXU213" s="3"/>
      <c r="JXV213" s="3"/>
      <c r="JXW213" s="3"/>
      <c r="JXX213" s="3"/>
      <c r="JXY213" s="3"/>
      <c r="JXZ213" s="3"/>
      <c r="JYA213" s="3"/>
      <c r="JYB213" s="3"/>
      <c r="JYC213" s="3"/>
      <c r="JYD213" s="3"/>
      <c r="JYE213" s="3"/>
      <c r="JYF213" s="3"/>
      <c r="JYG213" s="3"/>
      <c r="JYH213" s="3"/>
      <c r="JYI213" s="3"/>
      <c r="JYJ213" s="3"/>
      <c r="JYK213" s="3"/>
      <c r="JYL213" s="3"/>
      <c r="JYM213" s="3"/>
      <c r="JYN213" s="3"/>
      <c r="JYO213" s="3"/>
      <c r="JYP213" s="3"/>
      <c r="JYQ213" s="3"/>
      <c r="JYR213" s="3"/>
      <c r="JYS213" s="3"/>
      <c r="JYT213" s="3"/>
      <c r="JYU213" s="3"/>
      <c r="JYV213" s="3"/>
      <c r="JYW213" s="3"/>
      <c r="JYX213" s="3"/>
      <c r="JYY213" s="3"/>
      <c r="JYZ213" s="3"/>
      <c r="JZA213" s="3"/>
      <c r="JZB213" s="3"/>
      <c r="JZC213" s="3"/>
      <c r="JZD213" s="3"/>
      <c r="JZE213" s="3"/>
      <c r="JZF213" s="3"/>
      <c r="JZG213" s="3"/>
      <c r="JZH213" s="3"/>
      <c r="JZI213" s="3"/>
      <c r="JZJ213" s="3"/>
      <c r="JZK213" s="3"/>
      <c r="JZL213" s="3"/>
      <c r="JZM213" s="3"/>
      <c r="JZN213" s="3"/>
      <c r="JZO213" s="3"/>
      <c r="JZP213" s="3"/>
      <c r="JZQ213" s="3"/>
      <c r="JZR213" s="3"/>
      <c r="JZS213" s="3"/>
      <c r="JZT213" s="3"/>
      <c r="JZU213" s="3"/>
      <c r="JZV213" s="3"/>
      <c r="JZW213" s="3"/>
      <c r="JZX213" s="3"/>
      <c r="JZY213" s="3"/>
      <c r="JZZ213" s="3"/>
      <c r="KAA213" s="3"/>
      <c r="KAB213" s="3"/>
      <c r="KAC213" s="3"/>
      <c r="KAD213" s="3"/>
      <c r="KAE213" s="3"/>
      <c r="KAF213" s="3"/>
      <c r="KAG213" s="3"/>
      <c r="KAH213" s="3"/>
      <c r="KAI213" s="3"/>
      <c r="KAJ213" s="3"/>
      <c r="KAK213" s="3"/>
      <c r="KAL213" s="3"/>
      <c r="KAM213" s="3"/>
      <c r="KAN213" s="3"/>
      <c r="KAO213" s="3"/>
      <c r="KAP213" s="3"/>
      <c r="KAQ213" s="3"/>
      <c r="KAR213" s="3"/>
      <c r="KAS213" s="3"/>
      <c r="KAT213" s="3"/>
      <c r="KAU213" s="3"/>
      <c r="KAV213" s="3"/>
      <c r="KAW213" s="3"/>
      <c r="KAX213" s="3"/>
      <c r="KAY213" s="3"/>
      <c r="KAZ213" s="3"/>
      <c r="KBA213" s="3"/>
      <c r="KBB213" s="3"/>
      <c r="KBC213" s="3"/>
      <c r="KBD213" s="3"/>
      <c r="KBE213" s="3"/>
      <c r="KBF213" s="3"/>
      <c r="KBG213" s="3"/>
      <c r="KBH213" s="3"/>
      <c r="KBI213" s="3"/>
      <c r="KBJ213" s="3"/>
      <c r="KBK213" s="3"/>
      <c r="KBL213" s="3"/>
      <c r="KBM213" s="3"/>
      <c r="KBN213" s="3"/>
      <c r="KBO213" s="3"/>
      <c r="KBP213" s="3"/>
      <c r="KBQ213" s="3"/>
      <c r="KBR213" s="3"/>
      <c r="KBS213" s="3"/>
      <c r="KBT213" s="3"/>
      <c r="KBU213" s="3"/>
      <c r="KBV213" s="3"/>
      <c r="KBW213" s="3"/>
      <c r="KBX213" s="3"/>
      <c r="KBY213" s="3"/>
      <c r="KBZ213" s="3"/>
      <c r="KCA213" s="3"/>
      <c r="KCB213" s="3"/>
      <c r="KCC213" s="3"/>
      <c r="KCD213" s="3"/>
      <c r="KCE213" s="3"/>
      <c r="KCF213" s="3"/>
      <c r="KCG213" s="3"/>
      <c r="KCH213" s="3"/>
      <c r="KCI213" s="3"/>
      <c r="KCJ213" s="3"/>
      <c r="KCK213" s="3"/>
      <c r="KCL213" s="3"/>
      <c r="KCM213" s="3"/>
      <c r="KCN213" s="3"/>
      <c r="KCO213" s="3"/>
      <c r="KCP213" s="3"/>
      <c r="KCQ213" s="3"/>
      <c r="KCR213" s="3"/>
      <c r="KCS213" s="3"/>
      <c r="KCT213" s="3"/>
      <c r="KCU213" s="3"/>
      <c r="KCV213" s="3"/>
      <c r="KCW213" s="3"/>
      <c r="KCX213" s="3"/>
      <c r="KCY213" s="3"/>
      <c r="KCZ213" s="3"/>
      <c r="KDA213" s="3"/>
      <c r="KDB213" s="3"/>
      <c r="KDC213" s="3"/>
      <c r="KDD213" s="3"/>
      <c r="KDE213" s="3"/>
      <c r="KDF213" s="3"/>
      <c r="KDG213" s="3"/>
      <c r="KDH213" s="3"/>
      <c r="KDI213" s="3"/>
      <c r="KDJ213" s="3"/>
      <c r="KDK213" s="3"/>
      <c r="KDL213" s="3"/>
      <c r="KDM213" s="3"/>
      <c r="KDN213" s="3"/>
      <c r="KDO213" s="3"/>
      <c r="KDP213" s="3"/>
      <c r="KDQ213" s="3"/>
      <c r="KDR213" s="3"/>
      <c r="KDS213" s="3"/>
      <c r="KDT213" s="3"/>
      <c r="KDU213" s="3"/>
      <c r="KDV213" s="3"/>
      <c r="KDW213" s="3"/>
      <c r="KDX213" s="3"/>
      <c r="KDY213" s="3"/>
      <c r="KDZ213" s="3"/>
      <c r="KEA213" s="3"/>
      <c r="KEB213" s="3"/>
      <c r="KEC213" s="3"/>
      <c r="KED213" s="3"/>
      <c r="KEE213" s="3"/>
      <c r="KEF213" s="3"/>
      <c r="KEG213" s="3"/>
      <c r="KEH213" s="3"/>
      <c r="KEI213" s="3"/>
      <c r="KEJ213" s="3"/>
      <c r="KEK213" s="3"/>
      <c r="KEL213" s="3"/>
      <c r="KEM213" s="3"/>
      <c r="KEN213" s="3"/>
      <c r="KEO213" s="3"/>
      <c r="KEP213" s="3"/>
      <c r="KEQ213" s="3"/>
      <c r="KER213" s="3"/>
      <c r="KES213" s="3"/>
      <c r="KET213" s="3"/>
      <c r="KEU213" s="3"/>
      <c r="KEV213" s="3"/>
      <c r="KEW213" s="3"/>
      <c r="KEX213" s="3"/>
      <c r="KEY213" s="3"/>
      <c r="KEZ213" s="3"/>
      <c r="KFA213" s="3"/>
      <c r="KFB213" s="3"/>
      <c r="KFC213" s="3"/>
      <c r="KFD213" s="3"/>
      <c r="KFE213" s="3"/>
      <c r="KFF213" s="3"/>
      <c r="KFG213" s="3"/>
      <c r="KFH213" s="3"/>
      <c r="KFI213" s="3"/>
      <c r="KFJ213" s="3"/>
      <c r="KFK213" s="3"/>
      <c r="KFL213" s="3"/>
      <c r="KFM213" s="3"/>
      <c r="KFN213" s="3"/>
      <c r="KFO213" s="3"/>
      <c r="KFP213" s="3"/>
      <c r="KFQ213" s="3"/>
      <c r="KFR213" s="3"/>
      <c r="KFS213" s="3"/>
      <c r="KFT213" s="3"/>
      <c r="KFU213" s="3"/>
      <c r="KFV213" s="3"/>
      <c r="KFW213" s="3"/>
      <c r="KFX213" s="3"/>
      <c r="KFY213" s="3"/>
      <c r="KFZ213" s="3"/>
      <c r="KGA213" s="3"/>
      <c r="KGB213" s="3"/>
      <c r="KGC213" s="3"/>
      <c r="KGD213" s="3"/>
      <c r="KGE213" s="3"/>
      <c r="KGF213" s="3"/>
      <c r="KGG213" s="3"/>
      <c r="KGH213" s="3"/>
      <c r="KGI213" s="3"/>
      <c r="KGJ213" s="3"/>
      <c r="KGK213" s="3"/>
      <c r="KGL213" s="3"/>
      <c r="KGM213" s="3"/>
      <c r="KGN213" s="3"/>
      <c r="KGO213" s="3"/>
      <c r="KGP213" s="3"/>
      <c r="KGQ213" s="3"/>
      <c r="KGR213" s="3"/>
      <c r="KGS213" s="3"/>
      <c r="KGT213" s="3"/>
      <c r="KGU213" s="3"/>
      <c r="KGV213" s="3"/>
      <c r="KGW213" s="3"/>
      <c r="KGX213" s="3"/>
      <c r="KGY213" s="3"/>
      <c r="KGZ213" s="3"/>
      <c r="KHA213" s="3"/>
      <c r="KHB213" s="3"/>
      <c r="KHC213" s="3"/>
      <c r="KHD213" s="3"/>
      <c r="KHE213" s="3"/>
      <c r="KHF213" s="3"/>
      <c r="KHG213" s="3"/>
      <c r="KHH213" s="3"/>
      <c r="KHI213" s="3"/>
      <c r="KHJ213" s="3"/>
      <c r="KHK213" s="3"/>
      <c r="KHL213" s="3"/>
      <c r="KHM213" s="3"/>
      <c r="KHN213" s="3"/>
      <c r="KHO213" s="3"/>
      <c r="KHP213" s="3"/>
      <c r="KHQ213" s="3"/>
      <c r="KHR213" s="3"/>
      <c r="KHS213" s="3"/>
      <c r="KHT213" s="3"/>
      <c r="KHU213" s="3"/>
      <c r="KHV213" s="3"/>
      <c r="KHW213" s="3"/>
      <c r="KHX213" s="3"/>
      <c r="KHY213" s="3"/>
      <c r="KHZ213" s="3"/>
      <c r="KIA213" s="3"/>
      <c r="KIB213" s="3"/>
      <c r="KIC213" s="3"/>
      <c r="KID213" s="3"/>
      <c r="KIE213" s="3"/>
      <c r="KIF213" s="3"/>
      <c r="KIG213" s="3"/>
      <c r="KIH213" s="3"/>
      <c r="KII213" s="3"/>
      <c r="KIJ213" s="3"/>
      <c r="KIK213" s="3"/>
      <c r="KIL213" s="3"/>
      <c r="KIM213" s="3"/>
      <c r="KIN213" s="3"/>
      <c r="KIO213" s="3"/>
      <c r="KIP213" s="3"/>
      <c r="KIQ213" s="3"/>
      <c r="KIR213" s="3"/>
      <c r="KIS213" s="3"/>
      <c r="KIT213" s="3"/>
      <c r="KIU213" s="3"/>
      <c r="KIV213" s="3"/>
      <c r="KIW213" s="3"/>
      <c r="KIX213" s="3"/>
      <c r="KIY213" s="3"/>
      <c r="KIZ213" s="3"/>
      <c r="KJA213" s="3"/>
      <c r="KJB213" s="3"/>
      <c r="KJC213" s="3"/>
      <c r="KJD213" s="3"/>
      <c r="KJE213" s="3"/>
      <c r="KJF213" s="3"/>
      <c r="KJG213" s="3"/>
      <c r="KJH213" s="3"/>
      <c r="KJI213" s="3"/>
      <c r="KJJ213" s="3"/>
      <c r="KJK213" s="3"/>
      <c r="KJL213" s="3"/>
      <c r="KJM213" s="3"/>
      <c r="KJN213" s="3"/>
      <c r="KJO213" s="3"/>
      <c r="KJP213" s="3"/>
      <c r="KJQ213" s="3"/>
      <c r="KJR213" s="3"/>
      <c r="KJS213" s="3"/>
      <c r="KJT213" s="3"/>
      <c r="KJU213" s="3"/>
      <c r="KJV213" s="3"/>
      <c r="KJW213" s="3"/>
      <c r="KJX213" s="3"/>
      <c r="KJY213" s="3"/>
      <c r="KJZ213" s="3"/>
      <c r="KKA213" s="3"/>
      <c r="KKB213" s="3"/>
      <c r="KKC213" s="3"/>
      <c r="KKD213" s="3"/>
      <c r="KKE213" s="3"/>
      <c r="KKF213" s="3"/>
      <c r="KKG213" s="3"/>
      <c r="KKH213" s="3"/>
      <c r="KKI213" s="3"/>
      <c r="KKJ213" s="3"/>
      <c r="KKK213" s="3"/>
      <c r="KKL213" s="3"/>
      <c r="KKM213" s="3"/>
      <c r="KKN213" s="3"/>
      <c r="KKO213" s="3"/>
      <c r="KKP213" s="3"/>
      <c r="KKQ213" s="3"/>
      <c r="KKR213" s="3"/>
      <c r="KKS213" s="3"/>
      <c r="KKT213" s="3"/>
      <c r="KKU213" s="3"/>
      <c r="KKV213" s="3"/>
      <c r="KKW213" s="3"/>
      <c r="KKX213" s="3"/>
      <c r="KKY213" s="3"/>
      <c r="KKZ213" s="3"/>
      <c r="KLA213" s="3"/>
      <c r="KLB213" s="3"/>
      <c r="KLC213" s="3"/>
      <c r="KLD213" s="3"/>
      <c r="KLE213" s="3"/>
      <c r="KLF213" s="3"/>
      <c r="KLG213" s="3"/>
      <c r="KLH213" s="3"/>
      <c r="KLI213" s="3"/>
      <c r="KLJ213" s="3"/>
      <c r="KLK213" s="3"/>
      <c r="KLL213" s="3"/>
      <c r="KLM213" s="3"/>
      <c r="KLN213" s="3"/>
      <c r="KLO213" s="3"/>
      <c r="KLP213" s="3"/>
      <c r="KLQ213" s="3"/>
      <c r="KLR213" s="3"/>
      <c r="KLS213" s="3"/>
      <c r="KLT213" s="3"/>
      <c r="KLU213" s="3"/>
      <c r="KLV213" s="3"/>
      <c r="KLW213" s="3"/>
      <c r="KLX213" s="3"/>
      <c r="KLY213" s="3"/>
      <c r="KLZ213" s="3"/>
      <c r="KMA213" s="3"/>
      <c r="KMB213" s="3"/>
      <c r="KMC213" s="3"/>
      <c r="KMD213" s="3"/>
      <c r="KME213" s="3"/>
      <c r="KMF213" s="3"/>
      <c r="KMG213" s="3"/>
      <c r="KMH213" s="3"/>
      <c r="KMI213" s="3"/>
      <c r="KMJ213" s="3"/>
      <c r="KMK213" s="3"/>
      <c r="KML213" s="3"/>
      <c r="KMM213" s="3"/>
      <c r="KMN213" s="3"/>
      <c r="KMO213" s="3"/>
      <c r="KMP213" s="3"/>
      <c r="KMQ213" s="3"/>
      <c r="KMR213" s="3"/>
      <c r="KMS213" s="3"/>
      <c r="KMT213" s="3"/>
      <c r="KMU213" s="3"/>
      <c r="KMV213" s="3"/>
      <c r="KMW213" s="3"/>
      <c r="KMX213" s="3"/>
      <c r="KMY213" s="3"/>
      <c r="KMZ213" s="3"/>
      <c r="KNA213" s="3"/>
      <c r="KNB213" s="3"/>
      <c r="KNC213" s="3"/>
      <c r="KND213" s="3"/>
      <c r="KNE213" s="3"/>
      <c r="KNF213" s="3"/>
      <c r="KNG213" s="3"/>
      <c r="KNH213" s="3"/>
      <c r="KNI213" s="3"/>
      <c r="KNJ213" s="3"/>
      <c r="KNK213" s="3"/>
      <c r="KNL213" s="3"/>
      <c r="KNM213" s="3"/>
      <c r="KNN213" s="3"/>
      <c r="KNO213" s="3"/>
      <c r="KNP213" s="3"/>
      <c r="KNQ213" s="3"/>
      <c r="KNR213" s="3"/>
      <c r="KNS213" s="3"/>
      <c r="KNT213" s="3"/>
      <c r="KNU213" s="3"/>
      <c r="KNV213" s="3"/>
      <c r="KNW213" s="3"/>
      <c r="KNX213" s="3"/>
      <c r="KNY213" s="3"/>
      <c r="KNZ213" s="3"/>
      <c r="KOA213" s="3"/>
      <c r="KOB213" s="3"/>
      <c r="KOC213" s="3"/>
      <c r="KOD213" s="3"/>
      <c r="KOE213" s="3"/>
      <c r="KOF213" s="3"/>
      <c r="KOG213" s="3"/>
      <c r="KOH213" s="3"/>
      <c r="KOI213" s="3"/>
      <c r="KOJ213" s="3"/>
      <c r="KOK213" s="3"/>
      <c r="KOL213" s="3"/>
      <c r="KOM213" s="3"/>
      <c r="KON213" s="3"/>
      <c r="KOO213" s="3"/>
      <c r="KOP213" s="3"/>
      <c r="KOQ213" s="3"/>
      <c r="KOR213" s="3"/>
      <c r="KOS213" s="3"/>
      <c r="KOT213" s="3"/>
      <c r="KOU213" s="3"/>
      <c r="KOV213" s="3"/>
      <c r="KOW213" s="3"/>
      <c r="KOX213" s="3"/>
      <c r="KOY213" s="3"/>
      <c r="KOZ213" s="3"/>
      <c r="KPA213" s="3"/>
      <c r="KPB213" s="3"/>
      <c r="KPC213" s="3"/>
      <c r="KPD213" s="3"/>
      <c r="KPE213" s="3"/>
      <c r="KPF213" s="3"/>
      <c r="KPG213" s="3"/>
      <c r="KPH213" s="3"/>
      <c r="KPI213" s="3"/>
      <c r="KPJ213" s="3"/>
      <c r="KPK213" s="3"/>
      <c r="KPL213" s="3"/>
      <c r="KPM213" s="3"/>
      <c r="KPN213" s="3"/>
      <c r="KPO213" s="3"/>
      <c r="KPP213" s="3"/>
      <c r="KPQ213" s="3"/>
      <c r="KPR213" s="3"/>
      <c r="KPS213" s="3"/>
      <c r="KPT213" s="3"/>
      <c r="KPU213" s="3"/>
      <c r="KPV213" s="3"/>
      <c r="KPW213" s="3"/>
      <c r="KPX213" s="3"/>
      <c r="KPY213" s="3"/>
      <c r="KPZ213" s="3"/>
      <c r="KQA213" s="3"/>
      <c r="KQB213" s="3"/>
      <c r="KQC213" s="3"/>
      <c r="KQD213" s="3"/>
      <c r="KQE213" s="3"/>
      <c r="KQF213" s="3"/>
      <c r="KQG213" s="3"/>
      <c r="KQH213" s="3"/>
      <c r="KQI213" s="3"/>
      <c r="KQJ213" s="3"/>
      <c r="KQK213" s="3"/>
      <c r="KQL213" s="3"/>
      <c r="KQM213" s="3"/>
      <c r="KQN213" s="3"/>
      <c r="KQO213" s="3"/>
      <c r="KQP213" s="3"/>
      <c r="KQQ213" s="3"/>
      <c r="KQR213" s="3"/>
      <c r="KQS213" s="3"/>
      <c r="KQT213" s="3"/>
      <c r="KQU213" s="3"/>
      <c r="KQV213" s="3"/>
      <c r="KQW213" s="3"/>
      <c r="KQX213" s="3"/>
      <c r="KQY213" s="3"/>
      <c r="KQZ213" s="3"/>
      <c r="KRA213" s="3"/>
      <c r="KRB213" s="3"/>
      <c r="KRC213" s="3"/>
      <c r="KRD213" s="3"/>
      <c r="KRE213" s="3"/>
      <c r="KRF213" s="3"/>
      <c r="KRG213" s="3"/>
      <c r="KRH213" s="3"/>
      <c r="KRI213" s="3"/>
      <c r="KRJ213" s="3"/>
      <c r="KRK213" s="3"/>
      <c r="KRL213" s="3"/>
      <c r="KRM213" s="3"/>
      <c r="KRN213" s="3"/>
      <c r="KRO213" s="3"/>
      <c r="KRP213" s="3"/>
      <c r="KRQ213" s="3"/>
      <c r="KRR213" s="3"/>
      <c r="KRS213" s="3"/>
      <c r="KRT213" s="3"/>
      <c r="KRU213" s="3"/>
      <c r="KRV213" s="3"/>
      <c r="KRW213" s="3"/>
      <c r="KRX213" s="3"/>
      <c r="KRY213" s="3"/>
      <c r="KRZ213" s="3"/>
      <c r="KSA213" s="3"/>
      <c r="KSB213" s="3"/>
      <c r="KSC213" s="3"/>
      <c r="KSD213" s="3"/>
      <c r="KSE213" s="3"/>
      <c r="KSF213" s="3"/>
      <c r="KSG213" s="3"/>
      <c r="KSH213" s="3"/>
      <c r="KSI213" s="3"/>
      <c r="KSJ213" s="3"/>
      <c r="KSK213" s="3"/>
      <c r="KSL213" s="3"/>
      <c r="KSM213" s="3"/>
      <c r="KSN213" s="3"/>
      <c r="KSO213" s="3"/>
      <c r="KSP213" s="3"/>
      <c r="KSQ213" s="3"/>
      <c r="KSR213" s="3"/>
      <c r="KSS213" s="3"/>
      <c r="KST213" s="3"/>
      <c r="KSU213" s="3"/>
      <c r="KSV213" s="3"/>
      <c r="KSW213" s="3"/>
      <c r="KSX213" s="3"/>
      <c r="KSY213" s="3"/>
      <c r="KSZ213" s="3"/>
      <c r="KTA213" s="3"/>
      <c r="KTB213" s="3"/>
      <c r="KTC213" s="3"/>
      <c r="KTD213" s="3"/>
      <c r="KTE213" s="3"/>
      <c r="KTF213" s="3"/>
      <c r="KTG213" s="3"/>
      <c r="KTH213" s="3"/>
      <c r="KTI213" s="3"/>
      <c r="KTJ213" s="3"/>
      <c r="KTK213" s="3"/>
      <c r="KTL213" s="3"/>
      <c r="KTM213" s="3"/>
      <c r="KTN213" s="3"/>
      <c r="KTO213" s="3"/>
      <c r="KTP213" s="3"/>
      <c r="KTQ213" s="3"/>
      <c r="KTR213" s="3"/>
      <c r="KTS213" s="3"/>
      <c r="KTT213" s="3"/>
      <c r="KTU213" s="3"/>
      <c r="KTV213" s="3"/>
      <c r="KTW213" s="3"/>
      <c r="KTX213" s="3"/>
      <c r="KTY213" s="3"/>
      <c r="KTZ213" s="3"/>
      <c r="KUA213" s="3"/>
      <c r="KUB213" s="3"/>
      <c r="KUC213" s="3"/>
      <c r="KUD213" s="3"/>
      <c r="KUE213" s="3"/>
      <c r="KUF213" s="3"/>
      <c r="KUG213" s="3"/>
      <c r="KUH213" s="3"/>
      <c r="KUI213" s="3"/>
      <c r="KUJ213" s="3"/>
      <c r="KUK213" s="3"/>
      <c r="KUL213" s="3"/>
      <c r="KUM213" s="3"/>
      <c r="KUN213" s="3"/>
      <c r="KUO213" s="3"/>
      <c r="KUP213" s="3"/>
      <c r="KUQ213" s="3"/>
      <c r="KUR213" s="3"/>
      <c r="KUS213" s="3"/>
      <c r="KUT213" s="3"/>
      <c r="KUU213" s="3"/>
      <c r="KUV213" s="3"/>
      <c r="KUW213" s="3"/>
      <c r="KUX213" s="3"/>
      <c r="KUY213" s="3"/>
      <c r="KUZ213" s="3"/>
      <c r="KVA213" s="3"/>
      <c r="KVB213" s="3"/>
      <c r="KVC213" s="3"/>
      <c r="KVD213" s="3"/>
      <c r="KVE213" s="3"/>
      <c r="KVF213" s="3"/>
      <c r="KVG213" s="3"/>
      <c r="KVH213" s="3"/>
      <c r="KVI213" s="3"/>
      <c r="KVJ213" s="3"/>
      <c r="KVK213" s="3"/>
      <c r="KVL213" s="3"/>
      <c r="KVM213" s="3"/>
      <c r="KVN213" s="3"/>
      <c r="KVO213" s="3"/>
      <c r="KVP213" s="3"/>
      <c r="KVQ213" s="3"/>
      <c r="KVR213" s="3"/>
      <c r="KVS213" s="3"/>
      <c r="KVT213" s="3"/>
      <c r="KVU213" s="3"/>
      <c r="KVV213" s="3"/>
      <c r="KVW213" s="3"/>
      <c r="KVX213" s="3"/>
      <c r="KVY213" s="3"/>
      <c r="KVZ213" s="3"/>
      <c r="KWA213" s="3"/>
      <c r="KWB213" s="3"/>
      <c r="KWC213" s="3"/>
      <c r="KWD213" s="3"/>
      <c r="KWE213" s="3"/>
      <c r="KWF213" s="3"/>
      <c r="KWG213" s="3"/>
      <c r="KWH213" s="3"/>
      <c r="KWI213" s="3"/>
      <c r="KWJ213" s="3"/>
      <c r="KWK213" s="3"/>
      <c r="KWL213" s="3"/>
      <c r="KWM213" s="3"/>
      <c r="KWN213" s="3"/>
      <c r="KWO213" s="3"/>
      <c r="KWP213" s="3"/>
      <c r="KWQ213" s="3"/>
      <c r="KWR213" s="3"/>
      <c r="KWS213" s="3"/>
      <c r="KWT213" s="3"/>
      <c r="KWU213" s="3"/>
      <c r="KWV213" s="3"/>
      <c r="KWW213" s="3"/>
      <c r="KWX213" s="3"/>
      <c r="KWY213" s="3"/>
      <c r="KWZ213" s="3"/>
      <c r="KXA213" s="3"/>
      <c r="KXB213" s="3"/>
      <c r="KXC213" s="3"/>
      <c r="KXD213" s="3"/>
      <c r="KXE213" s="3"/>
      <c r="KXF213" s="3"/>
      <c r="KXG213" s="3"/>
      <c r="KXH213" s="3"/>
      <c r="KXI213" s="3"/>
      <c r="KXJ213" s="3"/>
      <c r="KXK213" s="3"/>
      <c r="KXL213" s="3"/>
      <c r="KXM213" s="3"/>
      <c r="KXN213" s="3"/>
      <c r="KXO213" s="3"/>
      <c r="KXP213" s="3"/>
      <c r="KXQ213" s="3"/>
      <c r="KXR213" s="3"/>
      <c r="KXS213" s="3"/>
      <c r="KXT213" s="3"/>
      <c r="KXU213" s="3"/>
      <c r="KXV213" s="3"/>
      <c r="KXW213" s="3"/>
      <c r="KXX213" s="3"/>
      <c r="KXY213" s="3"/>
      <c r="KXZ213" s="3"/>
      <c r="KYA213" s="3"/>
      <c r="KYB213" s="3"/>
      <c r="KYC213" s="3"/>
      <c r="KYD213" s="3"/>
      <c r="KYE213" s="3"/>
      <c r="KYF213" s="3"/>
      <c r="KYG213" s="3"/>
      <c r="KYH213" s="3"/>
      <c r="KYI213" s="3"/>
      <c r="KYJ213" s="3"/>
      <c r="KYK213" s="3"/>
      <c r="KYL213" s="3"/>
      <c r="KYM213" s="3"/>
      <c r="KYN213" s="3"/>
      <c r="KYO213" s="3"/>
      <c r="KYP213" s="3"/>
      <c r="KYQ213" s="3"/>
      <c r="KYR213" s="3"/>
      <c r="KYS213" s="3"/>
      <c r="KYT213" s="3"/>
      <c r="KYU213" s="3"/>
      <c r="KYV213" s="3"/>
      <c r="KYW213" s="3"/>
      <c r="KYX213" s="3"/>
      <c r="KYY213" s="3"/>
      <c r="KYZ213" s="3"/>
      <c r="KZA213" s="3"/>
      <c r="KZB213" s="3"/>
      <c r="KZC213" s="3"/>
      <c r="KZD213" s="3"/>
      <c r="KZE213" s="3"/>
      <c r="KZF213" s="3"/>
      <c r="KZG213" s="3"/>
      <c r="KZH213" s="3"/>
      <c r="KZI213" s="3"/>
      <c r="KZJ213" s="3"/>
      <c r="KZK213" s="3"/>
      <c r="KZL213" s="3"/>
      <c r="KZM213" s="3"/>
      <c r="KZN213" s="3"/>
      <c r="KZO213" s="3"/>
      <c r="KZP213" s="3"/>
      <c r="KZQ213" s="3"/>
      <c r="KZR213" s="3"/>
      <c r="KZS213" s="3"/>
      <c r="KZT213" s="3"/>
      <c r="KZU213" s="3"/>
      <c r="KZV213" s="3"/>
      <c r="KZW213" s="3"/>
      <c r="KZX213" s="3"/>
      <c r="KZY213" s="3"/>
      <c r="KZZ213" s="3"/>
      <c r="LAA213" s="3"/>
      <c r="LAB213" s="3"/>
      <c r="LAC213" s="3"/>
      <c r="LAD213" s="3"/>
      <c r="LAE213" s="3"/>
      <c r="LAF213" s="3"/>
      <c r="LAG213" s="3"/>
      <c r="LAH213" s="3"/>
      <c r="LAI213" s="3"/>
      <c r="LAJ213" s="3"/>
      <c r="LAK213" s="3"/>
      <c r="LAL213" s="3"/>
      <c r="LAM213" s="3"/>
      <c r="LAN213" s="3"/>
      <c r="LAO213" s="3"/>
      <c r="LAP213" s="3"/>
      <c r="LAQ213" s="3"/>
      <c r="LAR213" s="3"/>
      <c r="LAS213" s="3"/>
      <c r="LAT213" s="3"/>
      <c r="LAU213" s="3"/>
      <c r="LAV213" s="3"/>
      <c r="LAW213" s="3"/>
      <c r="LAX213" s="3"/>
      <c r="LAY213" s="3"/>
      <c r="LAZ213" s="3"/>
      <c r="LBA213" s="3"/>
      <c r="LBB213" s="3"/>
      <c r="LBC213" s="3"/>
      <c r="LBD213" s="3"/>
      <c r="LBE213" s="3"/>
      <c r="LBF213" s="3"/>
      <c r="LBG213" s="3"/>
      <c r="LBH213" s="3"/>
      <c r="LBI213" s="3"/>
      <c r="LBJ213" s="3"/>
      <c r="LBK213" s="3"/>
      <c r="LBL213" s="3"/>
      <c r="LBM213" s="3"/>
      <c r="LBN213" s="3"/>
      <c r="LBO213" s="3"/>
      <c r="LBP213" s="3"/>
      <c r="LBQ213" s="3"/>
      <c r="LBR213" s="3"/>
      <c r="LBS213" s="3"/>
      <c r="LBT213" s="3"/>
      <c r="LBU213" s="3"/>
      <c r="LBV213" s="3"/>
      <c r="LBW213" s="3"/>
      <c r="LBX213" s="3"/>
      <c r="LBY213" s="3"/>
      <c r="LBZ213" s="3"/>
      <c r="LCA213" s="3"/>
      <c r="LCB213" s="3"/>
      <c r="LCC213" s="3"/>
      <c r="LCD213" s="3"/>
      <c r="LCE213" s="3"/>
      <c r="LCF213" s="3"/>
      <c r="LCG213" s="3"/>
      <c r="LCH213" s="3"/>
      <c r="LCI213" s="3"/>
      <c r="LCJ213" s="3"/>
      <c r="LCK213" s="3"/>
      <c r="LCL213" s="3"/>
      <c r="LCM213" s="3"/>
      <c r="LCN213" s="3"/>
      <c r="LCO213" s="3"/>
      <c r="LCP213" s="3"/>
      <c r="LCQ213" s="3"/>
      <c r="LCR213" s="3"/>
      <c r="LCS213" s="3"/>
      <c r="LCT213" s="3"/>
      <c r="LCU213" s="3"/>
      <c r="LCV213" s="3"/>
      <c r="LCW213" s="3"/>
      <c r="LCX213" s="3"/>
      <c r="LCY213" s="3"/>
      <c r="LCZ213" s="3"/>
      <c r="LDA213" s="3"/>
      <c r="LDB213" s="3"/>
      <c r="LDC213" s="3"/>
      <c r="LDD213" s="3"/>
      <c r="LDE213" s="3"/>
      <c r="LDF213" s="3"/>
      <c r="LDG213" s="3"/>
      <c r="LDH213" s="3"/>
      <c r="LDI213" s="3"/>
      <c r="LDJ213" s="3"/>
      <c r="LDK213" s="3"/>
      <c r="LDL213" s="3"/>
      <c r="LDM213" s="3"/>
      <c r="LDN213" s="3"/>
      <c r="LDO213" s="3"/>
      <c r="LDP213" s="3"/>
      <c r="LDQ213" s="3"/>
      <c r="LDR213" s="3"/>
      <c r="LDS213" s="3"/>
      <c r="LDT213" s="3"/>
      <c r="LDU213" s="3"/>
      <c r="LDV213" s="3"/>
      <c r="LDW213" s="3"/>
      <c r="LDX213" s="3"/>
      <c r="LDY213" s="3"/>
      <c r="LDZ213" s="3"/>
      <c r="LEA213" s="3"/>
      <c r="LEB213" s="3"/>
      <c r="LEC213" s="3"/>
      <c r="LED213" s="3"/>
      <c r="LEE213" s="3"/>
      <c r="LEF213" s="3"/>
      <c r="LEG213" s="3"/>
      <c r="LEH213" s="3"/>
      <c r="LEI213" s="3"/>
      <c r="LEJ213" s="3"/>
      <c r="LEK213" s="3"/>
      <c r="LEL213" s="3"/>
      <c r="LEM213" s="3"/>
      <c r="LEN213" s="3"/>
      <c r="LEO213" s="3"/>
      <c r="LEP213" s="3"/>
      <c r="LEQ213" s="3"/>
      <c r="LER213" s="3"/>
      <c r="LES213" s="3"/>
      <c r="LET213" s="3"/>
      <c r="LEU213" s="3"/>
      <c r="LEV213" s="3"/>
      <c r="LEW213" s="3"/>
      <c r="LEX213" s="3"/>
      <c r="LEY213" s="3"/>
      <c r="LEZ213" s="3"/>
      <c r="LFA213" s="3"/>
      <c r="LFB213" s="3"/>
      <c r="LFC213" s="3"/>
      <c r="LFD213" s="3"/>
      <c r="LFE213" s="3"/>
      <c r="LFF213" s="3"/>
      <c r="LFG213" s="3"/>
      <c r="LFH213" s="3"/>
      <c r="LFI213" s="3"/>
      <c r="LFJ213" s="3"/>
      <c r="LFK213" s="3"/>
      <c r="LFL213" s="3"/>
      <c r="LFM213" s="3"/>
      <c r="LFN213" s="3"/>
      <c r="LFO213" s="3"/>
      <c r="LFP213" s="3"/>
      <c r="LFQ213" s="3"/>
      <c r="LFR213" s="3"/>
      <c r="LFS213" s="3"/>
      <c r="LFT213" s="3"/>
      <c r="LFU213" s="3"/>
      <c r="LFV213" s="3"/>
      <c r="LFW213" s="3"/>
      <c r="LFX213" s="3"/>
      <c r="LFY213" s="3"/>
      <c r="LFZ213" s="3"/>
      <c r="LGA213" s="3"/>
      <c r="LGB213" s="3"/>
      <c r="LGC213" s="3"/>
      <c r="LGD213" s="3"/>
      <c r="LGE213" s="3"/>
      <c r="LGF213" s="3"/>
      <c r="LGG213" s="3"/>
      <c r="LGH213" s="3"/>
      <c r="LGI213" s="3"/>
      <c r="LGJ213" s="3"/>
      <c r="LGK213" s="3"/>
      <c r="LGL213" s="3"/>
      <c r="LGM213" s="3"/>
      <c r="LGN213" s="3"/>
      <c r="LGO213" s="3"/>
      <c r="LGP213" s="3"/>
      <c r="LGQ213" s="3"/>
      <c r="LGR213" s="3"/>
      <c r="LGS213" s="3"/>
      <c r="LGT213" s="3"/>
      <c r="LGU213" s="3"/>
      <c r="LGV213" s="3"/>
      <c r="LGW213" s="3"/>
      <c r="LGX213" s="3"/>
      <c r="LGY213" s="3"/>
      <c r="LGZ213" s="3"/>
      <c r="LHA213" s="3"/>
      <c r="LHB213" s="3"/>
      <c r="LHC213" s="3"/>
      <c r="LHD213" s="3"/>
      <c r="LHE213" s="3"/>
      <c r="LHF213" s="3"/>
      <c r="LHG213" s="3"/>
      <c r="LHH213" s="3"/>
      <c r="LHI213" s="3"/>
      <c r="LHJ213" s="3"/>
      <c r="LHK213" s="3"/>
      <c r="LHL213" s="3"/>
      <c r="LHM213" s="3"/>
      <c r="LHN213" s="3"/>
      <c r="LHO213" s="3"/>
      <c r="LHP213" s="3"/>
      <c r="LHQ213" s="3"/>
      <c r="LHR213" s="3"/>
      <c r="LHS213" s="3"/>
      <c r="LHT213" s="3"/>
      <c r="LHU213" s="3"/>
      <c r="LHV213" s="3"/>
      <c r="LHW213" s="3"/>
      <c r="LHX213" s="3"/>
      <c r="LHY213" s="3"/>
      <c r="LHZ213" s="3"/>
      <c r="LIA213" s="3"/>
      <c r="LIB213" s="3"/>
      <c r="LIC213" s="3"/>
      <c r="LID213" s="3"/>
      <c r="LIE213" s="3"/>
      <c r="LIF213" s="3"/>
      <c r="LIG213" s="3"/>
      <c r="LIH213" s="3"/>
      <c r="LII213" s="3"/>
      <c r="LIJ213" s="3"/>
      <c r="LIK213" s="3"/>
      <c r="LIL213" s="3"/>
      <c r="LIM213" s="3"/>
      <c r="LIN213" s="3"/>
      <c r="LIO213" s="3"/>
      <c r="LIP213" s="3"/>
      <c r="LIQ213" s="3"/>
      <c r="LIR213" s="3"/>
      <c r="LIS213" s="3"/>
      <c r="LIT213" s="3"/>
      <c r="LIU213" s="3"/>
      <c r="LIV213" s="3"/>
      <c r="LIW213" s="3"/>
      <c r="LIX213" s="3"/>
      <c r="LIY213" s="3"/>
      <c r="LIZ213" s="3"/>
      <c r="LJA213" s="3"/>
      <c r="LJB213" s="3"/>
      <c r="LJC213" s="3"/>
      <c r="LJD213" s="3"/>
      <c r="LJE213" s="3"/>
      <c r="LJF213" s="3"/>
      <c r="LJG213" s="3"/>
      <c r="LJH213" s="3"/>
      <c r="LJI213" s="3"/>
      <c r="LJJ213" s="3"/>
      <c r="LJK213" s="3"/>
      <c r="LJL213" s="3"/>
      <c r="LJM213" s="3"/>
      <c r="LJN213" s="3"/>
      <c r="LJO213" s="3"/>
      <c r="LJP213" s="3"/>
      <c r="LJQ213" s="3"/>
      <c r="LJR213" s="3"/>
      <c r="LJS213" s="3"/>
      <c r="LJT213" s="3"/>
      <c r="LJU213" s="3"/>
      <c r="LJV213" s="3"/>
      <c r="LJW213" s="3"/>
      <c r="LJX213" s="3"/>
      <c r="LJY213" s="3"/>
      <c r="LJZ213" s="3"/>
      <c r="LKA213" s="3"/>
      <c r="LKB213" s="3"/>
      <c r="LKC213" s="3"/>
      <c r="LKD213" s="3"/>
      <c r="LKE213" s="3"/>
      <c r="LKF213" s="3"/>
      <c r="LKG213" s="3"/>
      <c r="LKH213" s="3"/>
      <c r="LKI213" s="3"/>
      <c r="LKJ213" s="3"/>
      <c r="LKK213" s="3"/>
      <c r="LKL213" s="3"/>
      <c r="LKM213" s="3"/>
      <c r="LKN213" s="3"/>
      <c r="LKO213" s="3"/>
      <c r="LKP213" s="3"/>
      <c r="LKQ213" s="3"/>
      <c r="LKR213" s="3"/>
      <c r="LKS213" s="3"/>
      <c r="LKT213" s="3"/>
      <c r="LKU213" s="3"/>
      <c r="LKV213" s="3"/>
      <c r="LKW213" s="3"/>
      <c r="LKX213" s="3"/>
      <c r="LKY213" s="3"/>
      <c r="LKZ213" s="3"/>
      <c r="LLA213" s="3"/>
      <c r="LLB213" s="3"/>
      <c r="LLC213" s="3"/>
      <c r="LLD213" s="3"/>
      <c r="LLE213" s="3"/>
      <c r="LLF213" s="3"/>
      <c r="LLG213" s="3"/>
      <c r="LLH213" s="3"/>
      <c r="LLI213" s="3"/>
      <c r="LLJ213" s="3"/>
      <c r="LLK213" s="3"/>
      <c r="LLL213" s="3"/>
      <c r="LLM213" s="3"/>
      <c r="LLN213" s="3"/>
      <c r="LLO213" s="3"/>
      <c r="LLP213" s="3"/>
      <c r="LLQ213" s="3"/>
      <c r="LLR213" s="3"/>
      <c r="LLS213" s="3"/>
      <c r="LLT213" s="3"/>
      <c r="LLU213" s="3"/>
      <c r="LLV213" s="3"/>
      <c r="LLW213" s="3"/>
      <c r="LLX213" s="3"/>
      <c r="LLY213" s="3"/>
      <c r="LLZ213" s="3"/>
      <c r="LMA213" s="3"/>
      <c r="LMB213" s="3"/>
      <c r="LMC213" s="3"/>
      <c r="LMD213" s="3"/>
      <c r="LME213" s="3"/>
      <c r="LMF213" s="3"/>
      <c r="LMG213" s="3"/>
      <c r="LMH213" s="3"/>
      <c r="LMI213" s="3"/>
      <c r="LMJ213" s="3"/>
      <c r="LMK213" s="3"/>
      <c r="LML213" s="3"/>
      <c r="LMM213" s="3"/>
      <c r="LMN213" s="3"/>
      <c r="LMO213" s="3"/>
      <c r="LMP213" s="3"/>
      <c r="LMQ213" s="3"/>
      <c r="LMR213" s="3"/>
      <c r="LMS213" s="3"/>
      <c r="LMT213" s="3"/>
      <c r="LMU213" s="3"/>
      <c r="LMV213" s="3"/>
      <c r="LMW213" s="3"/>
      <c r="LMX213" s="3"/>
      <c r="LMY213" s="3"/>
      <c r="LMZ213" s="3"/>
      <c r="LNA213" s="3"/>
      <c r="LNB213" s="3"/>
      <c r="LNC213" s="3"/>
      <c r="LND213" s="3"/>
      <c r="LNE213" s="3"/>
      <c r="LNF213" s="3"/>
      <c r="LNG213" s="3"/>
      <c r="LNH213" s="3"/>
      <c r="LNI213" s="3"/>
      <c r="LNJ213" s="3"/>
      <c r="LNK213" s="3"/>
      <c r="LNL213" s="3"/>
      <c r="LNM213" s="3"/>
      <c r="LNN213" s="3"/>
      <c r="LNO213" s="3"/>
      <c r="LNP213" s="3"/>
      <c r="LNQ213" s="3"/>
      <c r="LNR213" s="3"/>
      <c r="LNS213" s="3"/>
      <c r="LNT213" s="3"/>
      <c r="LNU213" s="3"/>
      <c r="LNV213" s="3"/>
      <c r="LNW213" s="3"/>
      <c r="LNX213" s="3"/>
      <c r="LNY213" s="3"/>
      <c r="LNZ213" s="3"/>
      <c r="LOA213" s="3"/>
      <c r="LOB213" s="3"/>
      <c r="LOC213" s="3"/>
      <c r="LOD213" s="3"/>
      <c r="LOE213" s="3"/>
      <c r="LOF213" s="3"/>
      <c r="LOG213" s="3"/>
      <c r="LOH213" s="3"/>
      <c r="LOI213" s="3"/>
      <c r="LOJ213" s="3"/>
      <c r="LOK213" s="3"/>
      <c r="LOL213" s="3"/>
      <c r="LOM213" s="3"/>
      <c r="LON213" s="3"/>
      <c r="LOO213" s="3"/>
      <c r="LOP213" s="3"/>
      <c r="LOQ213" s="3"/>
      <c r="LOR213" s="3"/>
      <c r="LOS213" s="3"/>
      <c r="LOT213" s="3"/>
      <c r="LOU213" s="3"/>
      <c r="LOV213" s="3"/>
      <c r="LOW213" s="3"/>
      <c r="LOX213" s="3"/>
      <c r="LOY213" s="3"/>
      <c r="LOZ213" s="3"/>
      <c r="LPA213" s="3"/>
      <c r="LPB213" s="3"/>
      <c r="LPC213" s="3"/>
      <c r="LPD213" s="3"/>
      <c r="LPE213" s="3"/>
      <c r="LPF213" s="3"/>
      <c r="LPG213" s="3"/>
      <c r="LPH213" s="3"/>
      <c r="LPI213" s="3"/>
      <c r="LPJ213" s="3"/>
      <c r="LPK213" s="3"/>
      <c r="LPL213" s="3"/>
      <c r="LPM213" s="3"/>
      <c r="LPN213" s="3"/>
      <c r="LPO213" s="3"/>
      <c r="LPP213" s="3"/>
      <c r="LPQ213" s="3"/>
      <c r="LPR213" s="3"/>
      <c r="LPS213" s="3"/>
      <c r="LPT213" s="3"/>
      <c r="LPU213" s="3"/>
      <c r="LPV213" s="3"/>
      <c r="LPW213" s="3"/>
      <c r="LPX213" s="3"/>
      <c r="LPY213" s="3"/>
      <c r="LPZ213" s="3"/>
      <c r="LQA213" s="3"/>
      <c r="LQB213" s="3"/>
      <c r="LQC213" s="3"/>
      <c r="LQD213" s="3"/>
      <c r="LQE213" s="3"/>
      <c r="LQF213" s="3"/>
      <c r="LQG213" s="3"/>
      <c r="LQH213" s="3"/>
      <c r="LQI213" s="3"/>
      <c r="LQJ213" s="3"/>
      <c r="LQK213" s="3"/>
      <c r="LQL213" s="3"/>
      <c r="LQM213" s="3"/>
      <c r="LQN213" s="3"/>
      <c r="LQO213" s="3"/>
      <c r="LQP213" s="3"/>
      <c r="LQQ213" s="3"/>
      <c r="LQR213" s="3"/>
      <c r="LQS213" s="3"/>
      <c r="LQT213" s="3"/>
      <c r="LQU213" s="3"/>
      <c r="LQV213" s="3"/>
      <c r="LQW213" s="3"/>
      <c r="LQX213" s="3"/>
      <c r="LQY213" s="3"/>
      <c r="LQZ213" s="3"/>
      <c r="LRA213" s="3"/>
      <c r="LRB213" s="3"/>
      <c r="LRC213" s="3"/>
      <c r="LRD213" s="3"/>
      <c r="LRE213" s="3"/>
      <c r="LRF213" s="3"/>
      <c r="LRG213" s="3"/>
      <c r="LRH213" s="3"/>
      <c r="LRI213" s="3"/>
      <c r="LRJ213" s="3"/>
      <c r="LRK213" s="3"/>
      <c r="LRL213" s="3"/>
      <c r="LRM213" s="3"/>
      <c r="LRN213" s="3"/>
      <c r="LRO213" s="3"/>
      <c r="LRP213" s="3"/>
      <c r="LRQ213" s="3"/>
      <c r="LRR213" s="3"/>
      <c r="LRS213" s="3"/>
      <c r="LRT213" s="3"/>
      <c r="LRU213" s="3"/>
      <c r="LRV213" s="3"/>
      <c r="LRW213" s="3"/>
      <c r="LRX213" s="3"/>
      <c r="LRY213" s="3"/>
      <c r="LRZ213" s="3"/>
      <c r="LSA213" s="3"/>
      <c r="LSB213" s="3"/>
      <c r="LSC213" s="3"/>
      <c r="LSD213" s="3"/>
      <c r="LSE213" s="3"/>
      <c r="LSF213" s="3"/>
      <c r="LSG213" s="3"/>
      <c r="LSH213" s="3"/>
      <c r="LSI213" s="3"/>
      <c r="LSJ213" s="3"/>
      <c r="LSK213" s="3"/>
      <c r="LSL213" s="3"/>
      <c r="LSM213" s="3"/>
      <c r="LSN213" s="3"/>
      <c r="LSO213" s="3"/>
      <c r="LSP213" s="3"/>
      <c r="LSQ213" s="3"/>
      <c r="LSR213" s="3"/>
      <c r="LSS213" s="3"/>
      <c r="LST213" s="3"/>
      <c r="LSU213" s="3"/>
      <c r="LSV213" s="3"/>
      <c r="LSW213" s="3"/>
      <c r="LSX213" s="3"/>
      <c r="LSY213" s="3"/>
      <c r="LSZ213" s="3"/>
      <c r="LTA213" s="3"/>
      <c r="LTB213" s="3"/>
      <c r="LTC213" s="3"/>
      <c r="LTD213" s="3"/>
      <c r="LTE213" s="3"/>
      <c r="LTF213" s="3"/>
      <c r="LTG213" s="3"/>
      <c r="LTH213" s="3"/>
      <c r="LTI213" s="3"/>
      <c r="LTJ213" s="3"/>
      <c r="LTK213" s="3"/>
      <c r="LTL213" s="3"/>
      <c r="LTM213" s="3"/>
      <c r="LTN213" s="3"/>
      <c r="LTO213" s="3"/>
      <c r="LTP213" s="3"/>
      <c r="LTQ213" s="3"/>
      <c r="LTR213" s="3"/>
      <c r="LTS213" s="3"/>
      <c r="LTT213" s="3"/>
      <c r="LTU213" s="3"/>
      <c r="LTV213" s="3"/>
      <c r="LTW213" s="3"/>
      <c r="LTX213" s="3"/>
      <c r="LTY213" s="3"/>
      <c r="LTZ213" s="3"/>
      <c r="LUA213" s="3"/>
      <c r="LUB213" s="3"/>
      <c r="LUC213" s="3"/>
      <c r="LUD213" s="3"/>
      <c r="LUE213" s="3"/>
      <c r="LUF213" s="3"/>
      <c r="LUG213" s="3"/>
      <c r="LUH213" s="3"/>
      <c r="LUI213" s="3"/>
      <c r="LUJ213" s="3"/>
      <c r="LUK213" s="3"/>
      <c r="LUL213" s="3"/>
      <c r="LUM213" s="3"/>
      <c r="LUN213" s="3"/>
      <c r="LUO213" s="3"/>
      <c r="LUP213" s="3"/>
      <c r="LUQ213" s="3"/>
      <c r="LUR213" s="3"/>
      <c r="LUS213" s="3"/>
      <c r="LUT213" s="3"/>
      <c r="LUU213" s="3"/>
      <c r="LUV213" s="3"/>
      <c r="LUW213" s="3"/>
      <c r="LUX213" s="3"/>
      <c r="LUY213" s="3"/>
      <c r="LUZ213" s="3"/>
      <c r="LVA213" s="3"/>
      <c r="LVB213" s="3"/>
      <c r="LVC213" s="3"/>
      <c r="LVD213" s="3"/>
      <c r="LVE213" s="3"/>
      <c r="LVF213" s="3"/>
      <c r="LVG213" s="3"/>
      <c r="LVH213" s="3"/>
      <c r="LVI213" s="3"/>
      <c r="LVJ213" s="3"/>
      <c r="LVK213" s="3"/>
      <c r="LVL213" s="3"/>
      <c r="LVM213" s="3"/>
      <c r="LVN213" s="3"/>
      <c r="LVO213" s="3"/>
      <c r="LVP213" s="3"/>
      <c r="LVQ213" s="3"/>
      <c r="LVR213" s="3"/>
      <c r="LVS213" s="3"/>
      <c r="LVT213" s="3"/>
      <c r="LVU213" s="3"/>
      <c r="LVV213" s="3"/>
      <c r="LVW213" s="3"/>
      <c r="LVX213" s="3"/>
      <c r="LVY213" s="3"/>
      <c r="LVZ213" s="3"/>
      <c r="LWA213" s="3"/>
      <c r="LWB213" s="3"/>
      <c r="LWC213" s="3"/>
      <c r="LWD213" s="3"/>
      <c r="LWE213" s="3"/>
      <c r="LWF213" s="3"/>
      <c r="LWG213" s="3"/>
      <c r="LWH213" s="3"/>
      <c r="LWI213" s="3"/>
      <c r="LWJ213" s="3"/>
      <c r="LWK213" s="3"/>
      <c r="LWL213" s="3"/>
      <c r="LWM213" s="3"/>
      <c r="LWN213" s="3"/>
      <c r="LWO213" s="3"/>
      <c r="LWP213" s="3"/>
      <c r="LWQ213" s="3"/>
      <c r="LWR213" s="3"/>
      <c r="LWS213" s="3"/>
      <c r="LWT213" s="3"/>
      <c r="LWU213" s="3"/>
      <c r="LWV213" s="3"/>
      <c r="LWW213" s="3"/>
      <c r="LWX213" s="3"/>
      <c r="LWY213" s="3"/>
      <c r="LWZ213" s="3"/>
      <c r="LXA213" s="3"/>
      <c r="LXB213" s="3"/>
      <c r="LXC213" s="3"/>
      <c r="LXD213" s="3"/>
      <c r="LXE213" s="3"/>
      <c r="LXF213" s="3"/>
      <c r="LXG213" s="3"/>
      <c r="LXH213" s="3"/>
      <c r="LXI213" s="3"/>
      <c r="LXJ213" s="3"/>
      <c r="LXK213" s="3"/>
      <c r="LXL213" s="3"/>
      <c r="LXM213" s="3"/>
      <c r="LXN213" s="3"/>
      <c r="LXO213" s="3"/>
      <c r="LXP213" s="3"/>
      <c r="LXQ213" s="3"/>
      <c r="LXR213" s="3"/>
      <c r="LXS213" s="3"/>
      <c r="LXT213" s="3"/>
      <c r="LXU213" s="3"/>
      <c r="LXV213" s="3"/>
      <c r="LXW213" s="3"/>
      <c r="LXX213" s="3"/>
      <c r="LXY213" s="3"/>
      <c r="LXZ213" s="3"/>
      <c r="LYA213" s="3"/>
      <c r="LYB213" s="3"/>
      <c r="LYC213" s="3"/>
      <c r="LYD213" s="3"/>
      <c r="LYE213" s="3"/>
      <c r="LYF213" s="3"/>
      <c r="LYG213" s="3"/>
      <c r="LYH213" s="3"/>
      <c r="LYI213" s="3"/>
      <c r="LYJ213" s="3"/>
      <c r="LYK213" s="3"/>
      <c r="LYL213" s="3"/>
      <c r="LYM213" s="3"/>
      <c r="LYN213" s="3"/>
      <c r="LYO213" s="3"/>
      <c r="LYP213" s="3"/>
      <c r="LYQ213" s="3"/>
      <c r="LYR213" s="3"/>
      <c r="LYS213" s="3"/>
      <c r="LYT213" s="3"/>
      <c r="LYU213" s="3"/>
      <c r="LYV213" s="3"/>
      <c r="LYW213" s="3"/>
      <c r="LYX213" s="3"/>
      <c r="LYY213" s="3"/>
      <c r="LYZ213" s="3"/>
      <c r="LZA213" s="3"/>
      <c r="LZB213" s="3"/>
      <c r="LZC213" s="3"/>
      <c r="LZD213" s="3"/>
      <c r="LZE213" s="3"/>
      <c r="LZF213" s="3"/>
      <c r="LZG213" s="3"/>
      <c r="LZH213" s="3"/>
      <c r="LZI213" s="3"/>
      <c r="LZJ213" s="3"/>
      <c r="LZK213" s="3"/>
      <c r="LZL213" s="3"/>
      <c r="LZM213" s="3"/>
      <c r="LZN213" s="3"/>
      <c r="LZO213" s="3"/>
      <c r="LZP213" s="3"/>
      <c r="LZQ213" s="3"/>
      <c r="LZR213" s="3"/>
      <c r="LZS213" s="3"/>
      <c r="LZT213" s="3"/>
      <c r="LZU213" s="3"/>
      <c r="LZV213" s="3"/>
      <c r="LZW213" s="3"/>
      <c r="LZX213" s="3"/>
      <c r="LZY213" s="3"/>
      <c r="LZZ213" s="3"/>
      <c r="MAA213" s="3"/>
      <c r="MAB213" s="3"/>
      <c r="MAC213" s="3"/>
      <c r="MAD213" s="3"/>
      <c r="MAE213" s="3"/>
      <c r="MAF213" s="3"/>
      <c r="MAG213" s="3"/>
      <c r="MAH213" s="3"/>
      <c r="MAI213" s="3"/>
      <c r="MAJ213" s="3"/>
      <c r="MAK213" s="3"/>
      <c r="MAL213" s="3"/>
      <c r="MAM213" s="3"/>
      <c r="MAN213" s="3"/>
      <c r="MAO213" s="3"/>
      <c r="MAP213" s="3"/>
      <c r="MAQ213" s="3"/>
      <c r="MAR213" s="3"/>
      <c r="MAS213" s="3"/>
      <c r="MAT213" s="3"/>
      <c r="MAU213" s="3"/>
      <c r="MAV213" s="3"/>
      <c r="MAW213" s="3"/>
      <c r="MAX213" s="3"/>
      <c r="MAY213" s="3"/>
      <c r="MAZ213" s="3"/>
      <c r="MBA213" s="3"/>
      <c r="MBB213" s="3"/>
      <c r="MBC213" s="3"/>
      <c r="MBD213" s="3"/>
      <c r="MBE213" s="3"/>
      <c r="MBF213" s="3"/>
      <c r="MBG213" s="3"/>
      <c r="MBH213" s="3"/>
      <c r="MBI213" s="3"/>
      <c r="MBJ213" s="3"/>
      <c r="MBK213" s="3"/>
      <c r="MBL213" s="3"/>
      <c r="MBM213" s="3"/>
      <c r="MBN213" s="3"/>
      <c r="MBO213" s="3"/>
      <c r="MBP213" s="3"/>
      <c r="MBQ213" s="3"/>
      <c r="MBR213" s="3"/>
      <c r="MBS213" s="3"/>
      <c r="MBT213" s="3"/>
      <c r="MBU213" s="3"/>
      <c r="MBV213" s="3"/>
      <c r="MBW213" s="3"/>
      <c r="MBX213" s="3"/>
      <c r="MBY213" s="3"/>
      <c r="MBZ213" s="3"/>
      <c r="MCA213" s="3"/>
      <c r="MCB213" s="3"/>
      <c r="MCC213" s="3"/>
      <c r="MCD213" s="3"/>
      <c r="MCE213" s="3"/>
      <c r="MCF213" s="3"/>
      <c r="MCG213" s="3"/>
      <c r="MCH213" s="3"/>
      <c r="MCI213" s="3"/>
      <c r="MCJ213" s="3"/>
      <c r="MCK213" s="3"/>
      <c r="MCL213" s="3"/>
      <c r="MCM213" s="3"/>
      <c r="MCN213" s="3"/>
      <c r="MCO213" s="3"/>
      <c r="MCP213" s="3"/>
      <c r="MCQ213" s="3"/>
      <c r="MCR213" s="3"/>
      <c r="MCS213" s="3"/>
      <c r="MCT213" s="3"/>
      <c r="MCU213" s="3"/>
      <c r="MCV213" s="3"/>
      <c r="MCW213" s="3"/>
      <c r="MCX213" s="3"/>
      <c r="MCY213" s="3"/>
      <c r="MCZ213" s="3"/>
      <c r="MDA213" s="3"/>
      <c r="MDB213" s="3"/>
      <c r="MDC213" s="3"/>
      <c r="MDD213" s="3"/>
      <c r="MDE213" s="3"/>
      <c r="MDF213" s="3"/>
      <c r="MDG213" s="3"/>
      <c r="MDH213" s="3"/>
      <c r="MDI213" s="3"/>
      <c r="MDJ213" s="3"/>
      <c r="MDK213" s="3"/>
      <c r="MDL213" s="3"/>
      <c r="MDM213" s="3"/>
      <c r="MDN213" s="3"/>
      <c r="MDO213" s="3"/>
      <c r="MDP213" s="3"/>
      <c r="MDQ213" s="3"/>
      <c r="MDR213" s="3"/>
      <c r="MDS213" s="3"/>
      <c r="MDT213" s="3"/>
      <c r="MDU213" s="3"/>
      <c r="MDV213" s="3"/>
      <c r="MDW213" s="3"/>
      <c r="MDX213" s="3"/>
      <c r="MDY213" s="3"/>
      <c r="MDZ213" s="3"/>
      <c r="MEA213" s="3"/>
      <c r="MEB213" s="3"/>
      <c r="MEC213" s="3"/>
      <c r="MED213" s="3"/>
      <c r="MEE213" s="3"/>
      <c r="MEF213" s="3"/>
      <c r="MEG213" s="3"/>
      <c r="MEH213" s="3"/>
      <c r="MEI213" s="3"/>
      <c r="MEJ213" s="3"/>
      <c r="MEK213" s="3"/>
      <c r="MEL213" s="3"/>
      <c r="MEM213" s="3"/>
      <c r="MEN213" s="3"/>
      <c r="MEO213" s="3"/>
      <c r="MEP213" s="3"/>
      <c r="MEQ213" s="3"/>
      <c r="MER213" s="3"/>
      <c r="MES213" s="3"/>
      <c r="MET213" s="3"/>
      <c r="MEU213" s="3"/>
      <c r="MEV213" s="3"/>
      <c r="MEW213" s="3"/>
      <c r="MEX213" s="3"/>
      <c r="MEY213" s="3"/>
      <c r="MEZ213" s="3"/>
      <c r="MFA213" s="3"/>
      <c r="MFB213" s="3"/>
      <c r="MFC213" s="3"/>
      <c r="MFD213" s="3"/>
      <c r="MFE213" s="3"/>
      <c r="MFF213" s="3"/>
      <c r="MFG213" s="3"/>
      <c r="MFH213" s="3"/>
      <c r="MFI213" s="3"/>
      <c r="MFJ213" s="3"/>
      <c r="MFK213" s="3"/>
      <c r="MFL213" s="3"/>
      <c r="MFM213" s="3"/>
      <c r="MFN213" s="3"/>
      <c r="MFO213" s="3"/>
      <c r="MFP213" s="3"/>
      <c r="MFQ213" s="3"/>
      <c r="MFR213" s="3"/>
      <c r="MFS213" s="3"/>
      <c r="MFT213" s="3"/>
      <c r="MFU213" s="3"/>
      <c r="MFV213" s="3"/>
      <c r="MFW213" s="3"/>
      <c r="MFX213" s="3"/>
      <c r="MFY213" s="3"/>
      <c r="MFZ213" s="3"/>
      <c r="MGA213" s="3"/>
      <c r="MGB213" s="3"/>
      <c r="MGC213" s="3"/>
      <c r="MGD213" s="3"/>
      <c r="MGE213" s="3"/>
      <c r="MGF213" s="3"/>
      <c r="MGG213" s="3"/>
      <c r="MGH213" s="3"/>
      <c r="MGI213" s="3"/>
      <c r="MGJ213" s="3"/>
      <c r="MGK213" s="3"/>
      <c r="MGL213" s="3"/>
      <c r="MGM213" s="3"/>
      <c r="MGN213" s="3"/>
      <c r="MGO213" s="3"/>
      <c r="MGP213" s="3"/>
      <c r="MGQ213" s="3"/>
      <c r="MGR213" s="3"/>
      <c r="MGS213" s="3"/>
      <c r="MGT213" s="3"/>
      <c r="MGU213" s="3"/>
      <c r="MGV213" s="3"/>
      <c r="MGW213" s="3"/>
      <c r="MGX213" s="3"/>
      <c r="MGY213" s="3"/>
      <c r="MGZ213" s="3"/>
      <c r="MHA213" s="3"/>
      <c r="MHB213" s="3"/>
      <c r="MHC213" s="3"/>
      <c r="MHD213" s="3"/>
      <c r="MHE213" s="3"/>
      <c r="MHF213" s="3"/>
      <c r="MHG213" s="3"/>
      <c r="MHH213" s="3"/>
      <c r="MHI213" s="3"/>
      <c r="MHJ213" s="3"/>
      <c r="MHK213" s="3"/>
      <c r="MHL213" s="3"/>
      <c r="MHM213" s="3"/>
      <c r="MHN213" s="3"/>
      <c r="MHO213" s="3"/>
      <c r="MHP213" s="3"/>
      <c r="MHQ213" s="3"/>
      <c r="MHR213" s="3"/>
      <c r="MHS213" s="3"/>
      <c r="MHT213" s="3"/>
      <c r="MHU213" s="3"/>
      <c r="MHV213" s="3"/>
      <c r="MHW213" s="3"/>
      <c r="MHX213" s="3"/>
      <c r="MHY213" s="3"/>
      <c r="MHZ213" s="3"/>
      <c r="MIA213" s="3"/>
      <c r="MIB213" s="3"/>
      <c r="MIC213" s="3"/>
      <c r="MID213" s="3"/>
      <c r="MIE213" s="3"/>
      <c r="MIF213" s="3"/>
      <c r="MIG213" s="3"/>
      <c r="MIH213" s="3"/>
      <c r="MII213" s="3"/>
      <c r="MIJ213" s="3"/>
      <c r="MIK213" s="3"/>
      <c r="MIL213" s="3"/>
      <c r="MIM213" s="3"/>
      <c r="MIN213" s="3"/>
      <c r="MIO213" s="3"/>
      <c r="MIP213" s="3"/>
      <c r="MIQ213" s="3"/>
      <c r="MIR213" s="3"/>
      <c r="MIS213" s="3"/>
      <c r="MIT213" s="3"/>
      <c r="MIU213" s="3"/>
      <c r="MIV213" s="3"/>
      <c r="MIW213" s="3"/>
      <c r="MIX213" s="3"/>
      <c r="MIY213" s="3"/>
      <c r="MIZ213" s="3"/>
      <c r="MJA213" s="3"/>
      <c r="MJB213" s="3"/>
      <c r="MJC213" s="3"/>
      <c r="MJD213" s="3"/>
      <c r="MJE213" s="3"/>
      <c r="MJF213" s="3"/>
      <c r="MJG213" s="3"/>
      <c r="MJH213" s="3"/>
      <c r="MJI213" s="3"/>
      <c r="MJJ213" s="3"/>
      <c r="MJK213" s="3"/>
      <c r="MJL213" s="3"/>
      <c r="MJM213" s="3"/>
      <c r="MJN213" s="3"/>
      <c r="MJO213" s="3"/>
      <c r="MJP213" s="3"/>
      <c r="MJQ213" s="3"/>
      <c r="MJR213" s="3"/>
      <c r="MJS213" s="3"/>
      <c r="MJT213" s="3"/>
      <c r="MJU213" s="3"/>
      <c r="MJV213" s="3"/>
      <c r="MJW213" s="3"/>
      <c r="MJX213" s="3"/>
      <c r="MJY213" s="3"/>
      <c r="MJZ213" s="3"/>
      <c r="MKA213" s="3"/>
      <c r="MKB213" s="3"/>
      <c r="MKC213" s="3"/>
      <c r="MKD213" s="3"/>
      <c r="MKE213" s="3"/>
      <c r="MKF213" s="3"/>
      <c r="MKG213" s="3"/>
      <c r="MKH213" s="3"/>
      <c r="MKI213" s="3"/>
      <c r="MKJ213" s="3"/>
      <c r="MKK213" s="3"/>
      <c r="MKL213" s="3"/>
      <c r="MKM213" s="3"/>
      <c r="MKN213" s="3"/>
      <c r="MKO213" s="3"/>
      <c r="MKP213" s="3"/>
      <c r="MKQ213" s="3"/>
      <c r="MKR213" s="3"/>
      <c r="MKS213" s="3"/>
      <c r="MKT213" s="3"/>
      <c r="MKU213" s="3"/>
      <c r="MKV213" s="3"/>
      <c r="MKW213" s="3"/>
      <c r="MKX213" s="3"/>
      <c r="MKY213" s="3"/>
      <c r="MKZ213" s="3"/>
      <c r="MLA213" s="3"/>
      <c r="MLB213" s="3"/>
      <c r="MLC213" s="3"/>
      <c r="MLD213" s="3"/>
      <c r="MLE213" s="3"/>
      <c r="MLF213" s="3"/>
      <c r="MLG213" s="3"/>
      <c r="MLH213" s="3"/>
      <c r="MLI213" s="3"/>
      <c r="MLJ213" s="3"/>
      <c r="MLK213" s="3"/>
      <c r="MLL213" s="3"/>
      <c r="MLM213" s="3"/>
      <c r="MLN213" s="3"/>
      <c r="MLO213" s="3"/>
      <c r="MLP213" s="3"/>
      <c r="MLQ213" s="3"/>
      <c r="MLR213" s="3"/>
      <c r="MLS213" s="3"/>
      <c r="MLT213" s="3"/>
      <c r="MLU213" s="3"/>
      <c r="MLV213" s="3"/>
      <c r="MLW213" s="3"/>
      <c r="MLX213" s="3"/>
      <c r="MLY213" s="3"/>
      <c r="MLZ213" s="3"/>
      <c r="MMA213" s="3"/>
      <c r="MMB213" s="3"/>
      <c r="MMC213" s="3"/>
      <c r="MMD213" s="3"/>
      <c r="MME213" s="3"/>
      <c r="MMF213" s="3"/>
      <c r="MMG213" s="3"/>
      <c r="MMH213" s="3"/>
      <c r="MMI213" s="3"/>
      <c r="MMJ213" s="3"/>
      <c r="MMK213" s="3"/>
      <c r="MML213" s="3"/>
      <c r="MMM213" s="3"/>
      <c r="MMN213" s="3"/>
      <c r="MMO213" s="3"/>
      <c r="MMP213" s="3"/>
      <c r="MMQ213" s="3"/>
      <c r="MMR213" s="3"/>
      <c r="MMS213" s="3"/>
      <c r="MMT213" s="3"/>
      <c r="MMU213" s="3"/>
      <c r="MMV213" s="3"/>
      <c r="MMW213" s="3"/>
      <c r="MMX213" s="3"/>
      <c r="MMY213" s="3"/>
      <c r="MMZ213" s="3"/>
      <c r="MNA213" s="3"/>
      <c r="MNB213" s="3"/>
      <c r="MNC213" s="3"/>
      <c r="MND213" s="3"/>
      <c r="MNE213" s="3"/>
      <c r="MNF213" s="3"/>
      <c r="MNG213" s="3"/>
      <c r="MNH213" s="3"/>
      <c r="MNI213" s="3"/>
      <c r="MNJ213" s="3"/>
      <c r="MNK213" s="3"/>
      <c r="MNL213" s="3"/>
      <c r="MNM213" s="3"/>
      <c r="MNN213" s="3"/>
      <c r="MNO213" s="3"/>
      <c r="MNP213" s="3"/>
      <c r="MNQ213" s="3"/>
      <c r="MNR213" s="3"/>
      <c r="MNS213" s="3"/>
      <c r="MNT213" s="3"/>
      <c r="MNU213" s="3"/>
      <c r="MNV213" s="3"/>
      <c r="MNW213" s="3"/>
      <c r="MNX213" s="3"/>
      <c r="MNY213" s="3"/>
      <c r="MNZ213" s="3"/>
      <c r="MOA213" s="3"/>
      <c r="MOB213" s="3"/>
      <c r="MOC213" s="3"/>
      <c r="MOD213" s="3"/>
      <c r="MOE213" s="3"/>
      <c r="MOF213" s="3"/>
      <c r="MOG213" s="3"/>
      <c r="MOH213" s="3"/>
      <c r="MOI213" s="3"/>
      <c r="MOJ213" s="3"/>
      <c r="MOK213" s="3"/>
      <c r="MOL213" s="3"/>
      <c r="MOM213" s="3"/>
      <c r="MON213" s="3"/>
      <c r="MOO213" s="3"/>
      <c r="MOP213" s="3"/>
      <c r="MOQ213" s="3"/>
      <c r="MOR213" s="3"/>
      <c r="MOS213" s="3"/>
      <c r="MOT213" s="3"/>
      <c r="MOU213" s="3"/>
      <c r="MOV213" s="3"/>
      <c r="MOW213" s="3"/>
      <c r="MOX213" s="3"/>
      <c r="MOY213" s="3"/>
      <c r="MOZ213" s="3"/>
      <c r="MPA213" s="3"/>
      <c r="MPB213" s="3"/>
      <c r="MPC213" s="3"/>
      <c r="MPD213" s="3"/>
      <c r="MPE213" s="3"/>
      <c r="MPF213" s="3"/>
      <c r="MPG213" s="3"/>
      <c r="MPH213" s="3"/>
      <c r="MPI213" s="3"/>
      <c r="MPJ213" s="3"/>
      <c r="MPK213" s="3"/>
      <c r="MPL213" s="3"/>
      <c r="MPM213" s="3"/>
      <c r="MPN213" s="3"/>
      <c r="MPO213" s="3"/>
      <c r="MPP213" s="3"/>
      <c r="MPQ213" s="3"/>
      <c r="MPR213" s="3"/>
      <c r="MPS213" s="3"/>
      <c r="MPT213" s="3"/>
      <c r="MPU213" s="3"/>
      <c r="MPV213" s="3"/>
      <c r="MPW213" s="3"/>
      <c r="MPX213" s="3"/>
      <c r="MPY213" s="3"/>
      <c r="MPZ213" s="3"/>
      <c r="MQA213" s="3"/>
      <c r="MQB213" s="3"/>
      <c r="MQC213" s="3"/>
      <c r="MQD213" s="3"/>
      <c r="MQE213" s="3"/>
      <c r="MQF213" s="3"/>
      <c r="MQG213" s="3"/>
      <c r="MQH213" s="3"/>
      <c r="MQI213" s="3"/>
      <c r="MQJ213" s="3"/>
      <c r="MQK213" s="3"/>
      <c r="MQL213" s="3"/>
      <c r="MQM213" s="3"/>
      <c r="MQN213" s="3"/>
      <c r="MQO213" s="3"/>
      <c r="MQP213" s="3"/>
      <c r="MQQ213" s="3"/>
      <c r="MQR213" s="3"/>
      <c r="MQS213" s="3"/>
      <c r="MQT213" s="3"/>
      <c r="MQU213" s="3"/>
      <c r="MQV213" s="3"/>
      <c r="MQW213" s="3"/>
      <c r="MQX213" s="3"/>
      <c r="MQY213" s="3"/>
      <c r="MQZ213" s="3"/>
      <c r="MRA213" s="3"/>
      <c r="MRB213" s="3"/>
      <c r="MRC213" s="3"/>
      <c r="MRD213" s="3"/>
      <c r="MRE213" s="3"/>
      <c r="MRF213" s="3"/>
      <c r="MRG213" s="3"/>
      <c r="MRH213" s="3"/>
      <c r="MRI213" s="3"/>
      <c r="MRJ213" s="3"/>
      <c r="MRK213" s="3"/>
      <c r="MRL213" s="3"/>
      <c r="MRM213" s="3"/>
      <c r="MRN213" s="3"/>
      <c r="MRO213" s="3"/>
      <c r="MRP213" s="3"/>
      <c r="MRQ213" s="3"/>
      <c r="MRR213" s="3"/>
      <c r="MRS213" s="3"/>
      <c r="MRT213" s="3"/>
      <c r="MRU213" s="3"/>
      <c r="MRV213" s="3"/>
      <c r="MRW213" s="3"/>
      <c r="MRX213" s="3"/>
      <c r="MRY213" s="3"/>
      <c r="MRZ213" s="3"/>
      <c r="MSA213" s="3"/>
      <c r="MSB213" s="3"/>
      <c r="MSC213" s="3"/>
      <c r="MSD213" s="3"/>
      <c r="MSE213" s="3"/>
      <c r="MSF213" s="3"/>
      <c r="MSG213" s="3"/>
      <c r="MSH213" s="3"/>
      <c r="MSI213" s="3"/>
      <c r="MSJ213" s="3"/>
      <c r="MSK213" s="3"/>
      <c r="MSL213" s="3"/>
      <c r="MSM213" s="3"/>
      <c r="MSN213" s="3"/>
      <c r="MSO213" s="3"/>
      <c r="MSP213" s="3"/>
      <c r="MSQ213" s="3"/>
      <c r="MSR213" s="3"/>
      <c r="MSS213" s="3"/>
      <c r="MST213" s="3"/>
      <c r="MSU213" s="3"/>
      <c r="MSV213" s="3"/>
      <c r="MSW213" s="3"/>
      <c r="MSX213" s="3"/>
      <c r="MSY213" s="3"/>
      <c r="MSZ213" s="3"/>
      <c r="MTA213" s="3"/>
      <c r="MTB213" s="3"/>
      <c r="MTC213" s="3"/>
      <c r="MTD213" s="3"/>
      <c r="MTE213" s="3"/>
      <c r="MTF213" s="3"/>
      <c r="MTG213" s="3"/>
      <c r="MTH213" s="3"/>
      <c r="MTI213" s="3"/>
      <c r="MTJ213" s="3"/>
      <c r="MTK213" s="3"/>
      <c r="MTL213" s="3"/>
      <c r="MTM213" s="3"/>
      <c r="MTN213" s="3"/>
      <c r="MTO213" s="3"/>
      <c r="MTP213" s="3"/>
      <c r="MTQ213" s="3"/>
      <c r="MTR213" s="3"/>
      <c r="MTS213" s="3"/>
      <c r="MTT213" s="3"/>
      <c r="MTU213" s="3"/>
      <c r="MTV213" s="3"/>
      <c r="MTW213" s="3"/>
      <c r="MTX213" s="3"/>
      <c r="MTY213" s="3"/>
      <c r="MTZ213" s="3"/>
      <c r="MUA213" s="3"/>
      <c r="MUB213" s="3"/>
      <c r="MUC213" s="3"/>
      <c r="MUD213" s="3"/>
      <c r="MUE213" s="3"/>
      <c r="MUF213" s="3"/>
      <c r="MUG213" s="3"/>
      <c r="MUH213" s="3"/>
      <c r="MUI213" s="3"/>
      <c r="MUJ213" s="3"/>
      <c r="MUK213" s="3"/>
      <c r="MUL213" s="3"/>
      <c r="MUM213" s="3"/>
      <c r="MUN213" s="3"/>
      <c r="MUO213" s="3"/>
      <c r="MUP213" s="3"/>
      <c r="MUQ213" s="3"/>
      <c r="MUR213" s="3"/>
      <c r="MUS213" s="3"/>
      <c r="MUT213" s="3"/>
      <c r="MUU213" s="3"/>
      <c r="MUV213" s="3"/>
      <c r="MUW213" s="3"/>
      <c r="MUX213" s="3"/>
      <c r="MUY213" s="3"/>
      <c r="MUZ213" s="3"/>
      <c r="MVA213" s="3"/>
      <c r="MVB213" s="3"/>
      <c r="MVC213" s="3"/>
      <c r="MVD213" s="3"/>
      <c r="MVE213" s="3"/>
      <c r="MVF213" s="3"/>
      <c r="MVG213" s="3"/>
      <c r="MVH213" s="3"/>
      <c r="MVI213" s="3"/>
      <c r="MVJ213" s="3"/>
      <c r="MVK213" s="3"/>
      <c r="MVL213" s="3"/>
      <c r="MVM213" s="3"/>
      <c r="MVN213" s="3"/>
      <c r="MVO213" s="3"/>
      <c r="MVP213" s="3"/>
      <c r="MVQ213" s="3"/>
      <c r="MVR213" s="3"/>
      <c r="MVS213" s="3"/>
      <c r="MVT213" s="3"/>
      <c r="MVU213" s="3"/>
      <c r="MVV213" s="3"/>
      <c r="MVW213" s="3"/>
      <c r="MVX213" s="3"/>
      <c r="MVY213" s="3"/>
      <c r="MVZ213" s="3"/>
      <c r="MWA213" s="3"/>
      <c r="MWB213" s="3"/>
      <c r="MWC213" s="3"/>
      <c r="MWD213" s="3"/>
      <c r="MWE213" s="3"/>
      <c r="MWF213" s="3"/>
      <c r="MWG213" s="3"/>
      <c r="MWH213" s="3"/>
      <c r="MWI213" s="3"/>
      <c r="MWJ213" s="3"/>
      <c r="MWK213" s="3"/>
      <c r="MWL213" s="3"/>
      <c r="MWM213" s="3"/>
      <c r="MWN213" s="3"/>
      <c r="MWO213" s="3"/>
      <c r="MWP213" s="3"/>
      <c r="MWQ213" s="3"/>
      <c r="MWR213" s="3"/>
      <c r="MWS213" s="3"/>
      <c r="MWT213" s="3"/>
      <c r="MWU213" s="3"/>
      <c r="MWV213" s="3"/>
      <c r="MWW213" s="3"/>
      <c r="MWX213" s="3"/>
      <c r="MWY213" s="3"/>
      <c r="MWZ213" s="3"/>
      <c r="MXA213" s="3"/>
      <c r="MXB213" s="3"/>
      <c r="MXC213" s="3"/>
      <c r="MXD213" s="3"/>
      <c r="MXE213" s="3"/>
      <c r="MXF213" s="3"/>
      <c r="MXG213" s="3"/>
      <c r="MXH213" s="3"/>
      <c r="MXI213" s="3"/>
      <c r="MXJ213" s="3"/>
      <c r="MXK213" s="3"/>
      <c r="MXL213" s="3"/>
      <c r="MXM213" s="3"/>
      <c r="MXN213" s="3"/>
      <c r="MXO213" s="3"/>
      <c r="MXP213" s="3"/>
      <c r="MXQ213" s="3"/>
      <c r="MXR213" s="3"/>
      <c r="MXS213" s="3"/>
      <c r="MXT213" s="3"/>
      <c r="MXU213" s="3"/>
      <c r="MXV213" s="3"/>
      <c r="MXW213" s="3"/>
      <c r="MXX213" s="3"/>
      <c r="MXY213" s="3"/>
      <c r="MXZ213" s="3"/>
      <c r="MYA213" s="3"/>
      <c r="MYB213" s="3"/>
      <c r="MYC213" s="3"/>
      <c r="MYD213" s="3"/>
      <c r="MYE213" s="3"/>
      <c r="MYF213" s="3"/>
      <c r="MYG213" s="3"/>
      <c r="MYH213" s="3"/>
      <c r="MYI213" s="3"/>
      <c r="MYJ213" s="3"/>
      <c r="MYK213" s="3"/>
      <c r="MYL213" s="3"/>
      <c r="MYM213" s="3"/>
      <c r="MYN213" s="3"/>
      <c r="MYO213" s="3"/>
      <c r="MYP213" s="3"/>
      <c r="MYQ213" s="3"/>
      <c r="MYR213" s="3"/>
      <c r="MYS213" s="3"/>
      <c r="MYT213" s="3"/>
      <c r="MYU213" s="3"/>
      <c r="MYV213" s="3"/>
      <c r="MYW213" s="3"/>
      <c r="MYX213" s="3"/>
      <c r="MYY213" s="3"/>
      <c r="MYZ213" s="3"/>
      <c r="MZA213" s="3"/>
      <c r="MZB213" s="3"/>
      <c r="MZC213" s="3"/>
      <c r="MZD213" s="3"/>
      <c r="MZE213" s="3"/>
      <c r="MZF213" s="3"/>
      <c r="MZG213" s="3"/>
      <c r="MZH213" s="3"/>
      <c r="MZI213" s="3"/>
      <c r="MZJ213" s="3"/>
      <c r="MZK213" s="3"/>
      <c r="MZL213" s="3"/>
      <c r="MZM213" s="3"/>
      <c r="MZN213" s="3"/>
      <c r="MZO213" s="3"/>
      <c r="MZP213" s="3"/>
      <c r="MZQ213" s="3"/>
      <c r="MZR213" s="3"/>
      <c r="MZS213" s="3"/>
      <c r="MZT213" s="3"/>
      <c r="MZU213" s="3"/>
      <c r="MZV213" s="3"/>
      <c r="MZW213" s="3"/>
      <c r="MZX213" s="3"/>
      <c r="MZY213" s="3"/>
      <c r="MZZ213" s="3"/>
      <c r="NAA213" s="3"/>
      <c r="NAB213" s="3"/>
      <c r="NAC213" s="3"/>
      <c r="NAD213" s="3"/>
      <c r="NAE213" s="3"/>
      <c r="NAF213" s="3"/>
      <c r="NAG213" s="3"/>
      <c r="NAH213" s="3"/>
      <c r="NAI213" s="3"/>
      <c r="NAJ213" s="3"/>
      <c r="NAK213" s="3"/>
      <c r="NAL213" s="3"/>
      <c r="NAM213" s="3"/>
      <c r="NAN213" s="3"/>
      <c r="NAO213" s="3"/>
      <c r="NAP213" s="3"/>
      <c r="NAQ213" s="3"/>
      <c r="NAR213" s="3"/>
      <c r="NAS213" s="3"/>
      <c r="NAT213" s="3"/>
      <c r="NAU213" s="3"/>
      <c r="NAV213" s="3"/>
      <c r="NAW213" s="3"/>
      <c r="NAX213" s="3"/>
      <c r="NAY213" s="3"/>
      <c r="NAZ213" s="3"/>
      <c r="NBA213" s="3"/>
      <c r="NBB213" s="3"/>
      <c r="NBC213" s="3"/>
      <c r="NBD213" s="3"/>
      <c r="NBE213" s="3"/>
      <c r="NBF213" s="3"/>
      <c r="NBG213" s="3"/>
      <c r="NBH213" s="3"/>
      <c r="NBI213" s="3"/>
      <c r="NBJ213" s="3"/>
      <c r="NBK213" s="3"/>
      <c r="NBL213" s="3"/>
      <c r="NBM213" s="3"/>
      <c r="NBN213" s="3"/>
      <c r="NBO213" s="3"/>
      <c r="NBP213" s="3"/>
      <c r="NBQ213" s="3"/>
      <c r="NBR213" s="3"/>
      <c r="NBS213" s="3"/>
      <c r="NBT213" s="3"/>
      <c r="NBU213" s="3"/>
      <c r="NBV213" s="3"/>
      <c r="NBW213" s="3"/>
      <c r="NBX213" s="3"/>
      <c r="NBY213" s="3"/>
      <c r="NBZ213" s="3"/>
      <c r="NCA213" s="3"/>
      <c r="NCB213" s="3"/>
      <c r="NCC213" s="3"/>
      <c r="NCD213" s="3"/>
      <c r="NCE213" s="3"/>
      <c r="NCF213" s="3"/>
      <c r="NCG213" s="3"/>
      <c r="NCH213" s="3"/>
      <c r="NCI213" s="3"/>
      <c r="NCJ213" s="3"/>
      <c r="NCK213" s="3"/>
      <c r="NCL213" s="3"/>
      <c r="NCM213" s="3"/>
      <c r="NCN213" s="3"/>
      <c r="NCO213" s="3"/>
      <c r="NCP213" s="3"/>
      <c r="NCQ213" s="3"/>
      <c r="NCR213" s="3"/>
      <c r="NCS213" s="3"/>
      <c r="NCT213" s="3"/>
      <c r="NCU213" s="3"/>
      <c r="NCV213" s="3"/>
      <c r="NCW213" s="3"/>
      <c r="NCX213" s="3"/>
      <c r="NCY213" s="3"/>
      <c r="NCZ213" s="3"/>
      <c r="NDA213" s="3"/>
      <c r="NDB213" s="3"/>
      <c r="NDC213" s="3"/>
      <c r="NDD213" s="3"/>
      <c r="NDE213" s="3"/>
      <c r="NDF213" s="3"/>
      <c r="NDG213" s="3"/>
      <c r="NDH213" s="3"/>
      <c r="NDI213" s="3"/>
      <c r="NDJ213" s="3"/>
      <c r="NDK213" s="3"/>
      <c r="NDL213" s="3"/>
      <c r="NDM213" s="3"/>
      <c r="NDN213" s="3"/>
      <c r="NDO213" s="3"/>
      <c r="NDP213" s="3"/>
      <c r="NDQ213" s="3"/>
      <c r="NDR213" s="3"/>
      <c r="NDS213" s="3"/>
      <c r="NDT213" s="3"/>
      <c r="NDU213" s="3"/>
      <c r="NDV213" s="3"/>
      <c r="NDW213" s="3"/>
      <c r="NDX213" s="3"/>
      <c r="NDY213" s="3"/>
      <c r="NDZ213" s="3"/>
      <c r="NEA213" s="3"/>
      <c r="NEB213" s="3"/>
      <c r="NEC213" s="3"/>
      <c r="NED213" s="3"/>
      <c r="NEE213" s="3"/>
      <c r="NEF213" s="3"/>
      <c r="NEG213" s="3"/>
      <c r="NEH213" s="3"/>
      <c r="NEI213" s="3"/>
      <c r="NEJ213" s="3"/>
      <c r="NEK213" s="3"/>
      <c r="NEL213" s="3"/>
      <c r="NEM213" s="3"/>
      <c r="NEN213" s="3"/>
      <c r="NEO213" s="3"/>
      <c r="NEP213" s="3"/>
      <c r="NEQ213" s="3"/>
      <c r="NER213" s="3"/>
      <c r="NES213" s="3"/>
      <c r="NET213" s="3"/>
      <c r="NEU213" s="3"/>
      <c r="NEV213" s="3"/>
      <c r="NEW213" s="3"/>
      <c r="NEX213" s="3"/>
      <c r="NEY213" s="3"/>
      <c r="NEZ213" s="3"/>
      <c r="NFA213" s="3"/>
      <c r="NFB213" s="3"/>
      <c r="NFC213" s="3"/>
      <c r="NFD213" s="3"/>
      <c r="NFE213" s="3"/>
      <c r="NFF213" s="3"/>
      <c r="NFG213" s="3"/>
      <c r="NFH213" s="3"/>
      <c r="NFI213" s="3"/>
      <c r="NFJ213" s="3"/>
      <c r="NFK213" s="3"/>
      <c r="NFL213" s="3"/>
      <c r="NFM213" s="3"/>
      <c r="NFN213" s="3"/>
      <c r="NFO213" s="3"/>
      <c r="NFP213" s="3"/>
      <c r="NFQ213" s="3"/>
      <c r="NFR213" s="3"/>
      <c r="NFS213" s="3"/>
      <c r="NFT213" s="3"/>
      <c r="NFU213" s="3"/>
      <c r="NFV213" s="3"/>
      <c r="NFW213" s="3"/>
      <c r="NFX213" s="3"/>
      <c r="NFY213" s="3"/>
      <c r="NFZ213" s="3"/>
      <c r="NGA213" s="3"/>
      <c r="NGB213" s="3"/>
      <c r="NGC213" s="3"/>
      <c r="NGD213" s="3"/>
      <c r="NGE213" s="3"/>
      <c r="NGF213" s="3"/>
      <c r="NGG213" s="3"/>
      <c r="NGH213" s="3"/>
      <c r="NGI213" s="3"/>
      <c r="NGJ213" s="3"/>
      <c r="NGK213" s="3"/>
      <c r="NGL213" s="3"/>
      <c r="NGM213" s="3"/>
      <c r="NGN213" s="3"/>
      <c r="NGO213" s="3"/>
      <c r="NGP213" s="3"/>
      <c r="NGQ213" s="3"/>
      <c r="NGR213" s="3"/>
      <c r="NGS213" s="3"/>
      <c r="NGT213" s="3"/>
      <c r="NGU213" s="3"/>
      <c r="NGV213" s="3"/>
      <c r="NGW213" s="3"/>
      <c r="NGX213" s="3"/>
      <c r="NGY213" s="3"/>
      <c r="NGZ213" s="3"/>
      <c r="NHA213" s="3"/>
      <c r="NHB213" s="3"/>
      <c r="NHC213" s="3"/>
      <c r="NHD213" s="3"/>
      <c r="NHE213" s="3"/>
      <c r="NHF213" s="3"/>
      <c r="NHG213" s="3"/>
      <c r="NHH213" s="3"/>
      <c r="NHI213" s="3"/>
      <c r="NHJ213" s="3"/>
      <c r="NHK213" s="3"/>
      <c r="NHL213" s="3"/>
      <c r="NHM213" s="3"/>
      <c r="NHN213" s="3"/>
      <c r="NHO213" s="3"/>
      <c r="NHP213" s="3"/>
      <c r="NHQ213" s="3"/>
      <c r="NHR213" s="3"/>
      <c r="NHS213" s="3"/>
      <c r="NHT213" s="3"/>
      <c r="NHU213" s="3"/>
      <c r="NHV213" s="3"/>
      <c r="NHW213" s="3"/>
      <c r="NHX213" s="3"/>
      <c r="NHY213" s="3"/>
      <c r="NHZ213" s="3"/>
      <c r="NIA213" s="3"/>
      <c r="NIB213" s="3"/>
      <c r="NIC213" s="3"/>
      <c r="NID213" s="3"/>
      <c r="NIE213" s="3"/>
      <c r="NIF213" s="3"/>
      <c r="NIG213" s="3"/>
      <c r="NIH213" s="3"/>
      <c r="NII213" s="3"/>
      <c r="NIJ213" s="3"/>
      <c r="NIK213" s="3"/>
      <c r="NIL213" s="3"/>
      <c r="NIM213" s="3"/>
      <c r="NIN213" s="3"/>
      <c r="NIO213" s="3"/>
      <c r="NIP213" s="3"/>
      <c r="NIQ213" s="3"/>
      <c r="NIR213" s="3"/>
      <c r="NIS213" s="3"/>
      <c r="NIT213" s="3"/>
      <c r="NIU213" s="3"/>
      <c r="NIV213" s="3"/>
      <c r="NIW213" s="3"/>
      <c r="NIX213" s="3"/>
      <c r="NIY213" s="3"/>
      <c r="NIZ213" s="3"/>
      <c r="NJA213" s="3"/>
      <c r="NJB213" s="3"/>
      <c r="NJC213" s="3"/>
      <c r="NJD213" s="3"/>
      <c r="NJE213" s="3"/>
      <c r="NJF213" s="3"/>
      <c r="NJG213" s="3"/>
      <c r="NJH213" s="3"/>
      <c r="NJI213" s="3"/>
      <c r="NJJ213" s="3"/>
      <c r="NJK213" s="3"/>
      <c r="NJL213" s="3"/>
      <c r="NJM213" s="3"/>
      <c r="NJN213" s="3"/>
      <c r="NJO213" s="3"/>
      <c r="NJP213" s="3"/>
      <c r="NJQ213" s="3"/>
      <c r="NJR213" s="3"/>
      <c r="NJS213" s="3"/>
      <c r="NJT213" s="3"/>
      <c r="NJU213" s="3"/>
      <c r="NJV213" s="3"/>
      <c r="NJW213" s="3"/>
      <c r="NJX213" s="3"/>
      <c r="NJY213" s="3"/>
      <c r="NJZ213" s="3"/>
      <c r="NKA213" s="3"/>
      <c r="NKB213" s="3"/>
      <c r="NKC213" s="3"/>
      <c r="NKD213" s="3"/>
      <c r="NKE213" s="3"/>
      <c r="NKF213" s="3"/>
      <c r="NKG213" s="3"/>
      <c r="NKH213" s="3"/>
      <c r="NKI213" s="3"/>
      <c r="NKJ213" s="3"/>
      <c r="NKK213" s="3"/>
      <c r="NKL213" s="3"/>
      <c r="NKM213" s="3"/>
      <c r="NKN213" s="3"/>
      <c r="NKO213" s="3"/>
      <c r="NKP213" s="3"/>
      <c r="NKQ213" s="3"/>
      <c r="NKR213" s="3"/>
      <c r="NKS213" s="3"/>
      <c r="NKT213" s="3"/>
      <c r="NKU213" s="3"/>
      <c r="NKV213" s="3"/>
      <c r="NKW213" s="3"/>
      <c r="NKX213" s="3"/>
      <c r="NKY213" s="3"/>
      <c r="NKZ213" s="3"/>
      <c r="NLA213" s="3"/>
      <c r="NLB213" s="3"/>
      <c r="NLC213" s="3"/>
      <c r="NLD213" s="3"/>
      <c r="NLE213" s="3"/>
      <c r="NLF213" s="3"/>
      <c r="NLG213" s="3"/>
      <c r="NLH213" s="3"/>
      <c r="NLI213" s="3"/>
      <c r="NLJ213" s="3"/>
      <c r="NLK213" s="3"/>
      <c r="NLL213" s="3"/>
      <c r="NLM213" s="3"/>
      <c r="NLN213" s="3"/>
      <c r="NLO213" s="3"/>
      <c r="NLP213" s="3"/>
      <c r="NLQ213" s="3"/>
      <c r="NLR213" s="3"/>
      <c r="NLS213" s="3"/>
      <c r="NLT213" s="3"/>
      <c r="NLU213" s="3"/>
      <c r="NLV213" s="3"/>
      <c r="NLW213" s="3"/>
      <c r="NLX213" s="3"/>
      <c r="NLY213" s="3"/>
      <c r="NLZ213" s="3"/>
      <c r="NMA213" s="3"/>
      <c r="NMB213" s="3"/>
      <c r="NMC213" s="3"/>
      <c r="NMD213" s="3"/>
      <c r="NME213" s="3"/>
      <c r="NMF213" s="3"/>
      <c r="NMG213" s="3"/>
      <c r="NMH213" s="3"/>
      <c r="NMI213" s="3"/>
      <c r="NMJ213" s="3"/>
      <c r="NMK213" s="3"/>
      <c r="NML213" s="3"/>
      <c r="NMM213" s="3"/>
      <c r="NMN213" s="3"/>
      <c r="NMO213" s="3"/>
      <c r="NMP213" s="3"/>
      <c r="NMQ213" s="3"/>
      <c r="NMR213" s="3"/>
      <c r="NMS213" s="3"/>
      <c r="NMT213" s="3"/>
      <c r="NMU213" s="3"/>
      <c r="NMV213" s="3"/>
      <c r="NMW213" s="3"/>
      <c r="NMX213" s="3"/>
      <c r="NMY213" s="3"/>
      <c r="NMZ213" s="3"/>
      <c r="NNA213" s="3"/>
      <c r="NNB213" s="3"/>
      <c r="NNC213" s="3"/>
      <c r="NND213" s="3"/>
      <c r="NNE213" s="3"/>
      <c r="NNF213" s="3"/>
      <c r="NNG213" s="3"/>
      <c r="NNH213" s="3"/>
      <c r="NNI213" s="3"/>
      <c r="NNJ213" s="3"/>
      <c r="NNK213" s="3"/>
      <c r="NNL213" s="3"/>
      <c r="NNM213" s="3"/>
      <c r="NNN213" s="3"/>
      <c r="NNO213" s="3"/>
      <c r="NNP213" s="3"/>
      <c r="NNQ213" s="3"/>
      <c r="NNR213" s="3"/>
      <c r="NNS213" s="3"/>
      <c r="NNT213" s="3"/>
      <c r="NNU213" s="3"/>
      <c r="NNV213" s="3"/>
      <c r="NNW213" s="3"/>
      <c r="NNX213" s="3"/>
      <c r="NNY213" s="3"/>
      <c r="NNZ213" s="3"/>
      <c r="NOA213" s="3"/>
      <c r="NOB213" s="3"/>
      <c r="NOC213" s="3"/>
      <c r="NOD213" s="3"/>
      <c r="NOE213" s="3"/>
      <c r="NOF213" s="3"/>
      <c r="NOG213" s="3"/>
      <c r="NOH213" s="3"/>
      <c r="NOI213" s="3"/>
      <c r="NOJ213" s="3"/>
      <c r="NOK213" s="3"/>
      <c r="NOL213" s="3"/>
      <c r="NOM213" s="3"/>
      <c r="NON213" s="3"/>
      <c r="NOO213" s="3"/>
      <c r="NOP213" s="3"/>
      <c r="NOQ213" s="3"/>
      <c r="NOR213" s="3"/>
      <c r="NOS213" s="3"/>
      <c r="NOT213" s="3"/>
      <c r="NOU213" s="3"/>
      <c r="NOV213" s="3"/>
      <c r="NOW213" s="3"/>
      <c r="NOX213" s="3"/>
      <c r="NOY213" s="3"/>
      <c r="NOZ213" s="3"/>
      <c r="NPA213" s="3"/>
      <c r="NPB213" s="3"/>
      <c r="NPC213" s="3"/>
      <c r="NPD213" s="3"/>
      <c r="NPE213" s="3"/>
      <c r="NPF213" s="3"/>
      <c r="NPG213" s="3"/>
      <c r="NPH213" s="3"/>
      <c r="NPI213" s="3"/>
      <c r="NPJ213" s="3"/>
      <c r="NPK213" s="3"/>
      <c r="NPL213" s="3"/>
      <c r="NPM213" s="3"/>
      <c r="NPN213" s="3"/>
      <c r="NPO213" s="3"/>
      <c r="NPP213" s="3"/>
      <c r="NPQ213" s="3"/>
      <c r="NPR213" s="3"/>
      <c r="NPS213" s="3"/>
      <c r="NPT213" s="3"/>
      <c r="NPU213" s="3"/>
      <c r="NPV213" s="3"/>
      <c r="NPW213" s="3"/>
      <c r="NPX213" s="3"/>
      <c r="NPY213" s="3"/>
      <c r="NPZ213" s="3"/>
      <c r="NQA213" s="3"/>
      <c r="NQB213" s="3"/>
      <c r="NQC213" s="3"/>
      <c r="NQD213" s="3"/>
      <c r="NQE213" s="3"/>
      <c r="NQF213" s="3"/>
      <c r="NQG213" s="3"/>
      <c r="NQH213" s="3"/>
      <c r="NQI213" s="3"/>
      <c r="NQJ213" s="3"/>
      <c r="NQK213" s="3"/>
      <c r="NQL213" s="3"/>
      <c r="NQM213" s="3"/>
      <c r="NQN213" s="3"/>
      <c r="NQO213" s="3"/>
      <c r="NQP213" s="3"/>
      <c r="NQQ213" s="3"/>
      <c r="NQR213" s="3"/>
      <c r="NQS213" s="3"/>
      <c r="NQT213" s="3"/>
      <c r="NQU213" s="3"/>
      <c r="NQV213" s="3"/>
      <c r="NQW213" s="3"/>
      <c r="NQX213" s="3"/>
      <c r="NQY213" s="3"/>
      <c r="NQZ213" s="3"/>
      <c r="NRA213" s="3"/>
      <c r="NRB213" s="3"/>
      <c r="NRC213" s="3"/>
      <c r="NRD213" s="3"/>
      <c r="NRE213" s="3"/>
      <c r="NRF213" s="3"/>
      <c r="NRG213" s="3"/>
      <c r="NRH213" s="3"/>
      <c r="NRI213" s="3"/>
      <c r="NRJ213" s="3"/>
      <c r="NRK213" s="3"/>
      <c r="NRL213" s="3"/>
      <c r="NRM213" s="3"/>
      <c r="NRN213" s="3"/>
      <c r="NRO213" s="3"/>
      <c r="NRP213" s="3"/>
      <c r="NRQ213" s="3"/>
      <c r="NRR213" s="3"/>
      <c r="NRS213" s="3"/>
      <c r="NRT213" s="3"/>
      <c r="NRU213" s="3"/>
      <c r="NRV213" s="3"/>
      <c r="NRW213" s="3"/>
      <c r="NRX213" s="3"/>
      <c r="NRY213" s="3"/>
      <c r="NRZ213" s="3"/>
      <c r="NSA213" s="3"/>
      <c r="NSB213" s="3"/>
      <c r="NSC213" s="3"/>
      <c r="NSD213" s="3"/>
      <c r="NSE213" s="3"/>
      <c r="NSF213" s="3"/>
      <c r="NSG213" s="3"/>
      <c r="NSH213" s="3"/>
      <c r="NSI213" s="3"/>
      <c r="NSJ213" s="3"/>
      <c r="NSK213" s="3"/>
      <c r="NSL213" s="3"/>
      <c r="NSM213" s="3"/>
      <c r="NSN213" s="3"/>
      <c r="NSO213" s="3"/>
      <c r="NSP213" s="3"/>
      <c r="NSQ213" s="3"/>
      <c r="NSR213" s="3"/>
      <c r="NSS213" s="3"/>
      <c r="NST213" s="3"/>
      <c r="NSU213" s="3"/>
      <c r="NSV213" s="3"/>
      <c r="NSW213" s="3"/>
      <c r="NSX213" s="3"/>
      <c r="NSY213" s="3"/>
      <c r="NSZ213" s="3"/>
      <c r="NTA213" s="3"/>
      <c r="NTB213" s="3"/>
      <c r="NTC213" s="3"/>
      <c r="NTD213" s="3"/>
      <c r="NTE213" s="3"/>
      <c r="NTF213" s="3"/>
      <c r="NTG213" s="3"/>
      <c r="NTH213" s="3"/>
      <c r="NTI213" s="3"/>
      <c r="NTJ213" s="3"/>
      <c r="NTK213" s="3"/>
      <c r="NTL213" s="3"/>
      <c r="NTM213" s="3"/>
      <c r="NTN213" s="3"/>
      <c r="NTO213" s="3"/>
      <c r="NTP213" s="3"/>
      <c r="NTQ213" s="3"/>
      <c r="NTR213" s="3"/>
      <c r="NTS213" s="3"/>
      <c r="NTT213" s="3"/>
      <c r="NTU213" s="3"/>
      <c r="NTV213" s="3"/>
      <c r="NTW213" s="3"/>
      <c r="NTX213" s="3"/>
      <c r="NTY213" s="3"/>
      <c r="NTZ213" s="3"/>
      <c r="NUA213" s="3"/>
      <c r="NUB213" s="3"/>
      <c r="NUC213" s="3"/>
      <c r="NUD213" s="3"/>
      <c r="NUE213" s="3"/>
      <c r="NUF213" s="3"/>
      <c r="NUG213" s="3"/>
      <c r="NUH213" s="3"/>
      <c r="NUI213" s="3"/>
      <c r="NUJ213" s="3"/>
      <c r="NUK213" s="3"/>
      <c r="NUL213" s="3"/>
      <c r="NUM213" s="3"/>
      <c r="NUN213" s="3"/>
      <c r="NUO213" s="3"/>
      <c r="NUP213" s="3"/>
      <c r="NUQ213" s="3"/>
      <c r="NUR213" s="3"/>
      <c r="NUS213" s="3"/>
      <c r="NUT213" s="3"/>
      <c r="NUU213" s="3"/>
      <c r="NUV213" s="3"/>
      <c r="NUW213" s="3"/>
      <c r="NUX213" s="3"/>
      <c r="NUY213" s="3"/>
      <c r="NUZ213" s="3"/>
      <c r="NVA213" s="3"/>
      <c r="NVB213" s="3"/>
      <c r="NVC213" s="3"/>
      <c r="NVD213" s="3"/>
      <c r="NVE213" s="3"/>
      <c r="NVF213" s="3"/>
      <c r="NVG213" s="3"/>
      <c r="NVH213" s="3"/>
      <c r="NVI213" s="3"/>
      <c r="NVJ213" s="3"/>
      <c r="NVK213" s="3"/>
      <c r="NVL213" s="3"/>
      <c r="NVM213" s="3"/>
      <c r="NVN213" s="3"/>
      <c r="NVO213" s="3"/>
      <c r="NVP213" s="3"/>
      <c r="NVQ213" s="3"/>
      <c r="NVR213" s="3"/>
      <c r="NVS213" s="3"/>
      <c r="NVT213" s="3"/>
      <c r="NVU213" s="3"/>
      <c r="NVV213" s="3"/>
      <c r="NVW213" s="3"/>
      <c r="NVX213" s="3"/>
      <c r="NVY213" s="3"/>
      <c r="NVZ213" s="3"/>
      <c r="NWA213" s="3"/>
      <c r="NWB213" s="3"/>
      <c r="NWC213" s="3"/>
      <c r="NWD213" s="3"/>
      <c r="NWE213" s="3"/>
      <c r="NWF213" s="3"/>
      <c r="NWG213" s="3"/>
      <c r="NWH213" s="3"/>
      <c r="NWI213" s="3"/>
      <c r="NWJ213" s="3"/>
      <c r="NWK213" s="3"/>
      <c r="NWL213" s="3"/>
      <c r="NWM213" s="3"/>
      <c r="NWN213" s="3"/>
      <c r="NWO213" s="3"/>
      <c r="NWP213" s="3"/>
      <c r="NWQ213" s="3"/>
      <c r="NWR213" s="3"/>
      <c r="NWS213" s="3"/>
      <c r="NWT213" s="3"/>
      <c r="NWU213" s="3"/>
      <c r="NWV213" s="3"/>
      <c r="NWW213" s="3"/>
      <c r="NWX213" s="3"/>
      <c r="NWY213" s="3"/>
      <c r="NWZ213" s="3"/>
      <c r="NXA213" s="3"/>
      <c r="NXB213" s="3"/>
      <c r="NXC213" s="3"/>
      <c r="NXD213" s="3"/>
      <c r="NXE213" s="3"/>
      <c r="NXF213" s="3"/>
      <c r="NXG213" s="3"/>
      <c r="NXH213" s="3"/>
      <c r="NXI213" s="3"/>
      <c r="NXJ213" s="3"/>
      <c r="NXK213" s="3"/>
      <c r="NXL213" s="3"/>
      <c r="NXM213" s="3"/>
      <c r="NXN213" s="3"/>
      <c r="NXO213" s="3"/>
      <c r="NXP213" s="3"/>
      <c r="NXQ213" s="3"/>
      <c r="NXR213" s="3"/>
      <c r="NXS213" s="3"/>
      <c r="NXT213" s="3"/>
      <c r="NXU213" s="3"/>
      <c r="NXV213" s="3"/>
      <c r="NXW213" s="3"/>
      <c r="NXX213" s="3"/>
      <c r="NXY213" s="3"/>
      <c r="NXZ213" s="3"/>
      <c r="NYA213" s="3"/>
      <c r="NYB213" s="3"/>
      <c r="NYC213" s="3"/>
      <c r="NYD213" s="3"/>
      <c r="NYE213" s="3"/>
      <c r="NYF213" s="3"/>
      <c r="NYG213" s="3"/>
      <c r="NYH213" s="3"/>
      <c r="NYI213" s="3"/>
      <c r="NYJ213" s="3"/>
      <c r="NYK213" s="3"/>
      <c r="NYL213" s="3"/>
      <c r="NYM213" s="3"/>
      <c r="NYN213" s="3"/>
      <c r="NYO213" s="3"/>
      <c r="NYP213" s="3"/>
      <c r="NYQ213" s="3"/>
      <c r="NYR213" s="3"/>
      <c r="NYS213" s="3"/>
      <c r="NYT213" s="3"/>
      <c r="NYU213" s="3"/>
      <c r="NYV213" s="3"/>
      <c r="NYW213" s="3"/>
      <c r="NYX213" s="3"/>
      <c r="NYY213" s="3"/>
      <c r="NYZ213" s="3"/>
      <c r="NZA213" s="3"/>
      <c r="NZB213" s="3"/>
      <c r="NZC213" s="3"/>
      <c r="NZD213" s="3"/>
      <c r="NZE213" s="3"/>
      <c r="NZF213" s="3"/>
      <c r="NZG213" s="3"/>
      <c r="NZH213" s="3"/>
      <c r="NZI213" s="3"/>
      <c r="NZJ213" s="3"/>
      <c r="NZK213" s="3"/>
      <c r="NZL213" s="3"/>
      <c r="NZM213" s="3"/>
      <c r="NZN213" s="3"/>
      <c r="NZO213" s="3"/>
      <c r="NZP213" s="3"/>
      <c r="NZQ213" s="3"/>
      <c r="NZR213" s="3"/>
      <c r="NZS213" s="3"/>
      <c r="NZT213" s="3"/>
      <c r="NZU213" s="3"/>
      <c r="NZV213" s="3"/>
      <c r="NZW213" s="3"/>
      <c r="NZX213" s="3"/>
      <c r="NZY213" s="3"/>
      <c r="NZZ213" s="3"/>
      <c r="OAA213" s="3"/>
      <c r="OAB213" s="3"/>
      <c r="OAC213" s="3"/>
      <c r="OAD213" s="3"/>
      <c r="OAE213" s="3"/>
      <c r="OAF213" s="3"/>
      <c r="OAG213" s="3"/>
      <c r="OAH213" s="3"/>
      <c r="OAI213" s="3"/>
      <c r="OAJ213" s="3"/>
      <c r="OAK213" s="3"/>
      <c r="OAL213" s="3"/>
      <c r="OAM213" s="3"/>
      <c r="OAN213" s="3"/>
      <c r="OAO213" s="3"/>
      <c r="OAP213" s="3"/>
      <c r="OAQ213" s="3"/>
      <c r="OAR213" s="3"/>
      <c r="OAS213" s="3"/>
      <c r="OAT213" s="3"/>
      <c r="OAU213" s="3"/>
      <c r="OAV213" s="3"/>
      <c r="OAW213" s="3"/>
      <c r="OAX213" s="3"/>
      <c r="OAY213" s="3"/>
      <c r="OAZ213" s="3"/>
      <c r="OBA213" s="3"/>
      <c r="OBB213" s="3"/>
      <c r="OBC213" s="3"/>
      <c r="OBD213" s="3"/>
      <c r="OBE213" s="3"/>
      <c r="OBF213" s="3"/>
      <c r="OBG213" s="3"/>
      <c r="OBH213" s="3"/>
      <c r="OBI213" s="3"/>
      <c r="OBJ213" s="3"/>
      <c r="OBK213" s="3"/>
      <c r="OBL213" s="3"/>
      <c r="OBM213" s="3"/>
      <c r="OBN213" s="3"/>
      <c r="OBO213" s="3"/>
      <c r="OBP213" s="3"/>
      <c r="OBQ213" s="3"/>
      <c r="OBR213" s="3"/>
      <c r="OBS213" s="3"/>
      <c r="OBT213" s="3"/>
      <c r="OBU213" s="3"/>
      <c r="OBV213" s="3"/>
      <c r="OBW213" s="3"/>
      <c r="OBX213" s="3"/>
      <c r="OBY213" s="3"/>
      <c r="OBZ213" s="3"/>
      <c r="OCA213" s="3"/>
      <c r="OCB213" s="3"/>
      <c r="OCC213" s="3"/>
      <c r="OCD213" s="3"/>
      <c r="OCE213" s="3"/>
      <c r="OCF213" s="3"/>
      <c r="OCG213" s="3"/>
      <c r="OCH213" s="3"/>
      <c r="OCI213" s="3"/>
      <c r="OCJ213" s="3"/>
      <c r="OCK213" s="3"/>
      <c r="OCL213" s="3"/>
      <c r="OCM213" s="3"/>
      <c r="OCN213" s="3"/>
      <c r="OCO213" s="3"/>
      <c r="OCP213" s="3"/>
      <c r="OCQ213" s="3"/>
      <c r="OCR213" s="3"/>
      <c r="OCS213" s="3"/>
      <c r="OCT213" s="3"/>
      <c r="OCU213" s="3"/>
      <c r="OCV213" s="3"/>
      <c r="OCW213" s="3"/>
      <c r="OCX213" s="3"/>
      <c r="OCY213" s="3"/>
      <c r="OCZ213" s="3"/>
      <c r="ODA213" s="3"/>
      <c r="ODB213" s="3"/>
      <c r="ODC213" s="3"/>
      <c r="ODD213" s="3"/>
      <c r="ODE213" s="3"/>
      <c r="ODF213" s="3"/>
      <c r="ODG213" s="3"/>
      <c r="ODH213" s="3"/>
      <c r="ODI213" s="3"/>
      <c r="ODJ213" s="3"/>
      <c r="ODK213" s="3"/>
      <c r="ODL213" s="3"/>
      <c r="ODM213" s="3"/>
      <c r="ODN213" s="3"/>
      <c r="ODO213" s="3"/>
      <c r="ODP213" s="3"/>
      <c r="ODQ213" s="3"/>
      <c r="ODR213" s="3"/>
      <c r="ODS213" s="3"/>
      <c r="ODT213" s="3"/>
      <c r="ODU213" s="3"/>
      <c r="ODV213" s="3"/>
      <c r="ODW213" s="3"/>
      <c r="ODX213" s="3"/>
      <c r="ODY213" s="3"/>
      <c r="ODZ213" s="3"/>
      <c r="OEA213" s="3"/>
      <c r="OEB213" s="3"/>
      <c r="OEC213" s="3"/>
      <c r="OED213" s="3"/>
      <c r="OEE213" s="3"/>
      <c r="OEF213" s="3"/>
      <c r="OEG213" s="3"/>
      <c r="OEH213" s="3"/>
      <c r="OEI213" s="3"/>
      <c r="OEJ213" s="3"/>
      <c r="OEK213" s="3"/>
      <c r="OEL213" s="3"/>
      <c r="OEM213" s="3"/>
      <c r="OEN213" s="3"/>
      <c r="OEO213" s="3"/>
      <c r="OEP213" s="3"/>
      <c r="OEQ213" s="3"/>
      <c r="OER213" s="3"/>
      <c r="OES213" s="3"/>
      <c r="OET213" s="3"/>
      <c r="OEU213" s="3"/>
      <c r="OEV213" s="3"/>
      <c r="OEW213" s="3"/>
      <c r="OEX213" s="3"/>
      <c r="OEY213" s="3"/>
      <c r="OEZ213" s="3"/>
      <c r="OFA213" s="3"/>
      <c r="OFB213" s="3"/>
      <c r="OFC213" s="3"/>
      <c r="OFD213" s="3"/>
      <c r="OFE213" s="3"/>
      <c r="OFF213" s="3"/>
      <c r="OFG213" s="3"/>
      <c r="OFH213" s="3"/>
      <c r="OFI213" s="3"/>
      <c r="OFJ213" s="3"/>
      <c r="OFK213" s="3"/>
      <c r="OFL213" s="3"/>
      <c r="OFM213" s="3"/>
      <c r="OFN213" s="3"/>
      <c r="OFO213" s="3"/>
      <c r="OFP213" s="3"/>
      <c r="OFQ213" s="3"/>
      <c r="OFR213" s="3"/>
      <c r="OFS213" s="3"/>
      <c r="OFT213" s="3"/>
      <c r="OFU213" s="3"/>
      <c r="OFV213" s="3"/>
      <c r="OFW213" s="3"/>
      <c r="OFX213" s="3"/>
      <c r="OFY213" s="3"/>
      <c r="OFZ213" s="3"/>
      <c r="OGA213" s="3"/>
      <c r="OGB213" s="3"/>
      <c r="OGC213" s="3"/>
      <c r="OGD213" s="3"/>
      <c r="OGE213" s="3"/>
      <c r="OGF213" s="3"/>
      <c r="OGG213" s="3"/>
      <c r="OGH213" s="3"/>
      <c r="OGI213" s="3"/>
      <c r="OGJ213" s="3"/>
      <c r="OGK213" s="3"/>
      <c r="OGL213" s="3"/>
      <c r="OGM213" s="3"/>
      <c r="OGN213" s="3"/>
      <c r="OGO213" s="3"/>
      <c r="OGP213" s="3"/>
      <c r="OGQ213" s="3"/>
      <c r="OGR213" s="3"/>
      <c r="OGS213" s="3"/>
      <c r="OGT213" s="3"/>
      <c r="OGU213" s="3"/>
      <c r="OGV213" s="3"/>
      <c r="OGW213" s="3"/>
      <c r="OGX213" s="3"/>
      <c r="OGY213" s="3"/>
      <c r="OGZ213" s="3"/>
      <c r="OHA213" s="3"/>
      <c r="OHB213" s="3"/>
      <c r="OHC213" s="3"/>
      <c r="OHD213" s="3"/>
      <c r="OHE213" s="3"/>
      <c r="OHF213" s="3"/>
      <c r="OHG213" s="3"/>
      <c r="OHH213" s="3"/>
      <c r="OHI213" s="3"/>
      <c r="OHJ213" s="3"/>
      <c r="OHK213" s="3"/>
      <c r="OHL213" s="3"/>
      <c r="OHM213" s="3"/>
      <c r="OHN213" s="3"/>
      <c r="OHO213" s="3"/>
      <c r="OHP213" s="3"/>
      <c r="OHQ213" s="3"/>
      <c r="OHR213" s="3"/>
      <c r="OHS213" s="3"/>
      <c r="OHT213" s="3"/>
      <c r="OHU213" s="3"/>
      <c r="OHV213" s="3"/>
      <c r="OHW213" s="3"/>
      <c r="OHX213" s="3"/>
      <c r="OHY213" s="3"/>
      <c r="OHZ213" s="3"/>
      <c r="OIA213" s="3"/>
      <c r="OIB213" s="3"/>
      <c r="OIC213" s="3"/>
      <c r="OID213" s="3"/>
      <c r="OIE213" s="3"/>
      <c r="OIF213" s="3"/>
      <c r="OIG213" s="3"/>
      <c r="OIH213" s="3"/>
      <c r="OII213" s="3"/>
      <c r="OIJ213" s="3"/>
      <c r="OIK213" s="3"/>
      <c r="OIL213" s="3"/>
      <c r="OIM213" s="3"/>
      <c r="OIN213" s="3"/>
      <c r="OIO213" s="3"/>
      <c r="OIP213" s="3"/>
      <c r="OIQ213" s="3"/>
      <c r="OIR213" s="3"/>
      <c r="OIS213" s="3"/>
      <c r="OIT213" s="3"/>
      <c r="OIU213" s="3"/>
      <c r="OIV213" s="3"/>
      <c r="OIW213" s="3"/>
      <c r="OIX213" s="3"/>
      <c r="OIY213" s="3"/>
      <c r="OIZ213" s="3"/>
      <c r="OJA213" s="3"/>
      <c r="OJB213" s="3"/>
      <c r="OJC213" s="3"/>
      <c r="OJD213" s="3"/>
      <c r="OJE213" s="3"/>
      <c r="OJF213" s="3"/>
      <c r="OJG213" s="3"/>
      <c r="OJH213" s="3"/>
      <c r="OJI213" s="3"/>
      <c r="OJJ213" s="3"/>
      <c r="OJK213" s="3"/>
      <c r="OJL213" s="3"/>
      <c r="OJM213" s="3"/>
      <c r="OJN213" s="3"/>
      <c r="OJO213" s="3"/>
      <c r="OJP213" s="3"/>
      <c r="OJQ213" s="3"/>
      <c r="OJR213" s="3"/>
      <c r="OJS213" s="3"/>
      <c r="OJT213" s="3"/>
      <c r="OJU213" s="3"/>
      <c r="OJV213" s="3"/>
      <c r="OJW213" s="3"/>
      <c r="OJX213" s="3"/>
      <c r="OJY213" s="3"/>
      <c r="OJZ213" s="3"/>
      <c r="OKA213" s="3"/>
      <c r="OKB213" s="3"/>
      <c r="OKC213" s="3"/>
      <c r="OKD213" s="3"/>
      <c r="OKE213" s="3"/>
      <c r="OKF213" s="3"/>
      <c r="OKG213" s="3"/>
      <c r="OKH213" s="3"/>
      <c r="OKI213" s="3"/>
      <c r="OKJ213" s="3"/>
      <c r="OKK213" s="3"/>
      <c r="OKL213" s="3"/>
      <c r="OKM213" s="3"/>
      <c r="OKN213" s="3"/>
      <c r="OKO213" s="3"/>
      <c r="OKP213" s="3"/>
      <c r="OKQ213" s="3"/>
      <c r="OKR213" s="3"/>
      <c r="OKS213" s="3"/>
      <c r="OKT213" s="3"/>
      <c r="OKU213" s="3"/>
      <c r="OKV213" s="3"/>
      <c r="OKW213" s="3"/>
      <c r="OKX213" s="3"/>
      <c r="OKY213" s="3"/>
      <c r="OKZ213" s="3"/>
      <c r="OLA213" s="3"/>
      <c r="OLB213" s="3"/>
      <c r="OLC213" s="3"/>
      <c r="OLD213" s="3"/>
      <c r="OLE213" s="3"/>
      <c r="OLF213" s="3"/>
      <c r="OLG213" s="3"/>
      <c r="OLH213" s="3"/>
      <c r="OLI213" s="3"/>
      <c r="OLJ213" s="3"/>
      <c r="OLK213" s="3"/>
      <c r="OLL213" s="3"/>
      <c r="OLM213" s="3"/>
      <c r="OLN213" s="3"/>
      <c r="OLO213" s="3"/>
      <c r="OLP213" s="3"/>
      <c r="OLQ213" s="3"/>
      <c r="OLR213" s="3"/>
      <c r="OLS213" s="3"/>
      <c r="OLT213" s="3"/>
      <c r="OLU213" s="3"/>
      <c r="OLV213" s="3"/>
      <c r="OLW213" s="3"/>
      <c r="OLX213" s="3"/>
      <c r="OLY213" s="3"/>
      <c r="OLZ213" s="3"/>
      <c r="OMA213" s="3"/>
      <c r="OMB213" s="3"/>
      <c r="OMC213" s="3"/>
      <c r="OMD213" s="3"/>
      <c r="OME213" s="3"/>
      <c r="OMF213" s="3"/>
      <c r="OMG213" s="3"/>
      <c r="OMH213" s="3"/>
      <c r="OMI213" s="3"/>
      <c r="OMJ213" s="3"/>
      <c r="OMK213" s="3"/>
      <c r="OML213" s="3"/>
      <c r="OMM213" s="3"/>
      <c r="OMN213" s="3"/>
      <c r="OMO213" s="3"/>
      <c r="OMP213" s="3"/>
      <c r="OMQ213" s="3"/>
      <c r="OMR213" s="3"/>
      <c r="OMS213" s="3"/>
      <c r="OMT213" s="3"/>
      <c r="OMU213" s="3"/>
      <c r="OMV213" s="3"/>
      <c r="OMW213" s="3"/>
      <c r="OMX213" s="3"/>
      <c r="OMY213" s="3"/>
      <c r="OMZ213" s="3"/>
      <c r="ONA213" s="3"/>
      <c r="ONB213" s="3"/>
      <c r="ONC213" s="3"/>
      <c r="OND213" s="3"/>
      <c r="ONE213" s="3"/>
      <c r="ONF213" s="3"/>
      <c r="ONG213" s="3"/>
      <c r="ONH213" s="3"/>
      <c r="ONI213" s="3"/>
      <c r="ONJ213" s="3"/>
      <c r="ONK213" s="3"/>
      <c r="ONL213" s="3"/>
      <c r="ONM213" s="3"/>
      <c r="ONN213" s="3"/>
      <c r="ONO213" s="3"/>
      <c r="ONP213" s="3"/>
      <c r="ONQ213" s="3"/>
      <c r="ONR213" s="3"/>
      <c r="ONS213" s="3"/>
      <c r="ONT213" s="3"/>
      <c r="ONU213" s="3"/>
      <c r="ONV213" s="3"/>
      <c r="ONW213" s="3"/>
      <c r="ONX213" s="3"/>
      <c r="ONY213" s="3"/>
      <c r="ONZ213" s="3"/>
      <c r="OOA213" s="3"/>
      <c r="OOB213" s="3"/>
      <c r="OOC213" s="3"/>
      <c r="OOD213" s="3"/>
      <c r="OOE213" s="3"/>
      <c r="OOF213" s="3"/>
      <c r="OOG213" s="3"/>
      <c r="OOH213" s="3"/>
      <c r="OOI213" s="3"/>
      <c r="OOJ213" s="3"/>
      <c r="OOK213" s="3"/>
      <c r="OOL213" s="3"/>
      <c r="OOM213" s="3"/>
      <c r="OON213" s="3"/>
      <c r="OOO213" s="3"/>
      <c r="OOP213" s="3"/>
      <c r="OOQ213" s="3"/>
      <c r="OOR213" s="3"/>
      <c r="OOS213" s="3"/>
      <c r="OOT213" s="3"/>
      <c r="OOU213" s="3"/>
      <c r="OOV213" s="3"/>
      <c r="OOW213" s="3"/>
      <c r="OOX213" s="3"/>
      <c r="OOY213" s="3"/>
      <c r="OOZ213" s="3"/>
      <c r="OPA213" s="3"/>
      <c r="OPB213" s="3"/>
      <c r="OPC213" s="3"/>
      <c r="OPD213" s="3"/>
      <c r="OPE213" s="3"/>
      <c r="OPF213" s="3"/>
      <c r="OPG213" s="3"/>
      <c r="OPH213" s="3"/>
      <c r="OPI213" s="3"/>
      <c r="OPJ213" s="3"/>
      <c r="OPK213" s="3"/>
      <c r="OPL213" s="3"/>
      <c r="OPM213" s="3"/>
      <c r="OPN213" s="3"/>
      <c r="OPO213" s="3"/>
      <c r="OPP213" s="3"/>
      <c r="OPQ213" s="3"/>
      <c r="OPR213" s="3"/>
      <c r="OPS213" s="3"/>
      <c r="OPT213" s="3"/>
      <c r="OPU213" s="3"/>
      <c r="OPV213" s="3"/>
      <c r="OPW213" s="3"/>
      <c r="OPX213" s="3"/>
      <c r="OPY213" s="3"/>
      <c r="OPZ213" s="3"/>
      <c r="OQA213" s="3"/>
      <c r="OQB213" s="3"/>
      <c r="OQC213" s="3"/>
      <c r="OQD213" s="3"/>
      <c r="OQE213" s="3"/>
      <c r="OQF213" s="3"/>
      <c r="OQG213" s="3"/>
      <c r="OQH213" s="3"/>
      <c r="OQI213" s="3"/>
      <c r="OQJ213" s="3"/>
      <c r="OQK213" s="3"/>
      <c r="OQL213" s="3"/>
      <c r="OQM213" s="3"/>
      <c r="OQN213" s="3"/>
      <c r="OQO213" s="3"/>
      <c r="OQP213" s="3"/>
      <c r="OQQ213" s="3"/>
      <c r="OQR213" s="3"/>
      <c r="OQS213" s="3"/>
      <c r="OQT213" s="3"/>
      <c r="OQU213" s="3"/>
      <c r="OQV213" s="3"/>
      <c r="OQW213" s="3"/>
      <c r="OQX213" s="3"/>
      <c r="OQY213" s="3"/>
      <c r="OQZ213" s="3"/>
      <c r="ORA213" s="3"/>
      <c r="ORB213" s="3"/>
      <c r="ORC213" s="3"/>
      <c r="ORD213" s="3"/>
      <c r="ORE213" s="3"/>
      <c r="ORF213" s="3"/>
      <c r="ORG213" s="3"/>
      <c r="ORH213" s="3"/>
      <c r="ORI213" s="3"/>
      <c r="ORJ213" s="3"/>
      <c r="ORK213" s="3"/>
      <c r="ORL213" s="3"/>
      <c r="ORM213" s="3"/>
      <c r="ORN213" s="3"/>
      <c r="ORO213" s="3"/>
      <c r="ORP213" s="3"/>
      <c r="ORQ213" s="3"/>
      <c r="ORR213" s="3"/>
      <c r="ORS213" s="3"/>
      <c r="ORT213" s="3"/>
      <c r="ORU213" s="3"/>
      <c r="ORV213" s="3"/>
      <c r="ORW213" s="3"/>
      <c r="ORX213" s="3"/>
      <c r="ORY213" s="3"/>
      <c r="ORZ213" s="3"/>
      <c r="OSA213" s="3"/>
      <c r="OSB213" s="3"/>
      <c r="OSC213" s="3"/>
      <c r="OSD213" s="3"/>
      <c r="OSE213" s="3"/>
      <c r="OSF213" s="3"/>
      <c r="OSG213" s="3"/>
      <c r="OSH213" s="3"/>
      <c r="OSI213" s="3"/>
      <c r="OSJ213" s="3"/>
      <c r="OSK213" s="3"/>
      <c r="OSL213" s="3"/>
      <c r="OSM213" s="3"/>
      <c r="OSN213" s="3"/>
      <c r="OSO213" s="3"/>
      <c r="OSP213" s="3"/>
      <c r="OSQ213" s="3"/>
      <c r="OSR213" s="3"/>
      <c r="OSS213" s="3"/>
      <c r="OST213" s="3"/>
      <c r="OSU213" s="3"/>
      <c r="OSV213" s="3"/>
      <c r="OSW213" s="3"/>
      <c r="OSX213" s="3"/>
      <c r="OSY213" s="3"/>
      <c r="OSZ213" s="3"/>
      <c r="OTA213" s="3"/>
      <c r="OTB213" s="3"/>
      <c r="OTC213" s="3"/>
      <c r="OTD213" s="3"/>
      <c r="OTE213" s="3"/>
      <c r="OTF213" s="3"/>
      <c r="OTG213" s="3"/>
      <c r="OTH213" s="3"/>
      <c r="OTI213" s="3"/>
      <c r="OTJ213" s="3"/>
      <c r="OTK213" s="3"/>
      <c r="OTL213" s="3"/>
      <c r="OTM213" s="3"/>
      <c r="OTN213" s="3"/>
      <c r="OTO213" s="3"/>
      <c r="OTP213" s="3"/>
      <c r="OTQ213" s="3"/>
      <c r="OTR213" s="3"/>
      <c r="OTS213" s="3"/>
      <c r="OTT213" s="3"/>
      <c r="OTU213" s="3"/>
      <c r="OTV213" s="3"/>
      <c r="OTW213" s="3"/>
      <c r="OTX213" s="3"/>
      <c r="OTY213" s="3"/>
      <c r="OTZ213" s="3"/>
      <c r="OUA213" s="3"/>
      <c r="OUB213" s="3"/>
      <c r="OUC213" s="3"/>
      <c r="OUD213" s="3"/>
      <c r="OUE213" s="3"/>
      <c r="OUF213" s="3"/>
      <c r="OUG213" s="3"/>
      <c r="OUH213" s="3"/>
      <c r="OUI213" s="3"/>
      <c r="OUJ213" s="3"/>
      <c r="OUK213" s="3"/>
      <c r="OUL213" s="3"/>
      <c r="OUM213" s="3"/>
      <c r="OUN213" s="3"/>
      <c r="OUO213" s="3"/>
      <c r="OUP213" s="3"/>
      <c r="OUQ213" s="3"/>
      <c r="OUR213" s="3"/>
      <c r="OUS213" s="3"/>
      <c r="OUT213" s="3"/>
      <c r="OUU213" s="3"/>
      <c r="OUV213" s="3"/>
      <c r="OUW213" s="3"/>
      <c r="OUX213" s="3"/>
      <c r="OUY213" s="3"/>
      <c r="OUZ213" s="3"/>
      <c r="OVA213" s="3"/>
      <c r="OVB213" s="3"/>
      <c r="OVC213" s="3"/>
      <c r="OVD213" s="3"/>
      <c r="OVE213" s="3"/>
      <c r="OVF213" s="3"/>
      <c r="OVG213" s="3"/>
      <c r="OVH213" s="3"/>
      <c r="OVI213" s="3"/>
      <c r="OVJ213" s="3"/>
      <c r="OVK213" s="3"/>
      <c r="OVL213" s="3"/>
      <c r="OVM213" s="3"/>
      <c r="OVN213" s="3"/>
      <c r="OVO213" s="3"/>
      <c r="OVP213" s="3"/>
      <c r="OVQ213" s="3"/>
      <c r="OVR213" s="3"/>
      <c r="OVS213" s="3"/>
      <c r="OVT213" s="3"/>
      <c r="OVU213" s="3"/>
      <c r="OVV213" s="3"/>
      <c r="OVW213" s="3"/>
      <c r="OVX213" s="3"/>
      <c r="OVY213" s="3"/>
      <c r="OVZ213" s="3"/>
      <c r="OWA213" s="3"/>
      <c r="OWB213" s="3"/>
      <c r="OWC213" s="3"/>
      <c r="OWD213" s="3"/>
      <c r="OWE213" s="3"/>
      <c r="OWF213" s="3"/>
      <c r="OWG213" s="3"/>
      <c r="OWH213" s="3"/>
      <c r="OWI213" s="3"/>
      <c r="OWJ213" s="3"/>
      <c r="OWK213" s="3"/>
      <c r="OWL213" s="3"/>
      <c r="OWM213" s="3"/>
      <c r="OWN213" s="3"/>
      <c r="OWO213" s="3"/>
      <c r="OWP213" s="3"/>
      <c r="OWQ213" s="3"/>
      <c r="OWR213" s="3"/>
      <c r="OWS213" s="3"/>
      <c r="OWT213" s="3"/>
      <c r="OWU213" s="3"/>
      <c r="OWV213" s="3"/>
      <c r="OWW213" s="3"/>
      <c r="OWX213" s="3"/>
      <c r="OWY213" s="3"/>
      <c r="OWZ213" s="3"/>
      <c r="OXA213" s="3"/>
      <c r="OXB213" s="3"/>
      <c r="OXC213" s="3"/>
      <c r="OXD213" s="3"/>
      <c r="OXE213" s="3"/>
      <c r="OXF213" s="3"/>
      <c r="OXG213" s="3"/>
      <c r="OXH213" s="3"/>
      <c r="OXI213" s="3"/>
      <c r="OXJ213" s="3"/>
      <c r="OXK213" s="3"/>
      <c r="OXL213" s="3"/>
      <c r="OXM213" s="3"/>
      <c r="OXN213" s="3"/>
      <c r="OXO213" s="3"/>
      <c r="OXP213" s="3"/>
      <c r="OXQ213" s="3"/>
      <c r="OXR213" s="3"/>
      <c r="OXS213" s="3"/>
      <c r="OXT213" s="3"/>
      <c r="OXU213" s="3"/>
      <c r="OXV213" s="3"/>
      <c r="OXW213" s="3"/>
      <c r="OXX213" s="3"/>
      <c r="OXY213" s="3"/>
      <c r="OXZ213" s="3"/>
      <c r="OYA213" s="3"/>
      <c r="OYB213" s="3"/>
      <c r="OYC213" s="3"/>
      <c r="OYD213" s="3"/>
      <c r="OYE213" s="3"/>
      <c r="OYF213" s="3"/>
      <c r="OYG213" s="3"/>
      <c r="OYH213" s="3"/>
      <c r="OYI213" s="3"/>
      <c r="OYJ213" s="3"/>
      <c r="OYK213" s="3"/>
      <c r="OYL213" s="3"/>
      <c r="OYM213" s="3"/>
      <c r="OYN213" s="3"/>
      <c r="OYO213" s="3"/>
      <c r="OYP213" s="3"/>
      <c r="OYQ213" s="3"/>
      <c r="OYR213" s="3"/>
      <c r="OYS213" s="3"/>
      <c r="OYT213" s="3"/>
      <c r="OYU213" s="3"/>
      <c r="OYV213" s="3"/>
      <c r="OYW213" s="3"/>
      <c r="OYX213" s="3"/>
      <c r="OYY213" s="3"/>
      <c r="OYZ213" s="3"/>
      <c r="OZA213" s="3"/>
      <c r="OZB213" s="3"/>
      <c r="OZC213" s="3"/>
      <c r="OZD213" s="3"/>
      <c r="OZE213" s="3"/>
      <c r="OZF213" s="3"/>
      <c r="OZG213" s="3"/>
      <c r="OZH213" s="3"/>
      <c r="OZI213" s="3"/>
      <c r="OZJ213" s="3"/>
      <c r="OZK213" s="3"/>
      <c r="OZL213" s="3"/>
      <c r="OZM213" s="3"/>
      <c r="OZN213" s="3"/>
      <c r="OZO213" s="3"/>
      <c r="OZP213" s="3"/>
      <c r="OZQ213" s="3"/>
      <c r="OZR213" s="3"/>
      <c r="OZS213" s="3"/>
      <c r="OZT213" s="3"/>
      <c r="OZU213" s="3"/>
      <c r="OZV213" s="3"/>
      <c r="OZW213" s="3"/>
      <c r="OZX213" s="3"/>
      <c r="OZY213" s="3"/>
      <c r="OZZ213" s="3"/>
      <c r="PAA213" s="3"/>
      <c r="PAB213" s="3"/>
      <c r="PAC213" s="3"/>
      <c r="PAD213" s="3"/>
      <c r="PAE213" s="3"/>
      <c r="PAF213" s="3"/>
      <c r="PAG213" s="3"/>
      <c r="PAH213" s="3"/>
      <c r="PAI213" s="3"/>
      <c r="PAJ213" s="3"/>
      <c r="PAK213" s="3"/>
      <c r="PAL213" s="3"/>
      <c r="PAM213" s="3"/>
      <c r="PAN213" s="3"/>
      <c r="PAO213" s="3"/>
      <c r="PAP213" s="3"/>
      <c r="PAQ213" s="3"/>
      <c r="PAR213" s="3"/>
      <c r="PAS213" s="3"/>
      <c r="PAT213" s="3"/>
      <c r="PAU213" s="3"/>
      <c r="PAV213" s="3"/>
      <c r="PAW213" s="3"/>
      <c r="PAX213" s="3"/>
      <c r="PAY213" s="3"/>
      <c r="PAZ213" s="3"/>
      <c r="PBA213" s="3"/>
      <c r="PBB213" s="3"/>
      <c r="PBC213" s="3"/>
      <c r="PBD213" s="3"/>
      <c r="PBE213" s="3"/>
      <c r="PBF213" s="3"/>
      <c r="PBG213" s="3"/>
      <c r="PBH213" s="3"/>
      <c r="PBI213" s="3"/>
      <c r="PBJ213" s="3"/>
      <c r="PBK213" s="3"/>
      <c r="PBL213" s="3"/>
      <c r="PBM213" s="3"/>
      <c r="PBN213" s="3"/>
      <c r="PBO213" s="3"/>
      <c r="PBP213" s="3"/>
      <c r="PBQ213" s="3"/>
      <c r="PBR213" s="3"/>
      <c r="PBS213" s="3"/>
      <c r="PBT213" s="3"/>
      <c r="PBU213" s="3"/>
      <c r="PBV213" s="3"/>
      <c r="PBW213" s="3"/>
      <c r="PBX213" s="3"/>
      <c r="PBY213" s="3"/>
      <c r="PBZ213" s="3"/>
      <c r="PCA213" s="3"/>
      <c r="PCB213" s="3"/>
      <c r="PCC213" s="3"/>
      <c r="PCD213" s="3"/>
      <c r="PCE213" s="3"/>
      <c r="PCF213" s="3"/>
      <c r="PCG213" s="3"/>
      <c r="PCH213" s="3"/>
      <c r="PCI213" s="3"/>
      <c r="PCJ213" s="3"/>
      <c r="PCK213" s="3"/>
      <c r="PCL213" s="3"/>
      <c r="PCM213" s="3"/>
      <c r="PCN213" s="3"/>
      <c r="PCO213" s="3"/>
      <c r="PCP213" s="3"/>
      <c r="PCQ213" s="3"/>
      <c r="PCR213" s="3"/>
      <c r="PCS213" s="3"/>
      <c r="PCT213" s="3"/>
      <c r="PCU213" s="3"/>
      <c r="PCV213" s="3"/>
      <c r="PCW213" s="3"/>
      <c r="PCX213" s="3"/>
      <c r="PCY213" s="3"/>
      <c r="PCZ213" s="3"/>
      <c r="PDA213" s="3"/>
      <c r="PDB213" s="3"/>
      <c r="PDC213" s="3"/>
      <c r="PDD213" s="3"/>
      <c r="PDE213" s="3"/>
      <c r="PDF213" s="3"/>
      <c r="PDG213" s="3"/>
      <c r="PDH213" s="3"/>
      <c r="PDI213" s="3"/>
      <c r="PDJ213" s="3"/>
      <c r="PDK213" s="3"/>
      <c r="PDL213" s="3"/>
      <c r="PDM213" s="3"/>
      <c r="PDN213" s="3"/>
      <c r="PDO213" s="3"/>
      <c r="PDP213" s="3"/>
      <c r="PDQ213" s="3"/>
      <c r="PDR213" s="3"/>
      <c r="PDS213" s="3"/>
      <c r="PDT213" s="3"/>
      <c r="PDU213" s="3"/>
      <c r="PDV213" s="3"/>
      <c r="PDW213" s="3"/>
      <c r="PDX213" s="3"/>
      <c r="PDY213" s="3"/>
      <c r="PDZ213" s="3"/>
      <c r="PEA213" s="3"/>
      <c r="PEB213" s="3"/>
      <c r="PEC213" s="3"/>
      <c r="PED213" s="3"/>
      <c r="PEE213" s="3"/>
      <c r="PEF213" s="3"/>
      <c r="PEG213" s="3"/>
      <c r="PEH213" s="3"/>
      <c r="PEI213" s="3"/>
      <c r="PEJ213" s="3"/>
      <c r="PEK213" s="3"/>
      <c r="PEL213" s="3"/>
      <c r="PEM213" s="3"/>
      <c r="PEN213" s="3"/>
      <c r="PEO213" s="3"/>
      <c r="PEP213" s="3"/>
      <c r="PEQ213" s="3"/>
      <c r="PER213" s="3"/>
      <c r="PES213" s="3"/>
      <c r="PET213" s="3"/>
      <c r="PEU213" s="3"/>
      <c r="PEV213" s="3"/>
      <c r="PEW213" s="3"/>
      <c r="PEX213" s="3"/>
      <c r="PEY213" s="3"/>
      <c r="PEZ213" s="3"/>
      <c r="PFA213" s="3"/>
      <c r="PFB213" s="3"/>
      <c r="PFC213" s="3"/>
      <c r="PFD213" s="3"/>
      <c r="PFE213" s="3"/>
      <c r="PFF213" s="3"/>
      <c r="PFG213" s="3"/>
      <c r="PFH213" s="3"/>
      <c r="PFI213" s="3"/>
      <c r="PFJ213" s="3"/>
      <c r="PFK213" s="3"/>
      <c r="PFL213" s="3"/>
      <c r="PFM213" s="3"/>
      <c r="PFN213" s="3"/>
      <c r="PFO213" s="3"/>
      <c r="PFP213" s="3"/>
      <c r="PFQ213" s="3"/>
      <c r="PFR213" s="3"/>
      <c r="PFS213" s="3"/>
      <c r="PFT213" s="3"/>
      <c r="PFU213" s="3"/>
      <c r="PFV213" s="3"/>
      <c r="PFW213" s="3"/>
      <c r="PFX213" s="3"/>
      <c r="PFY213" s="3"/>
      <c r="PFZ213" s="3"/>
      <c r="PGA213" s="3"/>
      <c r="PGB213" s="3"/>
      <c r="PGC213" s="3"/>
      <c r="PGD213" s="3"/>
      <c r="PGE213" s="3"/>
      <c r="PGF213" s="3"/>
      <c r="PGG213" s="3"/>
      <c r="PGH213" s="3"/>
      <c r="PGI213" s="3"/>
      <c r="PGJ213" s="3"/>
      <c r="PGK213" s="3"/>
      <c r="PGL213" s="3"/>
      <c r="PGM213" s="3"/>
      <c r="PGN213" s="3"/>
      <c r="PGO213" s="3"/>
      <c r="PGP213" s="3"/>
      <c r="PGQ213" s="3"/>
      <c r="PGR213" s="3"/>
      <c r="PGS213" s="3"/>
      <c r="PGT213" s="3"/>
      <c r="PGU213" s="3"/>
      <c r="PGV213" s="3"/>
      <c r="PGW213" s="3"/>
      <c r="PGX213" s="3"/>
      <c r="PGY213" s="3"/>
      <c r="PGZ213" s="3"/>
      <c r="PHA213" s="3"/>
      <c r="PHB213" s="3"/>
      <c r="PHC213" s="3"/>
      <c r="PHD213" s="3"/>
      <c r="PHE213" s="3"/>
      <c r="PHF213" s="3"/>
      <c r="PHG213" s="3"/>
      <c r="PHH213" s="3"/>
      <c r="PHI213" s="3"/>
      <c r="PHJ213" s="3"/>
      <c r="PHK213" s="3"/>
      <c r="PHL213" s="3"/>
      <c r="PHM213" s="3"/>
      <c r="PHN213" s="3"/>
      <c r="PHO213" s="3"/>
      <c r="PHP213" s="3"/>
      <c r="PHQ213" s="3"/>
      <c r="PHR213" s="3"/>
      <c r="PHS213" s="3"/>
      <c r="PHT213" s="3"/>
      <c r="PHU213" s="3"/>
      <c r="PHV213" s="3"/>
      <c r="PHW213" s="3"/>
      <c r="PHX213" s="3"/>
      <c r="PHY213" s="3"/>
      <c r="PHZ213" s="3"/>
      <c r="PIA213" s="3"/>
      <c r="PIB213" s="3"/>
      <c r="PIC213" s="3"/>
      <c r="PID213" s="3"/>
      <c r="PIE213" s="3"/>
      <c r="PIF213" s="3"/>
      <c r="PIG213" s="3"/>
      <c r="PIH213" s="3"/>
      <c r="PII213" s="3"/>
      <c r="PIJ213" s="3"/>
      <c r="PIK213" s="3"/>
      <c r="PIL213" s="3"/>
      <c r="PIM213" s="3"/>
      <c r="PIN213" s="3"/>
      <c r="PIO213" s="3"/>
      <c r="PIP213" s="3"/>
      <c r="PIQ213" s="3"/>
      <c r="PIR213" s="3"/>
      <c r="PIS213" s="3"/>
      <c r="PIT213" s="3"/>
      <c r="PIU213" s="3"/>
      <c r="PIV213" s="3"/>
      <c r="PIW213" s="3"/>
      <c r="PIX213" s="3"/>
      <c r="PIY213" s="3"/>
      <c r="PIZ213" s="3"/>
      <c r="PJA213" s="3"/>
      <c r="PJB213" s="3"/>
      <c r="PJC213" s="3"/>
      <c r="PJD213" s="3"/>
      <c r="PJE213" s="3"/>
      <c r="PJF213" s="3"/>
      <c r="PJG213" s="3"/>
      <c r="PJH213" s="3"/>
      <c r="PJI213" s="3"/>
      <c r="PJJ213" s="3"/>
      <c r="PJK213" s="3"/>
      <c r="PJL213" s="3"/>
      <c r="PJM213" s="3"/>
      <c r="PJN213" s="3"/>
      <c r="PJO213" s="3"/>
      <c r="PJP213" s="3"/>
      <c r="PJQ213" s="3"/>
      <c r="PJR213" s="3"/>
      <c r="PJS213" s="3"/>
      <c r="PJT213" s="3"/>
      <c r="PJU213" s="3"/>
      <c r="PJV213" s="3"/>
      <c r="PJW213" s="3"/>
      <c r="PJX213" s="3"/>
      <c r="PJY213" s="3"/>
      <c r="PJZ213" s="3"/>
      <c r="PKA213" s="3"/>
      <c r="PKB213" s="3"/>
      <c r="PKC213" s="3"/>
      <c r="PKD213" s="3"/>
      <c r="PKE213" s="3"/>
      <c r="PKF213" s="3"/>
      <c r="PKG213" s="3"/>
      <c r="PKH213" s="3"/>
      <c r="PKI213" s="3"/>
      <c r="PKJ213" s="3"/>
      <c r="PKK213" s="3"/>
      <c r="PKL213" s="3"/>
      <c r="PKM213" s="3"/>
      <c r="PKN213" s="3"/>
      <c r="PKO213" s="3"/>
      <c r="PKP213" s="3"/>
      <c r="PKQ213" s="3"/>
      <c r="PKR213" s="3"/>
      <c r="PKS213" s="3"/>
      <c r="PKT213" s="3"/>
      <c r="PKU213" s="3"/>
      <c r="PKV213" s="3"/>
      <c r="PKW213" s="3"/>
      <c r="PKX213" s="3"/>
      <c r="PKY213" s="3"/>
      <c r="PKZ213" s="3"/>
      <c r="PLA213" s="3"/>
      <c r="PLB213" s="3"/>
      <c r="PLC213" s="3"/>
      <c r="PLD213" s="3"/>
      <c r="PLE213" s="3"/>
      <c r="PLF213" s="3"/>
      <c r="PLG213" s="3"/>
      <c r="PLH213" s="3"/>
      <c r="PLI213" s="3"/>
      <c r="PLJ213" s="3"/>
      <c r="PLK213" s="3"/>
      <c r="PLL213" s="3"/>
      <c r="PLM213" s="3"/>
      <c r="PLN213" s="3"/>
      <c r="PLO213" s="3"/>
      <c r="PLP213" s="3"/>
      <c r="PLQ213" s="3"/>
      <c r="PLR213" s="3"/>
      <c r="PLS213" s="3"/>
      <c r="PLT213" s="3"/>
      <c r="PLU213" s="3"/>
      <c r="PLV213" s="3"/>
      <c r="PLW213" s="3"/>
      <c r="PLX213" s="3"/>
      <c r="PLY213" s="3"/>
      <c r="PLZ213" s="3"/>
      <c r="PMA213" s="3"/>
      <c r="PMB213" s="3"/>
      <c r="PMC213" s="3"/>
      <c r="PMD213" s="3"/>
      <c r="PME213" s="3"/>
      <c r="PMF213" s="3"/>
      <c r="PMG213" s="3"/>
      <c r="PMH213" s="3"/>
      <c r="PMI213" s="3"/>
      <c r="PMJ213" s="3"/>
      <c r="PMK213" s="3"/>
      <c r="PML213" s="3"/>
      <c r="PMM213" s="3"/>
      <c r="PMN213" s="3"/>
      <c r="PMO213" s="3"/>
      <c r="PMP213" s="3"/>
      <c r="PMQ213" s="3"/>
      <c r="PMR213" s="3"/>
      <c r="PMS213" s="3"/>
      <c r="PMT213" s="3"/>
      <c r="PMU213" s="3"/>
      <c r="PMV213" s="3"/>
      <c r="PMW213" s="3"/>
      <c r="PMX213" s="3"/>
      <c r="PMY213" s="3"/>
      <c r="PMZ213" s="3"/>
      <c r="PNA213" s="3"/>
      <c r="PNB213" s="3"/>
      <c r="PNC213" s="3"/>
      <c r="PND213" s="3"/>
      <c r="PNE213" s="3"/>
      <c r="PNF213" s="3"/>
      <c r="PNG213" s="3"/>
      <c r="PNH213" s="3"/>
      <c r="PNI213" s="3"/>
      <c r="PNJ213" s="3"/>
      <c r="PNK213" s="3"/>
      <c r="PNL213" s="3"/>
      <c r="PNM213" s="3"/>
      <c r="PNN213" s="3"/>
      <c r="PNO213" s="3"/>
      <c r="PNP213" s="3"/>
      <c r="PNQ213" s="3"/>
      <c r="PNR213" s="3"/>
      <c r="PNS213" s="3"/>
      <c r="PNT213" s="3"/>
      <c r="PNU213" s="3"/>
      <c r="PNV213" s="3"/>
      <c r="PNW213" s="3"/>
      <c r="PNX213" s="3"/>
      <c r="PNY213" s="3"/>
      <c r="PNZ213" s="3"/>
      <c r="POA213" s="3"/>
      <c r="POB213" s="3"/>
      <c r="POC213" s="3"/>
      <c r="POD213" s="3"/>
      <c r="POE213" s="3"/>
      <c r="POF213" s="3"/>
      <c r="POG213" s="3"/>
      <c r="POH213" s="3"/>
      <c r="POI213" s="3"/>
      <c r="POJ213" s="3"/>
      <c r="POK213" s="3"/>
      <c r="POL213" s="3"/>
      <c r="POM213" s="3"/>
      <c r="PON213" s="3"/>
      <c r="POO213" s="3"/>
      <c r="POP213" s="3"/>
      <c r="POQ213" s="3"/>
      <c r="POR213" s="3"/>
      <c r="POS213" s="3"/>
      <c r="POT213" s="3"/>
      <c r="POU213" s="3"/>
      <c r="POV213" s="3"/>
      <c r="POW213" s="3"/>
      <c r="POX213" s="3"/>
      <c r="POY213" s="3"/>
      <c r="POZ213" s="3"/>
      <c r="PPA213" s="3"/>
      <c r="PPB213" s="3"/>
      <c r="PPC213" s="3"/>
      <c r="PPD213" s="3"/>
      <c r="PPE213" s="3"/>
      <c r="PPF213" s="3"/>
      <c r="PPG213" s="3"/>
      <c r="PPH213" s="3"/>
      <c r="PPI213" s="3"/>
      <c r="PPJ213" s="3"/>
      <c r="PPK213" s="3"/>
      <c r="PPL213" s="3"/>
      <c r="PPM213" s="3"/>
      <c r="PPN213" s="3"/>
      <c r="PPO213" s="3"/>
      <c r="PPP213" s="3"/>
      <c r="PPQ213" s="3"/>
      <c r="PPR213" s="3"/>
      <c r="PPS213" s="3"/>
      <c r="PPT213" s="3"/>
      <c r="PPU213" s="3"/>
      <c r="PPV213" s="3"/>
      <c r="PPW213" s="3"/>
      <c r="PPX213" s="3"/>
      <c r="PPY213" s="3"/>
      <c r="PPZ213" s="3"/>
      <c r="PQA213" s="3"/>
      <c r="PQB213" s="3"/>
      <c r="PQC213" s="3"/>
      <c r="PQD213" s="3"/>
      <c r="PQE213" s="3"/>
      <c r="PQF213" s="3"/>
      <c r="PQG213" s="3"/>
      <c r="PQH213" s="3"/>
      <c r="PQI213" s="3"/>
      <c r="PQJ213" s="3"/>
      <c r="PQK213" s="3"/>
      <c r="PQL213" s="3"/>
      <c r="PQM213" s="3"/>
      <c r="PQN213" s="3"/>
      <c r="PQO213" s="3"/>
      <c r="PQP213" s="3"/>
      <c r="PQQ213" s="3"/>
      <c r="PQR213" s="3"/>
      <c r="PQS213" s="3"/>
      <c r="PQT213" s="3"/>
      <c r="PQU213" s="3"/>
      <c r="PQV213" s="3"/>
      <c r="PQW213" s="3"/>
      <c r="PQX213" s="3"/>
      <c r="PQY213" s="3"/>
      <c r="PQZ213" s="3"/>
      <c r="PRA213" s="3"/>
      <c r="PRB213" s="3"/>
      <c r="PRC213" s="3"/>
      <c r="PRD213" s="3"/>
      <c r="PRE213" s="3"/>
      <c r="PRF213" s="3"/>
      <c r="PRG213" s="3"/>
      <c r="PRH213" s="3"/>
      <c r="PRI213" s="3"/>
      <c r="PRJ213" s="3"/>
      <c r="PRK213" s="3"/>
      <c r="PRL213" s="3"/>
      <c r="PRM213" s="3"/>
      <c r="PRN213" s="3"/>
      <c r="PRO213" s="3"/>
      <c r="PRP213" s="3"/>
      <c r="PRQ213" s="3"/>
      <c r="PRR213" s="3"/>
      <c r="PRS213" s="3"/>
      <c r="PRT213" s="3"/>
      <c r="PRU213" s="3"/>
      <c r="PRV213" s="3"/>
      <c r="PRW213" s="3"/>
      <c r="PRX213" s="3"/>
      <c r="PRY213" s="3"/>
      <c r="PRZ213" s="3"/>
      <c r="PSA213" s="3"/>
      <c r="PSB213" s="3"/>
      <c r="PSC213" s="3"/>
      <c r="PSD213" s="3"/>
      <c r="PSE213" s="3"/>
      <c r="PSF213" s="3"/>
      <c r="PSG213" s="3"/>
      <c r="PSH213" s="3"/>
      <c r="PSI213" s="3"/>
      <c r="PSJ213" s="3"/>
      <c r="PSK213" s="3"/>
      <c r="PSL213" s="3"/>
      <c r="PSM213" s="3"/>
      <c r="PSN213" s="3"/>
      <c r="PSO213" s="3"/>
      <c r="PSP213" s="3"/>
      <c r="PSQ213" s="3"/>
      <c r="PSR213" s="3"/>
      <c r="PSS213" s="3"/>
      <c r="PST213" s="3"/>
      <c r="PSU213" s="3"/>
      <c r="PSV213" s="3"/>
      <c r="PSW213" s="3"/>
      <c r="PSX213" s="3"/>
      <c r="PSY213" s="3"/>
      <c r="PSZ213" s="3"/>
      <c r="PTA213" s="3"/>
      <c r="PTB213" s="3"/>
      <c r="PTC213" s="3"/>
      <c r="PTD213" s="3"/>
      <c r="PTE213" s="3"/>
      <c r="PTF213" s="3"/>
      <c r="PTG213" s="3"/>
      <c r="PTH213" s="3"/>
      <c r="PTI213" s="3"/>
      <c r="PTJ213" s="3"/>
      <c r="PTK213" s="3"/>
      <c r="PTL213" s="3"/>
      <c r="PTM213" s="3"/>
      <c r="PTN213" s="3"/>
      <c r="PTO213" s="3"/>
      <c r="PTP213" s="3"/>
      <c r="PTQ213" s="3"/>
      <c r="PTR213" s="3"/>
      <c r="PTS213" s="3"/>
      <c r="PTT213" s="3"/>
      <c r="PTU213" s="3"/>
      <c r="PTV213" s="3"/>
      <c r="PTW213" s="3"/>
      <c r="PTX213" s="3"/>
      <c r="PTY213" s="3"/>
      <c r="PTZ213" s="3"/>
      <c r="PUA213" s="3"/>
      <c r="PUB213" s="3"/>
      <c r="PUC213" s="3"/>
      <c r="PUD213" s="3"/>
      <c r="PUE213" s="3"/>
      <c r="PUF213" s="3"/>
      <c r="PUG213" s="3"/>
      <c r="PUH213" s="3"/>
      <c r="PUI213" s="3"/>
      <c r="PUJ213" s="3"/>
      <c r="PUK213" s="3"/>
      <c r="PUL213" s="3"/>
      <c r="PUM213" s="3"/>
      <c r="PUN213" s="3"/>
      <c r="PUO213" s="3"/>
      <c r="PUP213" s="3"/>
      <c r="PUQ213" s="3"/>
      <c r="PUR213" s="3"/>
      <c r="PUS213" s="3"/>
      <c r="PUT213" s="3"/>
      <c r="PUU213" s="3"/>
      <c r="PUV213" s="3"/>
      <c r="PUW213" s="3"/>
      <c r="PUX213" s="3"/>
      <c r="PUY213" s="3"/>
      <c r="PUZ213" s="3"/>
      <c r="PVA213" s="3"/>
      <c r="PVB213" s="3"/>
      <c r="PVC213" s="3"/>
      <c r="PVD213" s="3"/>
      <c r="PVE213" s="3"/>
      <c r="PVF213" s="3"/>
      <c r="PVG213" s="3"/>
      <c r="PVH213" s="3"/>
      <c r="PVI213" s="3"/>
      <c r="PVJ213" s="3"/>
      <c r="PVK213" s="3"/>
      <c r="PVL213" s="3"/>
      <c r="PVM213" s="3"/>
      <c r="PVN213" s="3"/>
      <c r="PVO213" s="3"/>
      <c r="PVP213" s="3"/>
      <c r="PVQ213" s="3"/>
      <c r="PVR213" s="3"/>
      <c r="PVS213" s="3"/>
      <c r="PVT213" s="3"/>
      <c r="PVU213" s="3"/>
      <c r="PVV213" s="3"/>
      <c r="PVW213" s="3"/>
      <c r="PVX213" s="3"/>
      <c r="PVY213" s="3"/>
      <c r="PVZ213" s="3"/>
      <c r="PWA213" s="3"/>
      <c r="PWB213" s="3"/>
      <c r="PWC213" s="3"/>
      <c r="PWD213" s="3"/>
      <c r="PWE213" s="3"/>
      <c r="PWF213" s="3"/>
      <c r="PWG213" s="3"/>
      <c r="PWH213" s="3"/>
      <c r="PWI213" s="3"/>
      <c r="PWJ213" s="3"/>
      <c r="PWK213" s="3"/>
      <c r="PWL213" s="3"/>
      <c r="PWM213" s="3"/>
      <c r="PWN213" s="3"/>
      <c r="PWO213" s="3"/>
      <c r="PWP213" s="3"/>
      <c r="PWQ213" s="3"/>
      <c r="PWR213" s="3"/>
      <c r="PWS213" s="3"/>
      <c r="PWT213" s="3"/>
      <c r="PWU213" s="3"/>
      <c r="PWV213" s="3"/>
      <c r="PWW213" s="3"/>
      <c r="PWX213" s="3"/>
      <c r="PWY213" s="3"/>
      <c r="PWZ213" s="3"/>
      <c r="PXA213" s="3"/>
      <c r="PXB213" s="3"/>
      <c r="PXC213" s="3"/>
      <c r="PXD213" s="3"/>
      <c r="PXE213" s="3"/>
      <c r="PXF213" s="3"/>
      <c r="PXG213" s="3"/>
      <c r="PXH213" s="3"/>
      <c r="PXI213" s="3"/>
      <c r="PXJ213" s="3"/>
      <c r="PXK213" s="3"/>
      <c r="PXL213" s="3"/>
      <c r="PXM213" s="3"/>
      <c r="PXN213" s="3"/>
      <c r="PXO213" s="3"/>
      <c r="PXP213" s="3"/>
      <c r="PXQ213" s="3"/>
      <c r="PXR213" s="3"/>
      <c r="PXS213" s="3"/>
      <c r="PXT213" s="3"/>
      <c r="PXU213" s="3"/>
      <c r="PXV213" s="3"/>
      <c r="PXW213" s="3"/>
      <c r="PXX213" s="3"/>
      <c r="PXY213" s="3"/>
      <c r="PXZ213" s="3"/>
      <c r="PYA213" s="3"/>
      <c r="PYB213" s="3"/>
      <c r="PYC213" s="3"/>
      <c r="PYD213" s="3"/>
      <c r="PYE213" s="3"/>
      <c r="PYF213" s="3"/>
      <c r="PYG213" s="3"/>
      <c r="PYH213" s="3"/>
      <c r="PYI213" s="3"/>
      <c r="PYJ213" s="3"/>
      <c r="PYK213" s="3"/>
      <c r="PYL213" s="3"/>
      <c r="PYM213" s="3"/>
      <c r="PYN213" s="3"/>
      <c r="PYO213" s="3"/>
      <c r="PYP213" s="3"/>
      <c r="PYQ213" s="3"/>
      <c r="PYR213" s="3"/>
      <c r="PYS213" s="3"/>
      <c r="PYT213" s="3"/>
      <c r="PYU213" s="3"/>
      <c r="PYV213" s="3"/>
      <c r="PYW213" s="3"/>
      <c r="PYX213" s="3"/>
      <c r="PYY213" s="3"/>
      <c r="PYZ213" s="3"/>
      <c r="PZA213" s="3"/>
      <c r="PZB213" s="3"/>
      <c r="PZC213" s="3"/>
      <c r="PZD213" s="3"/>
      <c r="PZE213" s="3"/>
      <c r="PZF213" s="3"/>
      <c r="PZG213" s="3"/>
      <c r="PZH213" s="3"/>
      <c r="PZI213" s="3"/>
      <c r="PZJ213" s="3"/>
      <c r="PZK213" s="3"/>
      <c r="PZL213" s="3"/>
      <c r="PZM213" s="3"/>
      <c r="PZN213" s="3"/>
      <c r="PZO213" s="3"/>
      <c r="PZP213" s="3"/>
      <c r="PZQ213" s="3"/>
      <c r="PZR213" s="3"/>
      <c r="PZS213" s="3"/>
      <c r="PZT213" s="3"/>
      <c r="PZU213" s="3"/>
      <c r="PZV213" s="3"/>
      <c r="PZW213" s="3"/>
      <c r="PZX213" s="3"/>
      <c r="PZY213" s="3"/>
      <c r="PZZ213" s="3"/>
      <c r="QAA213" s="3"/>
      <c r="QAB213" s="3"/>
      <c r="QAC213" s="3"/>
      <c r="QAD213" s="3"/>
      <c r="QAE213" s="3"/>
      <c r="QAF213" s="3"/>
      <c r="QAG213" s="3"/>
      <c r="QAH213" s="3"/>
      <c r="QAI213" s="3"/>
      <c r="QAJ213" s="3"/>
      <c r="QAK213" s="3"/>
      <c r="QAL213" s="3"/>
      <c r="QAM213" s="3"/>
      <c r="QAN213" s="3"/>
      <c r="QAO213" s="3"/>
      <c r="QAP213" s="3"/>
      <c r="QAQ213" s="3"/>
      <c r="QAR213" s="3"/>
      <c r="QAS213" s="3"/>
      <c r="QAT213" s="3"/>
      <c r="QAU213" s="3"/>
      <c r="QAV213" s="3"/>
      <c r="QAW213" s="3"/>
      <c r="QAX213" s="3"/>
      <c r="QAY213" s="3"/>
      <c r="QAZ213" s="3"/>
      <c r="QBA213" s="3"/>
      <c r="QBB213" s="3"/>
      <c r="QBC213" s="3"/>
      <c r="QBD213" s="3"/>
      <c r="QBE213" s="3"/>
      <c r="QBF213" s="3"/>
      <c r="QBG213" s="3"/>
      <c r="QBH213" s="3"/>
      <c r="QBI213" s="3"/>
      <c r="QBJ213" s="3"/>
      <c r="QBK213" s="3"/>
      <c r="QBL213" s="3"/>
      <c r="QBM213" s="3"/>
      <c r="QBN213" s="3"/>
      <c r="QBO213" s="3"/>
      <c r="QBP213" s="3"/>
      <c r="QBQ213" s="3"/>
      <c r="QBR213" s="3"/>
      <c r="QBS213" s="3"/>
      <c r="QBT213" s="3"/>
      <c r="QBU213" s="3"/>
      <c r="QBV213" s="3"/>
      <c r="QBW213" s="3"/>
      <c r="QBX213" s="3"/>
      <c r="QBY213" s="3"/>
      <c r="QBZ213" s="3"/>
      <c r="QCA213" s="3"/>
      <c r="QCB213" s="3"/>
      <c r="QCC213" s="3"/>
      <c r="QCD213" s="3"/>
      <c r="QCE213" s="3"/>
      <c r="QCF213" s="3"/>
      <c r="QCG213" s="3"/>
      <c r="QCH213" s="3"/>
      <c r="QCI213" s="3"/>
      <c r="QCJ213" s="3"/>
      <c r="QCK213" s="3"/>
      <c r="QCL213" s="3"/>
      <c r="QCM213" s="3"/>
      <c r="QCN213" s="3"/>
      <c r="QCO213" s="3"/>
      <c r="QCP213" s="3"/>
      <c r="QCQ213" s="3"/>
      <c r="QCR213" s="3"/>
      <c r="QCS213" s="3"/>
      <c r="QCT213" s="3"/>
      <c r="QCU213" s="3"/>
      <c r="QCV213" s="3"/>
      <c r="QCW213" s="3"/>
      <c r="QCX213" s="3"/>
      <c r="QCY213" s="3"/>
      <c r="QCZ213" s="3"/>
      <c r="QDA213" s="3"/>
      <c r="QDB213" s="3"/>
      <c r="QDC213" s="3"/>
      <c r="QDD213" s="3"/>
      <c r="QDE213" s="3"/>
      <c r="QDF213" s="3"/>
      <c r="QDG213" s="3"/>
      <c r="QDH213" s="3"/>
      <c r="QDI213" s="3"/>
      <c r="QDJ213" s="3"/>
      <c r="QDK213" s="3"/>
      <c r="QDL213" s="3"/>
      <c r="QDM213" s="3"/>
      <c r="QDN213" s="3"/>
      <c r="QDO213" s="3"/>
      <c r="QDP213" s="3"/>
      <c r="QDQ213" s="3"/>
      <c r="QDR213" s="3"/>
      <c r="QDS213" s="3"/>
      <c r="QDT213" s="3"/>
      <c r="QDU213" s="3"/>
      <c r="QDV213" s="3"/>
      <c r="QDW213" s="3"/>
      <c r="QDX213" s="3"/>
      <c r="QDY213" s="3"/>
      <c r="QDZ213" s="3"/>
      <c r="QEA213" s="3"/>
      <c r="QEB213" s="3"/>
      <c r="QEC213" s="3"/>
      <c r="QED213" s="3"/>
      <c r="QEE213" s="3"/>
      <c r="QEF213" s="3"/>
      <c r="QEG213" s="3"/>
      <c r="QEH213" s="3"/>
      <c r="QEI213" s="3"/>
      <c r="QEJ213" s="3"/>
      <c r="QEK213" s="3"/>
      <c r="QEL213" s="3"/>
      <c r="QEM213" s="3"/>
      <c r="QEN213" s="3"/>
      <c r="QEO213" s="3"/>
      <c r="QEP213" s="3"/>
      <c r="QEQ213" s="3"/>
      <c r="QER213" s="3"/>
      <c r="QES213" s="3"/>
      <c r="QET213" s="3"/>
      <c r="QEU213" s="3"/>
      <c r="QEV213" s="3"/>
      <c r="QEW213" s="3"/>
      <c r="QEX213" s="3"/>
      <c r="QEY213" s="3"/>
      <c r="QEZ213" s="3"/>
      <c r="QFA213" s="3"/>
      <c r="QFB213" s="3"/>
      <c r="QFC213" s="3"/>
      <c r="QFD213" s="3"/>
      <c r="QFE213" s="3"/>
      <c r="QFF213" s="3"/>
      <c r="QFG213" s="3"/>
      <c r="QFH213" s="3"/>
      <c r="QFI213" s="3"/>
      <c r="QFJ213" s="3"/>
      <c r="QFK213" s="3"/>
      <c r="QFL213" s="3"/>
      <c r="QFM213" s="3"/>
      <c r="QFN213" s="3"/>
      <c r="QFO213" s="3"/>
      <c r="QFP213" s="3"/>
      <c r="QFQ213" s="3"/>
      <c r="QFR213" s="3"/>
      <c r="QFS213" s="3"/>
      <c r="QFT213" s="3"/>
      <c r="QFU213" s="3"/>
      <c r="QFV213" s="3"/>
      <c r="QFW213" s="3"/>
      <c r="QFX213" s="3"/>
      <c r="QFY213" s="3"/>
      <c r="QFZ213" s="3"/>
      <c r="QGA213" s="3"/>
      <c r="QGB213" s="3"/>
      <c r="QGC213" s="3"/>
      <c r="QGD213" s="3"/>
      <c r="QGE213" s="3"/>
      <c r="QGF213" s="3"/>
      <c r="QGG213" s="3"/>
      <c r="QGH213" s="3"/>
      <c r="QGI213" s="3"/>
      <c r="QGJ213" s="3"/>
      <c r="QGK213" s="3"/>
      <c r="QGL213" s="3"/>
      <c r="QGM213" s="3"/>
      <c r="QGN213" s="3"/>
      <c r="QGO213" s="3"/>
      <c r="QGP213" s="3"/>
      <c r="QGQ213" s="3"/>
      <c r="QGR213" s="3"/>
      <c r="QGS213" s="3"/>
      <c r="QGT213" s="3"/>
      <c r="QGU213" s="3"/>
      <c r="QGV213" s="3"/>
      <c r="QGW213" s="3"/>
      <c r="QGX213" s="3"/>
      <c r="QGY213" s="3"/>
      <c r="QGZ213" s="3"/>
      <c r="QHA213" s="3"/>
      <c r="QHB213" s="3"/>
      <c r="QHC213" s="3"/>
      <c r="QHD213" s="3"/>
      <c r="QHE213" s="3"/>
      <c r="QHF213" s="3"/>
      <c r="QHG213" s="3"/>
      <c r="QHH213" s="3"/>
      <c r="QHI213" s="3"/>
      <c r="QHJ213" s="3"/>
      <c r="QHK213" s="3"/>
      <c r="QHL213" s="3"/>
      <c r="QHM213" s="3"/>
      <c r="QHN213" s="3"/>
      <c r="QHO213" s="3"/>
      <c r="QHP213" s="3"/>
      <c r="QHQ213" s="3"/>
      <c r="QHR213" s="3"/>
      <c r="QHS213" s="3"/>
      <c r="QHT213" s="3"/>
      <c r="QHU213" s="3"/>
      <c r="QHV213" s="3"/>
      <c r="QHW213" s="3"/>
      <c r="QHX213" s="3"/>
      <c r="QHY213" s="3"/>
      <c r="QHZ213" s="3"/>
      <c r="QIA213" s="3"/>
      <c r="QIB213" s="3"/>
      <c r="QIC213" s="3"/>
      <c r="QID213" s="3"/>
      <c r="QIE213" s="3"/>
      <c r="QIF213" s="3"/>
      <c r="QIG213" s="3"/>
      <c r="QIH213" s="3"/>
      <c r="QII213" s="3"/>
      <c r="QIJ213" s="3"/>
      <c r="QIK213" s="3"/>
      <c r="QIL213" s="3"/>
      <c r="QIM213" s="3"/>
      <c r="QIN213" s="3"/>
      <c r="QIO213" s="3"/>
      <c r="QIP213" s="3"/>
      <c r="QIQ213" s="3"/>
      <c r="QIR213" s="3"/>
      <c r="QIS213" s="3"/>
      <c r="QIT213" s="3"/>
      <c r="QIU213" s="3"/>
      <c r="QIV213" s="3"/>
      <c r="QIW213" s="3"/>
      <c r="QIX213" s="3"/>
      <c r="QIY213" s="3"/>
      <c r="QIZ213" s="3"/>
      <c r="QJA213" s="3"/>
      <c r="QJB213" s="3"/>
      <c r="QJC213" s="3"/>
      <c r="QJD213" s="3"/>
      <c r="QJE213" s="3"/>
      <c r="QJF213" s="3"/>
      <c r="QJG213" s="3"/>
      <c r="QJH213" s="3"/>
      <c r="QJI213" s="3"/>
      <c r="QJJ213" s="3"/>
      <c r="QJK213" s="3"/>
      <c r="QJL213" s="3"/>
      <c r="QJM213" s="3"/>
      <c r="QJN213" s="3"/>
      <c r="QJO213" s="3"/>
      <c r="QJP213" s="3"/>
      <c r="QJQ213" s="3"/>
      <c r="QJR213" s="3"/>
      <c r="QJS213" s="3"/>
      <c r="QJT213" s="3"/>
      <c r="QJU213" s="3"/>
      <c r="QJV213" s="3"/>
      <c r="QJW213" s="3"/>
      <c r="QJX213" s="3"/>
      <c r="QJY213" s="3"/>
      <c r="QJZ213" s="3"/>
      <c r="QKA213" s="3"/>
      <c r="QKB213" s="3"/>
      <c r="QKC213" s="3"/>
      <c r="QKD213" s="3"/>
      <c r="QKE213" s="3"/>
      <c r="QKF213" s="3"/>
      <c r="QKG213" s="3"/>
      <c r="QKH213" s="3"/>
      <c r="QKI213" s="3"/>
      <c r="QKJ213" s="3"/>
      <c r="QKK213" s="3"/>
      <c r="QKL213" s="3"/>
      <c r="QKM213" s="3"/>
      <c r="QKN213" s="3"/>
      <c r="QKO213" s="3"/>
      <c r="QKP213" s="3"/>
      <c r="QKQ213" s="3"/>
      <c r="QKR213" s="3"/>
      <c r="QKS213" s="3"/>
      <c r="QKT213" s="3"/>
      <c r="QKU213" s="3"/>
      <c r="QKV213" s="3"/>
      <c r="QKW213" s="3"/>
      <c r="QKX213" s="3"/>
      <c r="QKY213" s="3"/>
      <c r="QKZ213" s="3"/>
      <c r="QLA213" s="3"/>
      <c r="QLB213" s="3"/>
      <c r="QLC213" s="3"/>
      <c r="QLD213" s="3"/>
      <c r="QLE213" s="3"/>
      <c r="QLF213" s="3"/>
      <c r="QLG213" s="3"/>
      <c r="QLH213" s="3"/>
      <c r="QLI213" s="3"/>
      <c r="QLJ213" s="3"/>
      <c r="QLK213" s="3"/>
      <c r="QLL213" s="3"/>
      <c r="QLM213" s="3"/>
      <c r="QLN213" s="3"/>
      <c r="QLO213" s="3"/>
      <c r="QLP213" s="3"/>
      <c r="QLQ213" s="3"/>
      <c r="QLR213" s="3"/>
      <c r="QLS213" s="3"/>
      <c r="QLT213" s="3"/>
      <c r="QLU213" s="3"/>
      <c r="QLV213" s="3"/>
      <c r="QLW213" s="3"/>
      <c r="QLX213" s="3"/>
      <c r="QLY213" s="3"/>
      <c r="QLZ213" s="3"/>
      <c r="QMA213" s="3"/>
      <c r="QMB213" s="3"/>
      <c r="QMC213" s="3"/>
      <c r="QMD213" s="3"/>
      <c r="QME213" s="3"/>
      <c r="QMF213" s="3"/>
      <c r="QMG213" s="3"/>
      <c r="QMH213" s="3"/>
      <c r="QMI213" s="3"/>
      <c r="QMJ213" s="3"/>
      <c r="QMK213" s="3"/>
      <c r="QML213" s="3"/>
      <c r="QMM213" s="3"/>
      <c r="QMN213" s="3"/>
      <c r="QMO213" s="3"/>
      <c r="QMP213" s="3"/>
      <c r="QMQ213" s="3"/>
      <c r="QMR213" s="3"/>
      <c r="QMS213" s="3"/>
      <c r="QMT213" s="3"/>
      <c r="QMU213" s="3"/>
      <c r="QMV213" s="3"/>
      <c r="QMW213" s="3"/>
      <c r="QMX213" s="3"/>
      <c r="QMY213" s="3"/>
      <c r="QMZ213" s="3"/>
      <c r="QNA213" s="3"/>
      <c r="QNB213" s="3"/>
      <c r="QNC213" s="3"/>
      <c r="QND213" s="3"/>
      <c r="QNE213" s="3"/>
      <c r="QNF213" s="3"/>
      <c r="QNG213" s="3"/>
      <c r="QNH213" s="3"/>
      <c r="QNI213" s="3"/>
      <c r="QNJ213" s="3"/>
      <c r="QNK213" s="3"/>
      <c r="QNL213" s="3"/>
      <c r="QNM213" s="3"/>
      <c r="QNN213" s="3"/>
      <c r="QNO213" s="3"/>
      <c r="QNP213" s="3"/>
      <c r="QNQ213" s="3"/>
      <c r="QNR213" s="3"/>
      <c r="QNS213" s="3"/>
      <c r="QNT213" s="3"/>
      <c r="QNU213" s="3"/>
      <c r="QNV213" s="3"/>
      <c r="QNW213" s="3"/>
      <c r="QNX213" s="3"/>
      <c r="QNY213" s="3"/>
      <c r="QNZ213" s="3"/>
      <c r="QOA213" s="3"/>
      <c r="QOB213" s="3"/>
      <c r="QOC213" s="3"/>
      <c r="QOD213" s="3"/>
      <c r="QOE213" s="3"/>
      <c r="QOF213" s="3"/>
      <c r="QOG213" s="3"/>
      <c r="QOH213" s="3"/>
      <c r="QOI213" s="3"/>
      <c r="QOJ213" s="3"/>
      <c r="QOK213" s="3"/>
      <c r="QOL213" s="3"/>
      <c r="QOM213" s="3"/>
      <c r="QON213" s="3"/>
      <c r="QOO213" s="3"/>
      <c r="QOP213" s="3"/>
      <c r="QOQ213" s="3"/>
      <c r="QOR213" s="3"/>
      <c r="QOS213" s="3"/>
      <c r="QOT213" s="3"/>
      <c r="QOU213" s="3"/>
      <c r="QOV213" s="3"/>
      <c r="QOW213" s="3"/>
      <c r="QOX213" s="3"/>
      <c r="QOY213" s="3"/>
      <c r="QOZ213" s="3"/>
      <c r="QPA213" s="3"/>
      <c r="QPB213" s="3"/>
      <c r="QPC213" s="3"/>
      <c r="QPD213" s="3"/>
      <c r="QPE213" s="3"/>
      <c r="QPF213" s="3"/>
      <c r="QPG213" s="3"/>
      <c r="QPH213" s="3"/>
      <c r="QPI213" s="3"/>
      <c r="QPJ213" s="3"/>
      <c r="QPK213" s="3"/>
      <c r="QPL213" s="3"/>
      <c r="QPM213" s="3"/>
      <c r="QPN213" s="3"/>
      <c r="QPO213" s="3"/>
      <c r="QPP213" s="3"/>
      <c r="QPQ213" s="3"/>
      <c r="QPR213" s="3"/>
      <c r="QPS213" s="3"/>
      <c r="QPT213" s="3"/>
      <c r="QPU213" s="3"/>
      <c r="QPV213" s="3"/>
      <c r="QPW213" s="3"/>
      <c r="QPX213" s="3"/>
      <c r="QPY213" s="3"/>
      <c r="QPZ213" s="3"/>
      <c r="QQA213" s="3"/>
      <c r="QQB213" s="3"/>
      <c r="QQC213" s="3"/>
      <c r="QQD213" s="3"/>
      <c r="QQE213" s="3"/>
      <c r="QQF213" s="3"/>
      <c r="QQG213" s="3"/>
      <c r="QQH213" s="3"/>
      <c r="QQI213" s="3"/>
      <c r="QQJ213" s="3"/>
      <c r="QQK213" s="3"/>
      <c r="QQL213" s="3"/>
      <c r="QQM213" s="3"/>
      <c r="QQN213" s="3"/>
      <c r="QQO213" s="3"/>
      <c r="QQP213" s="3"/>
      <c r="QQQ213" s="3"/>
      <c r="QQR213" s="3"/>
      <c r="QQS213" s="3"/>
      <c r="QQT213" s="3"/>
      <c r="QQU213" s="3"/>
      <c r="QQV213" s="3"/>
      <c r="QQW213" s="3"/>
      <c r="QQX213" s="3"/>
      <c r="QQY213" s="3"/>
      <c r="QQZ213" s="3"/>
      <c r="QRA213" s="3"/>
      <c r="QRB213" s="3"/>
      <c r="QRC213" s="3"/>
      <c r="QRD213" s="3"/>
      <c r="QRE213" s="3"/>
      <c r="QRF213" s="3"/>
      <c r="QRG213" s="3"/>
      <c r="QRH213" s="3"/>
      <c r="QRI213" s="3"/>
      <c r="QRJ213" s="3"/>
      <c r="QRK213" s="3"/>
      <c r="QRL213" s="3"/>
      <c r="QRM213" s="3"/>
      <c r="QRN213" s="3"/>
      <c r="QRO213" s="3"/>
      <c r="QRP213" s="3"/>
      <c r="QRQ213" s="3"/>
      <c r="QRR213" s="3"/>
      <c r="QRS213" s="3"/>
      <c r="QRT213" s="3"/>
      <c r="QRU213" s="3"/>
      <c r="QRV213" s="3"/>
      <c r="QRW213" s="3"/>
      <c r="QRX213" s="3"/>
      <c r="QRY213" s="3"/>
      <c r="QRZ213" s="3"/>
      <c r="QSA213" s="3"/>
      <c r="QSB213" s="3"/>
      <c r="QSC213" s="3"/>
      <c r="QSD213" s="3"/>
      <c r="QSE213" s="3"/>
      <c r="QSF213" s="3"/>
      <c r="QSG213" s="3"/>
      <c r="QSH213" s="3"/>
      <c r="QSI213" s="3"/>
      <c r="QSJ213" s="3"/>
      <c r="QSK213" s="3"/>
      <c r="QSL213" s="3"/>
      <c r="QSM213" s="3"/>
      <c r="QSN213" s="3"/>
      <c r="QSO213" s="3"/>
      <c r="QSP213" s="3"/>
      <c r="QSQ213" s="3"/>
      <c r="QSR213" s="3"/>
      <c r="QSS213" s="3"/>
      <c r="QST213" s="3"/>
      <c r="QSU213" s="3"/>
      <c r="QSV213" s="3"/>
      <c r="QSW213" s="3"/>
      <c r="QSX213" s="3"/>
      <c r="QSY213" s="3"/>
      <c r="QSZ213" s="3"/>
      <c r="QTA213" s="3"/>
      <c r="QTB213" s="3"/>
      <c r="QTC213" s="3"/>
      <c r="QTD213" s="3"/>
      <c r="QTE213" s="3"/>
      <c r="QTF213" s="3"/>
      <c r="QTG213" s="3"/>
      <c r="QTH213" s="3"/>
      <c r="QTI213" s="3"/>
      <c r="QTJ213" s="3"/>
      <c r="QTK213" s="3"/>
      <c r="QTL213" s="3"/>
      <c r="QTM213" s="3"/>
      <c r="QTN213" s="3"/>
      <c r="QTO213" s="3"/>
      <c r="QTP213" s="3"/>
      <c r="QTQ213" s="3"/>
      <c r="QTR213" s="3"/>
      <c r="QTS213" s="3"/>
      <c r="QTT213" s="3"/>
      <c r="QTU213" s="3"/>
      <c r="QTV213" s="3"/>
      <c r="QTW213" s="3"/>
      <c r="QTX213" s="3"/>
      <c r="QTY213" s="3"/>
      <c r="QTZ213" s="3"/>
      <c r="QUA213" s="3"/>
      <c r="QUB213" s="3"/>
      <c r="QUC213" s="3"/>
      <c r="QUD213" s="3"/>
      <c r="QUE213" s="3"/>
      <c r="QUF213" s="3"/>
      <c r="QUG213" s="3"/>
      <c r="QUH213" s="3"/>
      <c r="QUI213" s="3"/>
      <c r="QUJ213" s="3"/>
      <c r="QUK213" s="3"/>
      <c r="QUL213" s="3"/>
      <c r="QUM213" s="3"/>
      <c r="QUN213" s="3"/>
      <c r="QUO213" s="3"/>
      <c r="QUP213" s="3"/>
      <c r="QUQ213" s="3"/>
      <c r="QUR213" s="3"/>
      <c r="QUS213" s="3"/>
      <c r="QUT213" s="3"/>
      <c r="QUU213" s="3"/>
      <c r="QUV213" s="3"/>
      <c r="QUW213" s="3"/>
      <c r="QUX213" s="3"/>
      <c r="QUY213" s="3"/>
      <c r="QUZ213" s="3"/>
      <c r="QVA213" s="3"/>
      <c r="QVB213" s="3"/>
      <c r="QVC213" s="3"/>
      <c r="QVD213" s="3"/>
      <c r="QVE213" s="3"/>
      <c r="QVF213" s="3"/>
      <c r="QVG213" s="3"/>
      <c r="QVH213" s="3"/>
      <c r="QVI213" s="3"/>
      <c r="QVJ213" s="3"/>
      <c r="QVK213" s="3"/>
      <c r="QVL213" s="3"/>
      <c r="QVM213" s="3"/>
      <c r="QVN213" s="3"/>
      <c r="QVO213" s="3"/>
      <c r="QVP213" s="3"/>
      <c r="QVQ213" s="3"/>
      <c r="QVR213" s="3"/>
      <c r="QVS213" s="3"/>
      <c r="QVT213" s="3"/>
      <c r="QVU213" s="3"/>
      <c r="QVV213" s="3"/>
      <c r="QVW213" s="3"/>
      <c r="QVX213" s="3"/>
      <c r="QVY213" s="3"/>
      <c r="QVZ213" s="3"/>
      <c r="QWA213" s="3"/>
      <c r="QWB213" s="3"/>
      <c r="QWC213" s="3"/>
      <c r="QWD213" s="3"/>
      <c r="QWE213" s="3"/>
      <c r="QWF213" s="3"/>
      <c r="QWG213" s="3"/>
      <c r="QWH213" s="3"/>
      <c r="QWI213" s="3"/>
      <c r="QWJ213" s="3"/>
      <c r="QWK213" s="3"/>
      <c r="QWL213" s="3"/>
      <c r="QWM213" s="3"/>
      <c r="QWN213" s="3"/>
      <c r="QWO213" s="3"/>
      <c r="QWP213" s="3"/>
      <c r="QWQ213" s="3"/>
      <c r="QWR213" s="3"/>
      <c r="QWS213" s="3"/>
      <c r="QWT213" s="3"/>
      <c r="QWU213" s="3"/>
      <c r="QWV213" s="3"/>
      <c r="QWW213" s="3"/>
      <c r="QWX213" s="3"/>
      <c r="QWY213" s="3"/>
      <c r="QWZ213" s="3"/>
      <c r="QXA213" s="3"/>
      <c r="QXB213" s="3"/>
      <c r="QXC213" s="3"/>
      <c r="QXD213" s="3"/>
      <c r="QXE213" s="3"/>
      <c r="QXF213" s="3"/>
      <c r="QXG213" s="3"/>
      <c r="QXH213" s="3"/>
      <c r="QXI213" s="3"/>
      <c r="QXJ213" s="3"/>
      <c r="QXK213" s="3"/>
      <c r="QXL213" s="3"/>
      <c r="QXM213" s="3"/>
      <c r="QXN213" s="3"/>
      <c r="QXO213" s="3"/>
      <c r="QXP213" s="3"/>
      <c r="QXQ213" s="3"/>
      <c r="QXR213" s="3"/>
      <c r="QXS213" s="3"/>
      <c r="QXT213" s="3"/>
      <c r="QXU213" s="3"/>
      <c r="QXV213" s="3"/>
      <c r="QXW213" s="3"/>
      <c r="QXX213" s="3"/>
      <c r="QXY213" s="3"/>
      <c r="QXZ213" s="3"/>
      <c r="QYA213" s="3"/>
      <c r="QYB213" s="3"/>
      <c r="QYC213" s="3"/>
      <c r="QYD213" s="3"/>
      <c r="QYE213" s="3"/>
      <c r="QYF213" s="3"/>
      <c r="QYG213" s="3"/>
      <c r="QYH213" s="3"/>
      <c r="QYI213" s="3"/>
      <c r="QYJ213" s="3"/>
      <c r="QYK213" s="3"/>
      <c r="QYL213" s="3"/>
      <c r="QYM213" s="3"/>
      <c r="QYN213" s="3"/>
      <c r="QYO213" s="3"/>
      <c r="QYP213" s="3"/>
      <c r="QYQ213" s="3"/>
      <c r="QYR213" s="3"/>
      <c r="QYS213" s="3"/>
      <c r="QYT213" s="3"/>
      <c r="QYU213" s="3"/>
      <c r="QYV213" s="3"/>
      <c r="QYW213" s="3"/>
      <c r="QYX213" s="3"/>
      <c r="QYY213" s="3"/>
      <c r="QYZ213" s="3"/>
      <c r="QZA213" s="3"/>
      <c r="QZB213" s="3"/>
      <c r="QZC213" s="3"/>
      <c r="QZD213" s="3"/>
      <c r="QZE213" s="3"/>
      <c r="QZF213" s="3"/>
      <c r="QZG213" s="3"/>
      <c r="QZH213" s="3"/>
      <c r="QZI213" s="3"/>
      <c r="QZJ213" s="3"/>
      <c r="QZK213" s="3"/>
      <c r="QZL213" s="3"/>
      <c r="QZM213" s="3"/>
      <c r="QZN213" s="3"/>
      <c r="QZO213" s="3"/>
      <c r="QZP213" s="3"/>
      <c r="QZQ213" s="3"/>
      <c r="QZR213" s="3"/>
      <c r="QZS213" s="3"/>
      <c r="QZT213" s="3"/>
      <c r="QZU213" s="3"/>
      <c r="QZV213" s="3"/>
      <c r="QZW213" s="3"/>
      <c r="QZX213" s="3"/>
      <c r="QZY213" s="3"/>
      <c r="QZZ213" s="3"/>
      <c r="RAA213" s="3"/>
      <c r="RAB213" s="3"/>
      <c r="RAC213" s="3"/>
      <c r="RAD213" s="3"/>
      <c r="RAE213" s="3"/>
      <c r="RAF213" s="3"/>
      <c r="RAG213" s="3"/>
      <c r="RAH213" s="3"/>
      <c r="RAI213" s="3"/>
      <c r="RAJ213" s="3"/>
      <c r="RAK213" s="3"/>
      <c r="RAL213" s="3"/>
      <c r="RAM213" s="3"/>
      <c r="RAN213" s="3"/>
      <c r="RAO213" s="3"/>
      <c r="RAP213" s="3"/>
      <c r="RAQ213" s="3"/>
      <c r="RAR213" s="3"/>
      <c r="RAS213" s="3"/>
      <c r="RAT213" s="3"/>
      <c r="RAU213" s="3"/>
      <c r="RAV213" s="3"/>
      <c r="RAW213" s="3"/>
      <c r="RAX213" s="3"/>
      <c r="RAY213" s="3"/>
      <c r="RAZ213" s="3"/>
      <c r="RBA213" s="3"/>
      <c r="RBB213" s="3"/>
      <c r="RBC213" s="3"/>
      <c r="RBD213" s="3"/>
      <c r="RBE213" s="3"/>
      <c r="RBF213" s="3"/>
      <c r="RBG213" s="3"/>
      <c r="RBH213" s="3"/>
      <c r="RBI213" s="3"/>
      <c r="RBJ213" s="3"/>
      <c r="RBK213" s="3"/>
      <c r="RBL213" s="3"/>
      <c r="RBM213" s="3"/>
      <c r="RBN213" s="3"/>
      <c r="RBO213" s="3"/>
      <c r="RBP213" s="3"/>
      <c r="RBQ213" s="3"/>
      <c r="RBR213" s="3"/>
      <c r="RBS213" s="3"/>
      <c r="RBT213" s="3"/>
      <c r="RBU213" s="3"/>
      <c r="RBV213" s="3"/>
      <c r="RBW213" s="3"/>
      <c r="RBX213" s="3"/>
      <c r="RBY213" s="3"/>
      <c r="RBZ213" s="3"/>
      <c r="RCA213" s="3"/>
      <c r="RCB213" s="3"/>
      <c r="RCC213" s="3"/>
      <c r="RCD213" s="3"/>
      <c r="RCE213" s="3"/>
      <c r="RCF213" s="3"/>
      <c r="RCG213" s="3"/>
      <c r="RCH213" s="3"/>
      <c r="RCI213" s="3"/>
      <c r="RCJ213" s="3"/>
      <c r="RCK213" s="3"/>
      <c r="RCL213" s="3"/>
      <c r="RCM213" s="3"/>
      <c r="RCN213" s="3"/>
      <c r="RCO213" s="3"/>
      <c r="RCP213" s="3"/>
      <c r="RCQ213" s="3"/>
      <c r="RCR213" s="3"/>
      <c r="RCS213" s="3"/>
      <c r="RCT213" s="3"/>
      <c r="RCU213" s="3"/>
      <c r="RCV213" s="3"/>
      <c r="RCW213" s="3"/>
      <c r="RCX213" s="3"/>
      <c r="RCY213" s="3"/>
      <c r="RCZ213" s="3"/>
      <c r="RDA213" s="3"/>
      <c r="RDB213" s="3"/>
      <c r="RDC213" s="3"/>
      <c r="RDD213" s="3"/>
      <c r="RDE213" s="3"/>
      <c r="RDF213" s="3"/>
      <c r="RDG213" s="3"/>
      <c r="RDH213" s="3"/>
      <c r="RDI213" s="3"/>
      <c r="RDJ213" s="3"/>
      <c r="RDK213" s="3"/>
      <c r="RDL213" s="3"/>
      <c r="RDM213" s="3"/>
      <c r="RDN213" s="3"/>
      <c r="RDO213" s="3"/>
      <c r="RDP213" s="3"/>
      <c r="RDQ213" s="3"/>
      <c r="RDR213" s="3"/>
      <c r="RDS213" s="3"/>
      <c r="RDT213" s="3"/>
      <c r="RDU213" s="3"/>
      <c r="RDV213" s="3"/>
      <c r="RDW213" s="3"/>
      <c r="RDX213" s="3"/>
      <c r="RDY213" s="3"/>
      <c r="RDZ213" s="3"/>
      <c r="REA213" s="3"/>
      <c r="REB213" s="3"/>
      <c r="REC213" s="3"/>
      <c r="RED213" s="3"/>
      <c r="REE213" s="3"/>
      <c r="REF213" s="3"/>
      <c r="REG213" s="3"/>
      <c r="REH213" s="3"/>
      <c r="REI213" s="3"/>
      <c r="REJ213" s="3"/>
      <c r="REK213" s="3"/>
      <c r="REL213" s="3"/>
      <c r="REM213" s="3"/>
      <c r="REN213" s="3"/>
      <c r="REO213" s="3"/>
      <c r="REP213" s="3"/>
      <c r="REQ213" s="3"/>
      <c r="RER213" s="3"/>
      <c r="RES213" s="3"/>
      <c r="RET213" s="3"/>
      <c r="REU213" s="3"/>
      <c r="REV213" s="3"/>
      <c r="REW213" s="3"/>
      <c r="REX213" s="3"/>
      <c r="REY213" s="3"/>
      <c r="REZ213" s="3"/>
      <c r="RFA213" s="3"/>
      <c r="RFB213" s="3"/>
      <c r="RFC213" s="3"/>
      <c r="RFD213" s="3"/>
      <c r="RFE213" s="3"/>
      <c r="RFF213" s="3"/>
      <c r="RFG213" s="3"/>
      <c r="RFH213" s="3"/>
      <c r="RFI213" s="3"/>
      <c r="RFJ213" s="3"/>
      <c r="RFK213" s="3"/>
      <c r="RFL213" s="3"/>
      <c r="RFM213" s="3"/>
      <c r="RFN213" s="3"/>
      <c r="RFO213" s="3"/>
      <c r="RFP213" s="3"/>
      <c r="RFQ213" s="3"/>
      <c r="RFR213" s="3"/>
      <c r="RFS213" s="3"/>
      <c r="RFT213" s="3"/>
      <c r="RFU213" s="3"/>
      <c r="RFV213" s="3"/>
      <c r="RFW213" s="3"/>
      <c r="RFX213" s="3"/>
      <c r="RFY213" s="3"/>
      <c r="RFZ213" s="3"/>
      <c r="RGA213" s="3"/>
      <c r="RGB213" s="3"/>
      <c r="RGC213" s="3"/>
      <c r="RGD213" s="3"/>
      <c r="RGE213" s="3"/>
      <c r="RGF213" s="3"/>
      <c r="RGG213" s="3"/>
      <c r="RGH213" s="3"/>
      <c r="RGI213" s="3"/>
      <c r="RGJ213" s="3"/>
      <c r="RGK213" s="3"/>
      <c r="RGL213" s="3"/>
      <c r="RGM213" s="3"/>
      <c r="RGN213" s="3"/>
      <c r="RGO213" s="3"/>
      <c r="RGP213" s="3"/>
      <c r="RGQ213" s="3"/>
      <c r="RGR213" s="3"/>
      <c r="RGS213" s="3"/>
      <c r="RGT213" s="3"/>
      <c r="RGU213" s="3"/>
      <c r="RGV213" s="3"/>
      <c r="RGW213" s="3"/>
      <c r="RGX213" s="3"/>
      <c r="RGY213" s="3"/>
      <c r="RGZ213" s="3"/>
      <c r="RHA213" s="3"/>
      <c r="RHB213" s="3"/>
      <c r="RHC213" s="3"/>
      <c r="RHD213" s="3"/>
      <c r="RHE213" s="3"/>
      <c r="RHF213" s="3"/>
      <c r="RHG213" s="3"/>
      <c r="RHH213" s="3"/>
      <c r="RHI213" s="3"/>
      <c r="RHJ213" s="3"/>
      <c r="RHK213" s="3"/>
      <c r="RHL213" s="3"/>
      <c r="RHM213" s="3"/>
      <c r="RHN213" s="3"/>
      <c r="RHO213" s="3"/>
      <c r="RHP213" s="3"/>
      <c r="RHQ213" s="3"/>
      <c r="RHR213" s="3"/>
      <c r="RHS213" s="3"/>
      <c r="RHT213" s="3"/>
      <c r="RHU213" s="3"/>
      <c r="RHV213" s="3"/>
      <c r="RHW213" s="3"/>
      <c r="RHX213" s="3"/>
      <c r="RHY213" s="3"/>
      <c r="RHZ213" s="3"/>
      <c r="RIA213" s="3"/>
      <c r="RIB213" s="3"/>
      <c r="RIC213" s="3"/>
      <c r="RID213" s="3"/>
      <c r="RIE213" s="3"/>
      <c r="RIF213" s="3"/>
      <c r="RIG213" s="3"/>
      <c r="RIH213" s="3"/>
      <c r="RII213" s="3"/>
      <c r="RIJ213" s="3"/>
      <c r="RIK213" s="3"/>
      <c r="RIL213" s="3"/>
      <c r="RIM213" s="3"/>
      <c r="RIN213" s="3"/>
      <c r="RIO213" s="3"/>
      <c r="RIP213" s="3"/>
      <c r="RIQ213" s="3"/>
      <c r="RIR213" s="3"/>
      <c r="RIS213" s="3"/>
      <c r="RIT213" s="3"/>
      <c r="RIU213" s="3"/>
      <c r="RIV213" s="3"/>
      <c r="RIW213" s="3"/>
      <c r="RIX213" s="3"/>
      <c r="RIY213" s="3"/>
      <c r="RIZ213" s="3"/>
      <c r="RJA213" s="3"/>
      <c r="RJB213" s="3"/>
      <c r="RJC213" s="3"/>
      <c r="RJD213" s="3"/>
      <c r="RJE213" s="3"/>
      <c r="RJF213" s="3"/>
      <c r="RJG213" s="3"/>
      <c r="RJH213" s="3"/>
      <c r="RJI213" s="3"/>
      <c r="RJJ213" s="3"/>
      <c r="RJK213" s="3"/>
      <c r="RJL213" s="3"/>
      <c r="RJM213" s="3"/>
      <c r="RJN213" s="3"/>
      <c r="RJO213" s="3"/>
      <c r="RJP213" s="3"/>
      <c r="RJQ213" s="3"/>
      <c r="RJR213" s="3"/>
      <c r="RJS213" s="3"/>
      <c r="RJT213" s="3"/>
      <c r="RJU213" s="3"/>
      <c r="RJV213" s="3"/>
      <c r="RJW213" s="3"/>
      <c r="RJX213" s="3"/>
      <c r="RJY213" s="3"/>
      <c r="RJZ213" s="3"/>
      <c r="RKA213" s="3"/>
      <c r="RKB213" s="3"/>
      <c r="RKC213" s="3"/>
      <c r="RKD213" s="3"/>
      <c r="RKE213" s="3"/>
      <c r="RKF213" s="3"/>
      <c r="RKG213" s="3"/>
      <c r="RKH213" s="3"/>
      <c r="RKI213" s="3"/>
      <c r="RKJ213" s="3"/>
      <c r="RKK213" s="3"/>
      <c r="RKL213" s="3"/>
      <c r="RKM213" s="3"/>
      <c r="RKN213" s="3"/>
      <c r="RKO213" s="3"/>
      <c r="RKP213" s="3"/>
      <c r="RKQ213" s="3"/>
      <c r="RKR213" s="3"/>
      <c r="RKS213" s="3"/>
      <c r="RKT213" s="3"/>
      <c r="RKU213" s="3"/>
      <c r="RKV213" s="3"/>
      <c r="RKW213" s="3"/>
      <c r="RKX213" s="3"/>
      <c r="RKY213" s="3"/>
      <c r="RKZ213" s="3"/>
      <c r="RLA213" s="3"/>
      <c r="RLB213" s="3"/>
      <c r="RLC213" s="3"/>
      <c r="RLD213" s="3"/>
      <c r="RLE213" s="3"/>
      <c r="RLF213" s="3"/>
      <c r="RLG213" s="3"/>
      <c r="RLH213" s="3"/>
      <c r="RLI213" s="3"/>
      <c r="RLJ213" s="3"/>
      <c r="RLK213" s="3"/>
      <c r="RLL213" s="3"/>
      <c r="RLM213" s="3"/>
      <c r="RLN213" s="3"/>
      <c r="RLO213" s="3"/>
      <c r="RLP213" s="3"/>
      <c r="RLQ213" s="3"/>
      <c r="RLR213" s="3"/>
      <c r="RLS213" s="3"/>
      <c r="RLT213" s="3"/>
      <c r="RLU213" s="3"/>
      <c r="RLV213" s="3"/>
      <c r="RLW213" s="3"/>
      <c r="RLX213" s="3"/>
      <c r="RLY213" s="3"/>
      <c r="RLZ213" s="3"/>
      <c r="RMA213" s="3"/>
      <c r="RMB213" s="3"/>
      <c r="RMC213" s="3"/>
      <c r="RMD213" s="3"/>
      <c r="RME213" s="3"/>
      <c r="RMF213" s="3"/>
      <c r="RMG213" s="3"/>
      <c r="RMH213" s="3"/>
      <c r="RMI213" s="3"/>
      <c r="RMJ213" s="3"/>
      <c r="RMK213" s="3"/>
      <c r="RML213" s="3"/>
      <c r="RMM213" s="3"/>
      <c r="RMN213" s="3"/>
      <c r="RMO213" s="3"/>
      <c r="RMP213" s="3"/>
      <c r="RMQ213" s="3"/>
      <c r="RMR213" s="3"/>
      <c r="RMS213" s="3"/>
      <c r="RMT213" s="3"/>
      <c r="RMU213" s="3"/>
      <c r="RMV213" s="3"/>
      <c r="RMW213" s="3"/>
      <c r="RMX213" s="3"/>
      <c r="RMY213" s="3"/>
      <c r="RMZ213" s="3"/>
      <c r="RNA213" s="3"/>
      <c r="RNB213" s="3"/>
      <c r="RNC213" s="3"/>
      <c r="RND213" s="3"/>
      <c r="RNE213" s="3"/>
      <c r="RNF213" s="3"/>
      <c r="RNG213" s="3"/>
      <c r="RNH213" s="3"/>
      <c r="RNI213" s="3"/>
      <c r="RNJ213" s="3"/>
      <c r="RNK213" s="3"/>
      <c r="RNL213" s="3"/>
      <c r="RNM213" s="3"/>
      <c r="RNN213" s="3"/>
      <c r="RNO213" s="3"/>
      <c r="RNP213" s="3"/>
      <c r="RNQ213" s="3"/>
      <c r="RNR213" s="3"/>
      <c r="RNS213" s="3"/>
      <c r="RNT213" s="3"/>
      <c r="RNU213" s="3"/>
      <c r="RNV213" s="3"/>
      <c r="RNW213" s="3"/>
      <c r="RNX213" s="3"/>
      <c r="RNY213" s="3"/>
      <c r="RNZ213" s="3"/>
      <c r="ROA213" s="3"/>
      <c r="ROB213" s="3"/>
      <c r="ROC213" s="3"/>
      <c r="ROD213" s="3"/>
      <c r="ROE213" s="3"/>
      <c r="ROF213" s="3"/>
      <c r="ROG213" s="3"/>
      <c r="ROH213" s="3"/>
      <c r="ROI213" s="3"/>
      <c r="ROJ213" s="3"/>
      <c r="ROK213" s="3"/>
      <c r="ROL213" s="3"/>
      <c r="ROM213" s="3"/>
      <c r="RON213" s="3"/>
      <c r="ROO213" s="3"/>
      <c r="ROP213" s="3"/>
      <c r="ROQ213" s="3"/>
      <c r="ROR213" s="3"/>
      <c r="ROS213" s="3"/>
      <c r="ROT213" s="3"/>
      <c r="ROU213" s="3"/>
      <c r="ROV213" s="3"/>
      <c r="ROW213" s="3"/>
      <c r="ROX213" s="3"/>
      <c r="ROY213" s="3"/>
      <c r="ROZ213" s="3"/>
      <c r="RPA213" s="3"/>
      <c r="RPB213" s="3"/>
      <c r="RPC213" s="3"/>
      <c r="RPD213" s="3"/>
      <c r="RPE213" s="3"/>
      <c r="RPF213" s="3"/>
      <c r="RPG213" s="3"/>
      <c r="RPH213" s="3"/>
      <c r="RPI213" s="3"/>
      <c r="RPJ213" s="3"/>
      <c r="RPK213" s="3"/>
      <c r="RPL213" s="3"/>
      <c r="RPM213" s="3"/>
      <c r="RPN213" s="3"/>
      <c r="RPO213" s="3"/>
      <c r="RPP213" s="3"/>
      <c r="RPQ213" s="3"/>
      <c r="RPR213" s="3"/>
      <c r="RPS213" s="3"/>
      <c r="RPT213" s="3"/>
      <c r="RPU213" s="3"/>
      <c r="RPV213" s="3"/>
      <c r="RPW213" s="3"/>
      <c r="RPX213" s="3"/>
      <c r="RPY213" s="3"/>
      <c r="RPZ213" s="3"/>
      <c r="RQA213" s="3"/>
      <c r="RQB213" s="3"/>
      <c r="RQC213" s="3"/>
      <c r="RQD213" s="3"/>
      <c r="RQE213" s="3"/>
      <c r="RQF213" s="3"/>
      <c r="RQG213" s="3"/>
      <c r="RQH213" s="3"/>
      <c r="RQI213" s="3"/>
      <c r="RQJ213" s="3"/>
      <c r="RQK213" s="3"/>
      <c r="RQL213" s="3"/>
      <c r="RQM213" s="3"/>
      <c r="RQN213" s="3"/>
      <c r="RQO213" s="3"/>
      <c r="RQP213" s="3"/>
      <c r="RQQ213" s="3"/>
      <c r="RQR213" s="3"/>
      <c r="RQS213" s="3"/>
      <c r="RQT213" s="3"/>
      <c r="RQU213" s="3"/>
      <c r="RQV213" s="3"/>
      <c r="RQW213" s="3"/>
      <c r="RQX213" s="3"/>
      <c r="RQY213" s="3"/>
      <c r="RQZ213" s="3"/>
      <c r="RRA213" s="3"/>
      <c r="RRB213" s="3"/>
      <c r="RRC213" s="3"/>
      <c r="RRD213" s="3"/>
      <c r="RRE213" s="3"/>
      <c r="RRF213" s="3"/>
      <c r="RRG213" s="3"/>
      <c r="RRH213" s="3"/>
      <c r="RRI213" s="3"/>
      <c r="RRJ213" s="3"/>
      <c r="RRK213" s="3"/>
      <c r="RRL213" s="3"/>
      <c r="RRM213" s="3"/>
      <c r="RRN213" s="3"/>
      <c r="RRO213" s="3"/>
      <c r="RRP213" s="3"/>
      <c r="RRQ213" s="3"/>
      <c r="RRR213" s="3"/>
      <c r="RRS213" s="3"/>
      <c r="RRT213" s="3"/>
      <c r="RRU213" s="3"/>
      <c r="RRV213" s="3"/>
      <c r="RRW213" s="3"/>
      <c r="RRX213" s="3"/>
      <c r="RRY213" s="3"/>
      <c r="RRZ213" s="3"/>
      <c r="RSA213" s="3"/>
      <c r="RSB213" s="3"/>
      <c r="RSC213" s="3"/>
      <c r="RSD213" s="3"/>
      <c r="RSE213" s="3"/>
      <c r="RSF213" s="3"/>
      <c r="RSG213" s="3"/>
      <c r="RSH213" s="3"/>
      <c r="RSI213" s="3"/>
      <c r="RSJ213" s="3"/>
      <c r="RSK213" s="3"/>
      <c r="RSL213" s="3"/>
      <c r="RSM213" s="3"/>
      <c r="RSN213" s="3"/>
      <c r="RSO213" s="3"/>
      <c r="RSP213" s="3"/>
      <c r="RSQ213" s="3"/>
      <c r="RSR213" s="3"/>
      <c r="RSS213" s="3"/>
      <c r="RST213" s="3"/>
      <c r="RSU213" s="3"/>
      <c r="RSV213" s="3"/>
      <c r="RSW213" s="3"/>
      <c r="RSX213" s="3"/>
      <c r="RSY213" s="3"/>
      <c r="RSZ213" s="3"/>
      <c r="RTA213" s="3"/>
      <c r="RTB213" s="3"/>
      <c r="RTC213" s="3"/>
      <c r="RTD213" s="3"/>
      <c r="RTE213" s="3"/>
      <c r="RTF213" s="3"/>
      <c r="RTG213" s="3"/>
      <c r="RTH213" s="3"/>
      <c r="RTI213" s="3"/>
      <c r="RTJ213" s="3"/>
      <c r="RTK213" s="3"/>
      <c r="RTL213" s="3"/>
      <c r="RTM213" s="3"/>
      <c r="RTN213" s="3"/>
      <c r="RTO213" s="3"/>
      <c r="RTP213" s="3"/>
      <c r="RTQ213" s="3"/>
      <c r="RTR213" s="3"/>
      <c r="RTS213" s="3"/>
      <c r="RTT213" s="3"/>
      <c r="RTU213" s="3"/>
      <c r="RTV213" s="3"/>
      <c r="RTW213" s="3"/>
      <c r="RTX213" s="3"/>
      <c r="RTY213" s="3"/>
      <c r="RTZ213" s="3"/>
      <c r="RUA213" s="3"/>
      <c r="RUB213" s="3"/>
      <c r="RUC213" s="3"/>
      <c r="RUD213" s="3"/>
      <c r="RUE213" s="3"/>
      <c r="RUF213" s="3"/>
      <c r="RUG213" s="3"/>
      <c r="RUH213" s="3"/>
      <c r="RUI213" s="3"/>
      <c r="RUJ213" s="3"/>
      <c r="RUK213" s="3"/>
      <c r="RUL213" s="3"/>
      <c r="RUM213" s="3"/>
      <c r="RUN213" s="3"/>
      <c r="RUO213" s="3"/>
      <c r="RUP213" s="3"/>
      <c r="RUQ213" s="3"/>
      <c r="RUR213" s="3"/>
      <c r="RUS213" s="3"/>
      <c r="RUT213" s="3"/>
      <c r="RUU213" s="3"/>
      <c r="RUV213" s="3"/>
      <c r="RUW213" s="3"/>
      <c r="RUX213" s="3"/>
      <c r="RUY213" s="3"/>
      <c r="RUZ213" s="3"/>
      <c r="RVA213" s="3"/>
      <c r="RVB213" s="3"/>
      <c r="RVC213" s="3"/>
      <c r="RVD213" s="3"/>
      <c r="RVE213" s="3"/>
      <c r="RVF213" s="3"/>
      <c r="RVG213" s="3"/>
      <c r="RVH213" s="3"/>
      <c r="RVI213" s="3"/>
      <c r="RVJ213" s="3"/>
      <c r="RVK213" s="3"/>
      <c r="RVL213" s="3"/>
      <c r="RVM213" s="3"/>
      <c r="RVN213" s="3"/>
      <c r="RVO213" s="3"/>
      <c r="RVP213" s="3"/>
      <c r="RVQ213" s="3"/>
      <c r="RVR213" s="3"/>
      <c r="RVS213" s="3"/>
      <c r="RVT213" s="3"/>
      <c r="RVU213" s="3"/>
      <c r="RVV213" s="3"/>
      <c r="RVW213" s="3"/>
      <c r="RVX213" s="3"/>
      <c r="RVY213" s="3"/>
      <c r="RVZ213" s="3"/>
      <c r="RWA213" s="3"/>
      <c r="RWB213" s="3"/>
      <c r="RWC213" s="3"/>
      <c r="RWD213" s="3"/>
      <c r="RWE213" s="3"/>
      <c r="RWF213" s="3"/>
      <c r="RWG213" s="3"/>
      <c r="RWH213" s="3"/>
      <c r="RWI213" s="3"/>
      <c r="RWJ213" s="3"/>
      <c r="RWK213" s="3"/>
      <c r="RWL213" s="3"/>
      <c r="RWM213" s="3"/>
      <c r="RWN213" s="3"/>
      <c r="RWO213" s="3"/>
      <c r="RWP213" s="3"/>
      <c r="RWQ213" s="3"/>
      <c r="RWR213" s="3"/>
      <c r="RWS213" s="3"/>
      <c r="RWT213" s="3"/>
      <c r="RWU213" s="3"/>
      <c r="RWV213" s="3"/>
      <c r="RWW213" s="3"/>
      <c r="RWX213" s="3"/>
      <c r="RWY213" s="3"/>
      <c r="RWZ213" s="3"/>
      <c r="RXA213" s="3"/>
      <c r="RXB213" s="3"/>
      <c r="RXC213" s="3"/>
      <c r="RXD213" s="3"/>
      <c r="RXE213" s="3"/>
      <c r="RXF213" s="3"/>
      <c r="RXG213" s="3"/>
      <c r="RXH213" s="3"/>
      <c r="RXI213" s="3"/>
      <c r="RXJ213" s="3"/>
      <c r="RXK213" s="3"/>
      <c r="RXL213" s="3"/>
      <c r="RXM213" s="3"/>
      <c r="RXN213" s="3"/>
      <c r="RXO213" s="3"/>
      <c r="RXP213" s="3"/>
      <c r="RXQ213" s="3"/>
      <c r="RXR213" s="3"/>
      <c r="RXS213" s="3"/>
      <c r="RXT213" s="3"/>
      <c r="RXU213" s="3"/>
      <c r="RXV213" s="3"/>
      <c r="RXW213" s="3"/>
      <c r="RXX213" s="3"/>
      <c r="RXY213" s="3"/>
      <c r="RXZ213" s="3"/>
      <c r="RYA213" s="3"/>
      <c r="RYB213" s="3"/>
      <c r="RYC213" s="3"/>
      <c r="RYD213" s="3"/>
      <c r="RYE213" s="3"/>
      <c r="RYF213" s="3"/>
      <c r="RYG213" s="3"/>
      <c r="RYH213" s="3"/>
      <c r="RYI213" s="3"/>
      <c r="RYJ213" s="3"/>
      <c r="RYK213" s="3"/>
      <c r="RYL213" s="3"/>
      <c r="RYM213" s="3"/>
      <c r="RYN213" s="3"/>
      <c r="RYO213" s="3"/>
      <c r="RYP213" s="3"/>
      <c r="RYQ213" s="3"/>
      <c r="RYR213" s="3"/>
      <c r="RYS213" s="3"/>
      <c r="RYT213" s="3"/>
      <c r="RYU213" s="3"/>
      <c r="RYV213" s="3"/>
      <c r="RYW213" s="3"/>
      <c r="RYX213" s="3"/>
      <c r="RYY213" s="3"/>
      <c r="RYZ213" s="3"/>
      <c r="RZA213" s="3"/>
      <c r="RZB213" s="3"/>
      <c r="RZC213" s="3"/>
      <c r="RZD213" s="3"/>
      <c r="RZE213" s="3"/>
      <c r="RZF213" s="3"/>
      <c r="RZG213" s="3"/>
      <c r="RZH213" s="3"/>
      <c r="RZI213" s="3"/>
      <c r="RZJ213" s="3"/>
      <c r="RZK213" s="3"/>
      <c r="RZL213" s="3"/>
      <c r="RZM213" s="3"/>
      <c r="RZN213" s="3"/>
      <c r="RZO213" s="3"/>
      <c r="RZP213" s="3"/>
      <c r="RZQ213" s="3"/>
      <c r="RZR213" s="3"/>
      <c r="RZS213" s="3"/>
      <c r="RZT213" s="3"/>
      <c r="RZU213" s="3"/>
      <c r="RZV213" s="3"/>
      <c r="RZW213" s="3"/>
      <c r="RZX213" s="3"/>
      <c r="RZY213" s="3"/>
      <c r="RZZ213" s="3"/>
      <c r="SAA213" s="3"/>
      <c r="SAB213" s="3"/>
      <c r="SAC213" s="3"/>
      <c r="SAD213" s="3"/>
      <c r="SAE213" s="3"/>
      <c r="SAF213" s="3"/>
      <c r="SAG213" s="3"/>
      <c r="SAH213" s="3"/>
      <c r="SAI213" s="3"/>
      <c r="SAJ213" s="3"/>
      <c r="SAK213" s="3"/>
      <c r="SAL213" s="3"/>
      <c r="SAM213" s="3"/>
      <c r="SAN213" s="3"/>
      <c r="SAO213" s="3"/>
      <c r="SAP213" s="3"/>
      <c r="SAQ213" s="3"/>
      <c r="SAR213" s="3"/>
      <c r="SAS213" s="3"/>
      <c r="SAT213" s="3"/>
      <c r="SAU213" s="3"/>
      <c r="SAV213" s="3"/>
      <c r="SAW213" s="3"/>
      <c r="SAX213" s="3"/>
      <c r="SAY213" s="3"/>
      <c r="SAZ213" s="3"/>
      <c r="SBA213" s="3"/>
      <c r="SBB213" s="3"/>
      <c r="SBC213" s="3"/>
      <c r="SBD213" s="3"/>
      <c r="SBE213" s="3"/>
      <c r="SBF213" s="3"/>
      <c r="SBG213" s="3"/>
      <c r="SBH213" s="3"/>
      <c r="SBI213" s="3"/>
      <c r="SBJ213" s="3"/>
      <c r="SBK213" s="3"/>
      <c r="SBL213" s="3"/>
      <c r="SBM213" s="3"/>
      <c r="SBN213" s="3"/>
      <c r="SBO213" s="3"/>
      <c r="SBP213" s="3"/>
      <c r="SBQ213" s="3"/>
      <c r="SBR213" s="3"/>
      <c r="SBS213" s="3"/>
      <c r="SBT213" s="3"/>
      <c r="SBU213" s="3"/>
      <c r="SBV213" s="3"/>
      <c r="SBW213" s="3"/>
      <c r="SBX213" s="3"/>
      <c r="SBY213" s="3"/>
      <c r="SBZ213" s="3"/>
      <c r="SCA213" s="3"/>
      <c r="SCB213" s="3"/>
      <c r="SCC213" s="3"/>
      <c r="SCD213" s="3"/>
      <c r="SCE213" s="3"/>
      <c r="SCF213" s="3"/>
      <c r="SCG213" s="3"/>
      <c r="SCH213" s="3"/>
      <c r="SCI213" s="3"/>
      <c r="SCJ213" s="3"/>
      <c r="SCK213" s="3"/>
      <c r="SCL213" s="3"/>
      <c r="SCM213" s="3"/>
      <c r="SCN213" s="3"/>
      <c r="SCO213" s="3"/>
      <c r="SCP213" s="3"/>
      <c r="SCQ213" s="3"/>
      <c r="SCR213" s="3"/>
      <c r="SCS213" s="3"/>
      <c r="SCT213" s="3"/>
      <c r="SCU213" s="3"/>
      <c r="SCV213" s="3"/>
      <c r="SCW213" s="3"/>
      <c r="SCX213" s="3"/>
      <c r="SCY213" s="3"/>
      <c r="SCZ213" s="3"/>
      <c r="SDA213" s="3"/>
      <c r="SDB213" s="3"/>
      <c r="SDC213" s="3"/>
      <c r="SDD213" s="3"/>
      <c r="SDE213" s="3"/>
      <c r="SDF213" s="3"/>
      <c r="SDG213" s="3"/>
      <c r="SDH213" s="3"/>
      <c r="SDI213" s="3"/>
      <c r="SDJ213" s="3"/>
      <c r="SDK213" s="3"/>
      <c r="SDL213" s="3"/>
      <c r="SDM213" s="3"/>
      <c r="SDN213" s="3"/>
      <c r="SDO213" s="3"/>
      <c r="SDP213" s="3"/>
      <c r="SDQ213" s="3"/>
      <c r="SDR213" s="3"/>
      <c r="SDS213" s="3"/>
      <c r="SDT213" s="3"/>
      <c r="SDU213" s="3"/>
      <c r="SDV213" s="3"/>
      <c r="SDW213" s="3"/>
      <c r="SDX213" s="3"/>
      <c r="SDY213" s="3"/>
      <c r="SDZ213" s="3"/>
      <c r="SEA213" s="3"/>
      <c r="SEB213" s="3"/>
      <c r="SEC213" s="3"/>
      <c r="SED213" s="3"/>
      <c r="SEE213" s="3"/>
      <c r="SEF213" s="3"/>
      <c r="SEG213" s="3"/>
      <c r="SEH213" s="3"/>
      <c r="SEI213" s="3"/>
      <c r="SEJ213" s="3"/>
      <c r="SEK213" s="3"/>
      <c r="SEL213" s="3"/>
      <c r="SEM213" s="3"/>
      <c r="SEN213" s="3"/>
      <c r="SEO213" s="3"/>
      <c r="SEP213" s="3"/>
      <c r="SEQ213" s="3"/>
      <c r="SER213" s="3"/>
      <c r="SES213" s="3"/>
      <c r="SET213" s="3"/>
      <c r="SEU213" s="3"/>
      <c r="SEV213" s="3"/>
      <c r="SEW213" s="3"/>
      <c r="SEX213" s="3"/>
      <c r="SEY213" s="3"/>
      <c r="SEZ213" s="3"/>
      <c r="SFA213" s="3"/>
      <c r="SFB213" s="3"/>
      <c r="SFC213" s="3"/>
      <c r="SFD213" s="3"/>
      <c r="SFE213" s="3"/>
      <c r="SFF213" s="3"/>
      <c r="SFG213" s="3"/>
      <c r="SFH213" s="3"/>
      <c r="SFI213" s="3"/>
      <c r="SFJ213" s="3"/>
      <c r="SFK213" s="3"/>
      <c r="SFL213" s="3"/>
      <c r="SFM213" s="3"/>
      <c r="SFN213" s="3"/>
      <c r="SFO213" s="3"/>
      <c r="SFP213" s="3"/>
      <c r="SFQ213" s="3"/>
      <c r="SFR213" s="3"/>
      <c r="SFS213" s="3"/>
      <c r="SFT213" s="3"/>
      <c r="SFU213" s="3"/>
      <c r="SFV213" s="3"/>
      <c r="SFW213" s="3"/>
      <c r="SFX213" s="3"/>
      <c r="SFY213" s="3"/>
      <c r="SFZ213" s="3"/>
      <c r="SGA213" s="3"/>
      <c r="SGB213" s="3"/>
      <c r="SGC213" s="3"/>
      <c r="SGD213" s="3"/>
      <c r="SGE213" s="3"/>
      <c r="SGF213" s="3"/>
      <c r="SGG213" s="3"/>
      <c r="SGH213" s="3"/>
      <c r="SGI213" s="3"/>
      <c r="SGJ213" s="3"/>
      <c r="SGK213" s="3"/>
      <c r="SGL213" s="3"/>
      <c r="SGM213" s="3"/>
      <c r="SGN213" s="3"/>
      <c r="SGO213" s="3"/>
      <c r="SGP213" s="3"/>
      <c r="SGQ213" s="3"/>
      <c r="SGR213" s="3"/>
      <c r="SGS213" s="3"/>
      <c r="SGT213" s="3"/>
      <c r="SGU213" s="3"/>
      <c r="SGV213" s="3"/>
      <c r="SGW213" s="3"/>
      <c r="SGX213" s="3"/>
      <c r="SGY213" s="3"/>
      <c r="SGZ213" s="3"/>
      <c r="SHA213" s="3"/>
      <c r="SHB213" s="3"/>
      <c r="SHC213" s="3"/>
      <c r="SHD213" s="3"/>
      <c r="SHE213" s="3"/>
      <c r="SHF213" s="3"/>
      <c r="SHG213" s="3"/>
      <c r="SHH213" s="3"/>
      <c r="SHI213" s="3"/>
      <c r="SHJ213" s="3"/>
      <c r="SHK213" s="3"/>
      <c r="SHL213" s="3"/>
      <c r="SHM213" s="3"/>
      <c r="SHN213" s="3"/>
      <c r="SHO213" s="3"/>
      <c r="SHP213" s="3"/>
      <c r="SHQ213" s="3"/>
      <c r="SHR213" s="3"/>
      <c r="SHS213" s="3"/>
      <c r="SHT213" s="3"/>
      <c r="SHU213" s="3"/>
      <c r="SHV213" s="3"/>
      <c r="SHW213" s="3"/>
      <c r="SHX213" s="3"/>
      <c r="SHY213" s="3"/>
      <c r="SHZ213" s="3"/>
      <c r="SIA213" s="3"/>
      <c r="SIB213" s="3"/>
      <c r="SIC213" s="3"/>
      <c r="SID213" s="3"/>
      <c r="SIE213" s="3"/>
      <c r="SIF213" s="3"/>
      <c r="SIG213" s="3"/>
      <c r="SIH213" s="3"/>
      <c r="SII213" s="3"/>
      <c r="SIJ213" s="3"/>
      <c r="SIK213" s="3"/>
      <c r="SIL213" s="3"/>
      <c r="SIM213" s="3"/>
      <c r="SIN213" s="3"/>
      <c r="SIO213" s="3"/>
      <c r="SIP213" s="3"/>
      <c r="SIQ213" s="3"/>
      <c r="SIR213" s="3"/>
      <c r="SIS213" s="3"/>
      <c r="SIT213" s="3"/>
      <c r="SIU213" s="3"/>
      <c r="SIV213" s="3"/>
      <c r="SIW213" s="3"/>
      <c r="SIX213" s="3"/>
      <c r="SIY213" s="3"/>
      <c r="SIZ213" s="3"/>
      <c r="SJA213" s="3"/>
      <c r="SJB213" s="3"/>
      <c r="SJC213" s="3"/>
      <c r="SJD213" s="3"/>
      <c r="SJE213" s="3"/>
      <c r="SJF213" s="3"/>
      <c r="SJG213" s="3"/>
      <c r="SJH213" s="3"/>
      <c r="SJI213" s="3"/>
      <c r="SJJ213" s="3"/>
      <c r="SJK213" s="3"/>
      <c r="SJL213" s="3"/>
      <c r="SJM213" s="3"/>
      <c r="SJN213" s="3"/>
      <c r="SJO213" s="3"/>
      <c r="SJP213" s="3"/>
      <c r="SJQ213" s="3"/>
      <c r="SJR213" s="3"/>
      <c r="SJS213" s="3"/>
      <c r="SJT213" s="3"/>
      <c r="SJU213" s="3"/>
      <c r="SJV213" s="3"/>
      <c r="SJW213" s="3"/>
      <c r="SJX213" s="3"/>
      <c r="SJY213" s="3"/>
      <c r="SJZ213" s="3"/>
      <c r="SKA213" s="3"/>
      <c r="SKB213" s="3"/>
      <c r="SKC213" s="3"/>
      <c r="SKD213" s="3"/>
      <c r="SKE213" s="3"/>
      <c r="SKF213" s="3"/>
      <c r="SKG213" s="3"/>
      <c r="SKH213" s="3"/>
      <c r="SKI213" s="3"/>
      <c r="SKJ213" s="3"/>
      <c r="SKK213" s="3"/>
      <c r="SKL213" s="3"/>
      <c r="SKM213" s="3"/>
      <c r="SKN213" s="3"/>
      <c r="SKO213" s="3"/>
      <c r="SKP213" s="3"/>
      <c r="SKQ213" s="3"/>
      <c r="SKR213" s="3"/>
      <c r="SKS213" s="3"/>
      <c r="SKT213" s="3"/>
      <c r="SKU213" s="3"/>
      <c r="SKV213" s="3"/>
      <c r="SKW213" s="3"/>
      <c r="SKX213" s="3"/>
      <c r="SKY213" s="3"/>
      <c r="SKZ213" s="3"/>
      <c r="SLA213" s="3"/>
      <c r="SLB213" s="3"/>
      <c r="SLC213" s="3"/>
      <c r="SLD213" s="3"/>
      <c r="SLE213" s="3"/>
      <c r="SLF213" s="3"/>
      <c r="SLG213" s="3"/>
      <c r="SLH213" s="3"/>
      <c r="SLI213" s="3"/>
      <c r="SLJ213" s="3"/>
      <c r="SLK213" s="3"/>
      <c r="SLL213" s="3"/>
      <c r="SLM213" s="3"/>
      <c r="SLN213" s="3"/>
      <c r="SLO213" s="3"/>
      <c r="SLP213" s="3"/>
      <c r="SLQ213" s="3"/>
      <c r="SLR213" s="3"/>
      <c r="SLS213" s="3"/>
      <c r="SLT213" s="3"/>
      <c r="SLU213" s="3"/>
      <c r="SLV213" s="3"/>
      <c r="SLW213" s="3"/>
      <c r="SLX213" s="3"/>
      <c r="SLY213" s="3"/>
      <c r="SLZ213" s="3"/>
      <c r="SMA213" s="3"/>
      <c r="SMB213" s="3"/>
      <c r="SMC213" s="3"/>
      <c r="SMD213" s="3"/>
      <c r="SME213" s="3"/>
      <c r="SMF213" s="3"/>
      <c r="SMG213" s="3"/>
      <c r="SMH213" s="3"/>
      <c r="SMI213" s="3"/>
      <c r="SMJ213" s="3"/>
      <c r="SMK213" s="3"/>
      <c r="SML213" s="3"/>
      <c r="SMM213" s="3"/>
      <c r="SMN213" s="3"/>
      <c r="SMO213" s="3"/>
      <c r="SMP213" s="3"/>
      <c r="SMQ213" s="3"/>
      <c r="SMR213" s="3"/>
      <c r="SMS213" s="3"/>
      <c r="SMT213" s="3"/>
      <c r="SMU213" s="3"/>
      <c r="SMV213" s="3"/>
      <c r="SMW213" s="3"/>
      <c r="SMX213" s="3"/>
      <c r="SMY213" s="3"/>
      <c r="SMZ213" s="3"/>
      <c r="SNA213" s="3"/>
      <c r="SNB213" s="3"/>
      <c r="SNC213" s="3"/>
      <c r="SND213" s="3"/>
      <c r="SNE213" s="3"/>
      <c r="SNF213" s="3"/>
      <c r="SNG213" s="3"/>
      <c r="SNH213" s="3"/>
      <c r="SNI213" s="3"/>
      <c r="SNJ213" s="3"/>
      <c r="SNK213" s="3"/>
      <c r="SNL213" s="3"/>
      <c r="SNM213" s="3"/>
      <c r="SNN213" s="3"/>
      <c r="SNO213" s="3"/>
      <c r="SNP213" s="3"/>
      <c r="SNQ213" s="3"/>
      <c r="SNR213" s="3"/>
      <c r="SNS213" s="3"/>
      <c r="SNT213" s="3"/>
      <c r="SNU213" s="3"/>
      <c r="SNV213" s="3"/>
      <c r="SNW213" s="3"/>
      <c r="SNX213" s="3"/>
      <c r="SNY213" s="3"/>
      <c r="SNZ213" s="3"/>
      <c r="SOA213" s="3"/>
      <c r="SOB213" s="3"/>
      <c r="SOC213" s="3"/>
      <c r="SOD213" s="3"/>
      <c r="SOE213" s="3"/>
      <c r="SOF213" s="3"/>
      <c r="SOG213" s="3"/>
      <c r="SOH213" s="3"/>
      <c r="SOI213" s="3"/>
      <c r="SOJ213" s="3"/>
      <c r="SOK213" s="3"/>
      <c r="SOL213" s="3"/>
      <c r="SOM213" s="3"/>
      <c r="SON213" s="3"/>
      <c r="SOO213" s="3"/>
      <c r="SOP213" s="3"/>
      <c r="SOQ213" s="3"/>
      <c r="SOR213" s="3"/>
      <c r="SOS213" s="3"/>
      <c r="SOT213" s="3"/>
      <c r="SOU213" s="3"/>
      <c r="SOV213" s="3"/>
      <c r="SOW213" s="3"/>
      <c r="SOX213" s="3"/>
      <c r="SOY213" s="3"/>
      <c r="SOZ213" s="3"/>
      <c r="SPA213" s="3"/>
      <c r="SPB213" s="3"/>
      <c r="SPC213" s="3"/>
      <c r="SPD213" s="3"/>
      <c r="SPE213" s="3"/>
      <c r="SPF213" s="3"/>
      <c r="SPG213" s="3"/>
      <c r="SPH213" s="3"/>
      <c r="SPI213" s="3"/>
      <c r="SPJ213" s="3"/>
      <c r="SPK213" s="3"/>
      <c r="SPL213" s="3"/>
      <c r="SPM213" s="3"/>
      <c r="SPN213" s="3"/>
      <c r="SPO213" s="3"/>
      <c r="SPP213" s="3"/>
      <c r="SPQ213" s="3"/>
      <c r="SPR213" s="3"/>
      <c r="SPS213" s="3"/>
      <c r="SPT213" s="3"/>
      <c r="SPU213" s="3"/>
      <c r="SPV213" s="3"/>
      <c r="SPW213" s="3"/>
      <c r="SPX213" s="3"/>
      <c r="SPY213" s="3"/>
      <c r="SPZ213" s="3"/>
      <c r="SQA213" s="3"/>
      <c r="SQB213" s="3"/>
      <c r="SQC213" s="3"/>
      <c r="SQD213" s="3"/>
      <c r="SQE213" s="3"/>
      <c r="SQF213" s="3"/>
      <c r="SQG213" s="3"/>
      <c r="SQH213" s="3"/>
      <c r="SQI213" s="3"/>
      <c r="SQJ213" s="3"/>
      <c r="SQK213" s="3"/>
      <c r="SQL213" s="3"/>
      <c r="SQM213" s="3"/>
      <c r="SQN213" s="3"/>
      <c r="SQO213" s="3"/>
      <c r="SQP213" s="3"/>
      <c r="SQQ213" s="3"/>
      <c r="SQR213" s="3"/>
      <c r="SQS213" s="3"/>
      <c r="SQT213" s="3"/>
      <c r="SQU213" s="3"/>
      <c r="SQV213" s="3"/>
      <c r="SQW213" s="3"/>
      <c r="SQX213" s="3"/>
      <c r="SQY213" s="3"/>
      <c r="SQZ213" s="3"/>
      <c r="SRA213" s="3"/>
      <c r="SRB213" s="3"/>
      <c r="SRC213" s="3"/>
      <c r="SRD213" s="3"/>
      <c r="SRE213" s="3"/>
      <c r="SRF213" s="3"/>
      <c r="SRG213" s="3"/>
      <c r="SRH213" s="3"/>
      <c r="SRI213" s="3"/>
      <c r="SRJ213" s="3"/>
      <c r="SRK213" s="3"/>
      <c r="SRL213" s="3"/>
      <c r="SRM213" s="3"/>
      <c r="SRN213" s="3"/>
      <c r="SRO213" s="3"/>
      <c r="SRP213" s="3"/>
      <c r="SRQ213" s="3"/>
      <c r="SRR213" s="3"/>
      <c r="SRS213" s="3"/>
      <c r="SRT213" s="3"/>
      <c r="SRU213" s="3"/>
      <c r="SRV213" s="3"/>
      <c r="SRW213" s="3"/>
      <c r="SRX213" s="3"/>
      <c r="SRY213" s="3"/>
      <c r="SRZ213" s="3"/>
      <c r="SSA213" s="3"/>
      <c r="SSB213" s="3"/>
      <c r="SSC213" s="3"/>
      <c r="SSD213" s="3"/>
      <c r="SSE213" s="3"/>
      <c r="SSF213" s="3"/>
      <c r="SSG213" s="3"/>
      <c r="SSH213" s="3"/>
      <c r="SSI213" s="3"/>
      <c r="SSJ213" s="3"/>
      <c r="SSK213" s="3"/>
      <c r="SSL213" s="3"/>
      <c r="SSM213" s="3"/>
      <c r="SSN213" s="3"/>
      <c r="SSO213" s="3"/>
      <c r="SSP213" s="3"/>
      <c r="SSQ213" s="3"/>
      <c r="SSR213" s="3"/>
      <c r="SSS213" s="3"/>
      <c r="SST213" s="3"/>
      <c r="SSU213" s="3"/>
      <c r="SSV213" s="3"/>
      <c r="SSW213" s="3"/>
      <c r="SSX213" s="3"/>
      <c r="SSY213" s="3"/>
      <c r="SSZ213" s="3"/>
      <c r="STA213" s="3"/>
      <c r="STB213" s="3"/>
      <c r="STC213" s="3"/>
      <c r="STD213" s="3"/>
      <c r="STE213" s="3"/>
      <c r="STF213" s="3"/>
      <c r="STG213" s="3"/>
      <c r="STH213" s="3"/>
      <c r="STI213" s="3"/>
      <c r="STJ213" s="3"/>
      <c r="STK213" s="3"/>
      <c r="STL213" s="3"/>
      <c r="STM213" s="3"/>
      <c r="STN213" s="3"/>
      <c r="STO213" s="3"/>
      <c r="STP213" s="3"/>
      <c r="STQ213" s="3"/>
      <c r="STR213" s="3"/>
      <c r="STS213" s="3"/>
      <c r="STT213" s="3"/>
      <c r="STU213" s="3"/>
      <c r="STV213" s="3"/>
      <c r="STW213" s="3"/>
      <c r="STX213" s="3"/>
      <c r="STY213" s="3"/>
      <c r="STZ213" s="3"/>
      <c r="SUA213" s="3"/>
      <c r="SUB213" s="3"/>
      <c r="SUC213" s="3"/>
      <c r="SUD213" s="3"/>
      <c r="SUE213" s="3"/>
      <c r="SUF213" s="3"/>
      <c r="SUG213" s="3"/>
      <c r="SUH213" s="3"/>
      <c r="SUI213" s="3"/>
      <c r="SUJ213" s="3"/>
      <c r="SUK213" s="3"/>
      <c r="SUL213" s="3"/>
      <c r="SUM213" s="3"/>
      <c r="SUN213" s="3"/>
      <c r="SUO213" s="3"/>
      <c r="SUP213" s="3"/>
      <c r="SUQ213" s="3"/>
      <c r="SUR213" s="3"/>
      <c r="SUS213" s="3"/>
      <c r="SUT213" s="3"/>
      <c r="SUU213" s="3"/>
      <c r="SUV213" s="3"/>
      <c r="SUW213" s="3"/>
      <c r="SUX213" s="3"/>
      <c r="SUY213" s="3"/>
      <c r="SUZ213" s="3"/>
      <c r="SVA213" s="3"/>
      <c r="SVB213" s="3"/>
      <c r="SVC213" s="3"/>
      <c r="SVD213" s="3"/>
      <c r="SVE213" s="3"/>
      <c r="SVF213" s="3"/>
      <c r="SVG213" s="3"/>
      <c r="SVH213" s="3"/>
      <c r="SVI213" s="3"/>
      <c r="SVJ213" s="3"/>
      <c r="SVK213" s="3"/>
      <c r="SVL213" s="3"/>
      <c r="SVM213" s="3"/>
      <c r="SVN213" s="3"/>
      <c r="SVO213" s="3"/>
      <c r="SVP213" s="3"/>
      <c r="SVQ213" s="3"/>
      <c r="SVR213" s="3"/>
      <c r="SVS213" s="3"/>
      <c r="SVT213" s="3"/>
      <c r="SVU213" s="3"/>
      <c r="SVV213" s="3"/>
      <c r="SVW213" s="3"/>
      <c r="SVX213" s="3"/>
      <c r="SVY213" s="3"/>
      <c r="SVZ213" s="3"/>
      <c r="SWA213" s="3"/>
      <c r="SWB213" s="3"/>
      <c r="SWC213" s="3"/>
      <c r="SWD213" s="3"/>
      <c r="SWE213" s="3"/>
      <c r="SWF213" s="3"/>
      <c r="SWG213" s="3"/>
      <c r="SWH213" s="3"/>
      <c r="SWI213" s="3"/>
      <c r="SWJ213" s="3"/>
      <c r="SWK213" s="3"/>
      <c r="SWL213" s="3"/>
      <c r="SWM213" s="3"/>
      <c r="SWN213" s="3"/>
      <c r="SWO213" s="3"/>
      <c r="SWP213" s="3"/>
      <c r="SWQ213" s="3"/>
      <c r="SWR213" s="3"/>
      <c r="SWS213" s="3"/>
      <c r="SWT213" s="3"/>
      <c r="SWU213" s="3"/>
      <c r="SWV213" s="3"/>
      <c r="SWW213" s="3"/>
      <c r="SWX213" s="3"/>
      <c r="SWY213" s="3"/>
      <c r="SWZ213" s="3"/>
      <c r="SXA213" s="3"/>
      <c r="SXB213" s="3"/>
      <c r="SXC213" s="3"/>
      <c r="SXD213" s="3"/>
      <c r="SXE213" s="3"/>
      <c r="SXF213" s="3"/>
      <c r="SXG213" s="3"/>
      <c r="SXH213" s="3"/>
      <c r="SXI213" s="3"/>
      <c r="SXJ213" s="3"/>
      <c r="SXK213" s="3"/>
      <c r="SXL213" s="3"/>
      <c r="SXM213" s="3"/>
      <c r="SXN213" s="3"/>
      <c r="SXO213" s="3"/>
      <c r="SXP213" s="3"/>
      <c r="SXQ213" s="3"/>
      <c r="SXR213" s="3"/>
      <c r="SXS213" s="3"/>
      <c r="SXT213" s="3"/>
      <c r="SXU213" s="3"/>
      <c r="SXV213" s="3"/>
      <c r="SXW213" s="3"/>
      <c r="SXX213" s="3"/>
      <c r="SXY213" s="3"/>
      <c r="SXZ213" s="3"/>
      <c r="SYA213" s="3"/>
      <c r="SYB213" s="3"/>
      <c r="SYC213" s="3"/>
      <c r="SYD213" s="3"/>
      <c r="SYE213" s="3"/>
      <c r="SYF213" s="3"/>
      <c r="SYG213" s="3"/>
      <c r="SYH213" s="3"/>
      <c r="SYI213" s="3"/>
      <c r="SYJ213" s="3"/>
      <c r="SYK213" s="3"/>
      <c r="SYL213" s="3"/>
      <c r="SYM213" s="3"/>
      <c r="SYN213" s="3"/>
      <c r="SYO213" s="3"/>
      <c r="SYP213" s="3"/>
      <c r="SYQ213" s="3"/>
      <c r="SYR213" s="3"/>
      <c r="SYS213" s="3"/>
      <c r="SYT213" s="3"/>
      <c r="SYU213" s="3"/>
      <c r="SYV213" s="3"/>
      <c r="SYW213" s="3"/>
      <c r="SYX213" s="3"/>
      <c r="SYY213" s="3"/>
      <c r="SYZ213" s="3"/>
      <c r="SZA213" s="3"/>
      <c r="SZB213" s="3"/>
      <c r="SZC213" s="3"/>
      <c r="SZD213" s="3"/>
      <c r="SZE213" s="3"/>
      <c r="SZF213" s="3"/>
      <c r="SZG213" s="3"/>
      <c r="SZH213" s="3"/>
      <c r="SZI213" s="3"/>
      <c r="SZJ213" s="3"/>
      <c r="SZK213" s="3"/>
      <c r="SZL213" s="3"/>
      <c r="SZM213" s="3"/>
      <c r="SZN213" s="3"/>
      <c r="SZO213" s="3"/>
      <c r="SZP213" s="3"/>
      <c r="SZQ213" s="3"/>
      <c r="SZR213" s="3"/>
      <c r="SZS213" s="3"/>
      <c r="SZT213" s="3"/>
      <c r="SZU213" s="3"/>
      <c r="SZV213" s="3"/>
      <c r="SZW213" s="3"/>
      <c r="SZX213" s="3"/>
      <c r="SZY213" s="3"/>
      <c r="SZZ213" s="3"/>
      <c r="TAA213" s="3"/>
      <c r="TAB213" s="3"/>
      <c r="TAC213" s="3"/>
      <c r="TAD213" s="3"/>
      <c r="TAE213" s="3"/>
      <c r="TAF213" s="3"/>
      <c r="TAG213" s="3"/>
      <c r="TAH213" s="3"/>
      <c r="TAI213" s="3"/>
      <c r="TAJ213" s="3"/>
      <c r="TAK213" s="3"/>
      <c r="TAL213" s="3"/>
      <c r="TAM213" s="3"/>
      <c r="TAN213" s="3"/>
      <c r="TAO213" s="3"/>
      <c r="TAP213" s="3"/>
      <c r="TAQ213" s="3"/>
      <c r="TAR213" s="3"/>
      <c r="TAS213" s="3"/>
      <c r="TAT213" s="3"/>
      <c r="TAU213" s="3"/>
      <c r="TAV213" s="3"/>
      <c r="TAW213" s="3"/>
      <c r="TAX213" s="3"/>
      <c r="TAY213" s="3"/>
      <c r="TAZ213" s="3"/>
      <c r="TBA213" s="3"/>
      <c r="TBB213" s="3"/>
      <c r="TBC213" s="3"/>
      <c r="TBD213" s="3"/>
      <c r="TBE213" s="3"/>
      <c r="TBF213" s="3"/>
      <c r="TBG213" s="3"/>
      <c r="TBH213" s="3"/>
      <c r="TBI213" s="3"/>
      <c r="TBJ213" s="3"/>
      <c r="TBK213" s="3"/>
      <c r="TBL213" s="3"/>
      <c r="TBM213" s="3"/>
      <c r="TBN213" s="3"/>
      <c r="TBO213" s="3"/>
      <c r="TBP213" s="3"/>
      <c r="TBQ213" s="3"/>
      <c r="TBR213" s="3"/>
      <c r="TBS213" s="3"/>
      <c r="TBT213" s="3"/>
      <c r="TBU213" s="3"/>
      <c r="TBV213" s="3"/>
      <c r="TBW213" s="3"/>
      <c r="TBX213" s="3"/>
      <c r="TBY213" s="3"/>
      <c r="TBZ213" s="3"/>
      <c r="TCA213" s="3"/>
      <c r="TCB213" s="3"/>
      <c r="TCC213" s="3"/>
      <c r="TCD213" s="3"/>
      <c r="TCE213" s="3"/>
      <c r="TCF213" s="3"/>
      <c r="TCG213" s="3"/>
      <c r="TCH213" s="3"/>
      <c r="TCI213" s="3"/>
      <c r="TCJ213" s="3"/>
      <c r="TCK213" s="3"/>
      <c r="TCL213" s="3"/>
      <c r="TCM213" s="3"/>
      <c r="TCN213" s="3"/>
      <c r="TCO213" s="3"/>
      <c r="TCP213" s="3"/>
      <c r="TCQ213" s="3"/>
      <c r="TCR213" s="3"/>
      <c r="TCS213" s="3"/>
      <c r="TCT213" s="3"/>
      <c r="TCU213" s="3"/>
      <c r="TCV213" s="3"/>
      <c r="TCW213" s="3"/>
      <c r="TCX213" s="3"/>
      <c r="TCY213" s="3"/>
      <c r="TCZ213" s="3"/>
      <c r="TDA213" s="3"/>
      <c r="TDB213" s="3"/>
      <c r="TDC213" s="3"/>
      <c r="TDD213" s="3"/>
      <c r="TDE213" s="3"/>
      <c r="TDF213" s="3"/>
      <c r="TDG213" s="3"/>
      <c r="TDH213" s="3"/>
      <c r="TDI213" s="3"/>
      <c r="TDJ213" s="3"/>
      <c r="TDK213" s="3"/>
      <c r="TDL213" s="3"/>
      <c r="TDM213" s="3"/>
      <c r="TDN213" s="3"/>
      <c r="TDO213" s="3"/>
      <c r="TDP213" s="3"/>
      <c r="TDQ213" s="3"/>
      <c r="TDR213" s="3"/>
      <c r="TDS213" s="3"/>
      <c r="TDT213" s="3"/>
      <c r="TDU213" s="3"/>
      <c r="TDV213" s="3"/>
      <c r="TDW213" s="3"/>
      <c r="TDX213" s="3"/>
      <c r="TDY213" s="3"/>
      <c r="TDZ213" s="3"/>
      <c r="TEA213" s="3"/>
      <c r="TEB213" s="3"/>
      <c r="TEC213" s="3"/>
      <c r="TED213" s="3"/>
      <c r="TEE213" s="3"/>
      <c r="TEF213" s="3"/>
      <c r="TEG213" s="3"/>
      <c r="TEH213" s="3"/>
      <c r="TEI213" s="3"/>
      <c r="TEJ213" s="3"/>
      <c r="TEK213" s="3"/>
      <c r="TEL213" s="3"/>
      <c r="TEM213" s="3"/>
      <c r="TEN213" s="3"/>
      <c r="TEO213" s="3"/>
      <c r="TEP213" s="3"/>
      <c r="TEQ213" s="3"/>
      <c r="TER213" s="3"/>
      <c r="TES213" s="3"/>
      <c r="TET213" s="3"/>
      <c r="TEU213" s="3"/>
      <c r="TEV213" s="3"/>
      <c r="TEW213" s="3"/>
      <c r="TEX213" s="3"/>
      <c r="TEY213" s="3"/>
      <c r="TEZ213" s="3"/>
      <c r="TFA213" s="3"/>
      <c r="TFB213" s="3"/>
      <c r="TFC213" s="3"/>
      <c r="TFD213" s="3"/>
      <c r="TFE213" s="3"/>
      <c r="TFF213" s="3"/>
      <c r="TFG213" s="3"/>
      <c r="TFH213" s="3"/>
      <c r="TFI213" s="3"/>
      <c r="TFJ213" s="3"/>
      <c r="TFK213" s="3"/>
      <c r="TFL213" s="3"/>
      <c r="TFM213" s="3"/>
      <c r="TFN213" s="3"/>
      <c r="TFO213" s="3"/>
      <c r="TFP213" s="3"/>
      <c r="TFQ213" s="3"/>
      <c r="TFR213" s="3"/>
      <c r="TFS213" s="3"/>
      <c r="TFT213" s="3"/>
      <c r="TFU213" s="3"/>
      <c r="TFV213" s="3"/>
      <c r="TFW213" s="3"/>
      <c r="TFX213" s="3"/>
      <c r="TFY213" s="3"/>
      <c r="TFZ213" s="3"/>
      <c r="TGA213" s="3"/>
      <c r="TGB213" s="3"/>
      <c r="TGC213" s="3"/>
      <c r="TGD213" s="3"/>
      <c r="TGE213" s="3"/>
      <c r="TGF213" s="3"/>
      <c r="TGG213" s="3"/>
      <c r="TGH213" s="3"/>
      <c r="TGI213" s="3"/>
      <c r="TGJ213" s="3"/>
      <c r="TGK213" s="3"/>
      <c r="TGL213" s="3"/>
      <c r="TGM213" s="3"/>
      <c r="TGN213" s="3"/>
      <c r="TGO213" s="3"/>
      <c r="TGP213" s="3"/>
      <c r="TGQ213" s="3"/>
      <c r="TGR213" s="3"/>
      <c r="TGS213" s="3"/>
      <c r="TGT213" s="3"/>
      <c r="TGU213" s="3"/>
      <c r="TGV213" s="3"/>
      <c r="TGW213" s="3"/>
      <c r="TGX213" s="3"/>
      <c r="TGY213" s="3"/>
      <c r="TGZ213" s="3"/>
      <c r="THA213" s="3"/>
      <c r="THB213" s="3"/>
      <c r="THC213" s="3"/>
      <c r="THD213" s="3"/>
      <c r="THE213" s="3"/>
      <c r="THF213" s="3"/>
      <c r="THG213" s="3"/>
      <c r="THH213" s="3"/>
      <c r="THI213" s="3"/>
      <c r="THJ213" s="3"/>
      <c r="THK213" s="3"/>
      <c r="THL213" s="3"/>
      <c r="THM213" s="3"/>
      <c r="THN213" s="3"/>
      <c r="THO213" s="3"/>
      <c r="THP213" s="3"/>
      <c r="THQ213" s="3"/>
      <c r="THR213" s="3"/>
      <c r="THS213" s="3"/>
      <c r="THT213" s="3"/>
      <c r="THU213" s="3"/>
      <c r="THV213" s="3"/>
      <c r="THW213" s="3"/>
      <c r="THX213" s="3"/>
      <c r="THY213" s="3"/>
      <c r="THZ213" s="3"/>
      <c r="TIA213" s="3"/>
      <c r="TIB213" s="3"/>
      <c r="TIC213" s="3"/>
      <c r="TID213" s="3"/>
      <c r="TIE213" s="3"/>
      <c r="TIF213" s="3"/>
      <c r="TIG213" s="3"/>
      <c r="TIH213" s="3"/>
      <c r="TII213" s="3"/>
      <c r="TIJ213" s="3"/>
      <c r="TIK213" s="3"/>
      <c r="TIL213" s="3"/>
      <c r="TIM213" s="3"/>
      <c r="TIN213" s="3"/>
      <c r="TIO213" s="3"/>
      <c r="TIP213" s="3"/>
      <c r="TIQ213" s="3"/>
      <c r="TIR213" s="3"/>
      <c r="TIS213" s="3"/>
      <c r="TIT213" s="3"/>
      <c r="TIU213" s="3"/>
      <c r="TIV213" s="3"/>
      <c r="TIW213" s="3"/>
      <c r="TIX213" s="3"/>
      <c r="TIY213" s="3"/>
      <c r="TIZ213" s="3"/>
      <c r="TJA213" s="3"/>
      <c r="TJB213" s="3"/>
      <c r="TJC213" s="3"/>
      <c r="TJD213" s="3"/>
      <c r="TJE213" s="3"/>
      <c r="TJF213" s="3"/>
      <c r="TJG213" s="3"/>
      <c r="TJH213" s="3"/>
      <c r="TJI213" s="3"/>
      <c r="TJJ213" s="3"/>
      <c r="TJK213" s="3"/>
      <c r="TJL213" s="3"/>
      <c r="TJM213" s="3"/>
      <c r="TJN213" s="3"/>
      <c r="TJO213" s="3"/>
      <c r="TJP213" s="3"/>
      <c r="TJQ213" s="3"/>
      <c r="TJR213" s="3"/>
      <c r="TJS213" s="3"/>
      <c r="TJT213" s="3"/>
      <c r="TJU213" s="3"/>
      <c r="TJV213" s="3"/>
      <c r="TJW213" s="3"/>
      <c r="TJX213" s="3"/>
      <c r="TJY213" s="3"/>
      <c r="TJZ213" s="3"/>
      <c r="TKA213" s="3"/>
      <c r="TKB213" s="3"/>
      <c r="TKC213" s="3"/>
      <c r="TKD213" s="3"/>
      <c r="TKE213" s="3"/>
      <c r="TKF213" s="3"/>
      <c r="TKG213" s="3"/>
      <c r="TKH213" s="3"/>
      <c r="TKI213" s="3"/>
      <c r="TKJ213" s="3"/>
      <c r="TKK213" s="3"/>
      <c r="TKL213" s="3"/>
      <c r="TKM213" s="3"/>
      <c r="TKN213" s="3"/>
      <c r="TKO213" s="3"/>
      <c r="TKP213" s="3"/>
      <c r="TKQ213" s="3"/>
      <c r="TKR213" s="3"/>
      <c r="TKS213" s="3"/>
      <c r="TKT213" s="3"/>
      <c r="TKU213" s="3"/>
      <c r="TKV213" s="3"/>
      <c r="TKW213" s="3"/>
      <c r="TKX213" s="3"/>
      <c r="TKY213" s="3"/>
      <c r="TKZ213" s="3"/>
      <c r="TLA213" s="3"/>
      <c r="TLB213" s="3"/>
      <c r="TLC213" s="3"/>
      <c r="TLD213" s="3"/>
      <c r="TLE213" s="3"/>
      <c r="TLF213" s="3"/>
      <c r="TLG213" s="3"/>
      <c r="TLH213" s="3"/>
      <c r="TLI213" s="3"/>
      <c r="TLJ213" s="3"/>
      <c r="TLK213" s="3"/>
      <c r="TLL213" s="3"/>
      <c r="TLM213" s="3"/>
      <c r="TLN213" s="3"/>
      <c r="TLO213" s="3"/>
      <c r="TLP213" s="3"/>
      <c r="TLQ213" s="3"/>
      <c r="TLR213" s="3"/>
      <c r="TLS213" s="3"/>
      <c r="TLT213" s="3"/>
      <c r="TLU213" s="3"/>
      <c r="TLV213" s="3"/>
      <c r="TLW213" s="3"/>
      <c r="TLX213" s="3"/>
      <c r="TLY213" s="3"/>
      <c r="TLZ213" s="3"/>
      <c r="TMA213" s="3"/>
      <c r="TMB213" s="3"/>
      <c r="TMC213" s="3"/>
      <c r="TMD213" s="3"/>
      <c r="TME213" s="3"/>
      <c r="TMF213" s="3"/>
      <c r="TMG213" s="3"/>
      <c r="TMH213" s="3"/>
      <c r="TMI213" s="3"/>
      <c r="TMJ213" s="3"/>
      <c r="TMK213" s="3"/>
      <c r="TML213" s="3"/>
      <c r="TMM213" s="3"/>
      <c r="TMN213" s="3"/>
      <c r="TMO213" s="3"/>
      <c r="TMP213" s="3"/>
      <c r="TMQ213" s="3"/>
      <c r="TMR213" s="3"/>
      <c r="TMS213" s="3"/>
      <c r="TMT213" s="3"/>
      <c r="TMU213" s="3"/>
      <c r="TMV213" s="3"/>
      <c r="TMW213" s="3"/>
      <c r="TMX213" s="3"/>
      <c r="TMY213" s="3"/>
      <c r="TMZ213" s="3"/>
      <c r="TNA213" s="3"/>
      <c r="TNB213" s="3"/>
      <c r="TNC213" s="3"/>
      <c r="TND213" s="3"/>
      <c r="TNE213" s="3"/>
      <c r="TNF213" s="3"/>
      <c r="TNG213" s="3"/>
      <c r="TNH213" s="3"/>
      <c r="TNI213" s="3"/>
      <c r="TNJ213" s="3"/>
      <c r="TNK213" s="3"/>
      <c r="TNL213" s="3"/>
      <c r="TNM213" s="3"/>
      <c r="TNN213" s="3"/>
      <c r="TNO213" s="3"/>
      <c r="TNP213" s="3"/>
      <c r="TNQ213" s="3"/>
      <c r="TNR213" s="3"/>
      <c r="TNS213" s="3"/>
      <c r="TNT213" s="3"/>
      <c r="TNU213" s="3"/>
      <c r="TNV213" s="3"/>
      <c r="TNW213" s="3"/>
      <c r="TNX213" s="3"/>
      <c r="TNY213" s="3"/>
      <c r="TNZ213" s="3"/>
      <c r="TOA213" s="3"/>
      <c r="TOB213" s="3"/>
      <c r="TOC213" s="3"/>
      <c r="TOD213" s="3"/>
      <c r="TOE213" s="3"/>
      <c r="TOF213" s="3"/>
      <c r="TOG213" s="3"/>
      <c r="TOH213" s="3"/>
      <c r="TOI213" s="3"/>
      <c r="TOJ213" s="3"/>
      <c r="TOK213" s="3"/>
      <c r="TOL213" s="3"/>
      <c r="TOM213" s="3"/>
      <c r="TON213" s="3"/>
      <c r="TOO213" s="3"/>
      <c r="TOP213" s="3"/>
      <c r="TOQ213" s="3"/>
      <c r="TOR213" s="3"/>
      <c r="TOS213" s="3"/>
      <c r="TOT213" s="3"/>
      <c r="TOU213" s="3"/>
      <c r="TOV213" s="3"/>
      <c r="TOW213" s="3"/>
      <c r="TOX213" s="3"/>
      <c r="TOY213" s="3"/>
      <c r="TOZ213" s="3"/>
      <c r="TPA213" s="3"/>
      <c r="TPB213" s="3"/>
      <c r="TPC213" s="3"/>
      <c r="TPD213" s="3"/>
      <c r="TPE213" s="3"/>
      <c r="TPF213" s="3"/>
      <c r="TPG213" s="3"/>
      <c r="TPH213" s="3"/>
      <c r="TPI213" s="3"/>
      <c r="TPJ213" s="3"/>
      <c r="TPK213" s="3"/>
      <c r="TPL213" s="3"/>
      <c r="TPM213" s="3"/>
      <c r="TPN213" s="3"/>
      <c r="TPO213" s="3"/>
      <c r="TPP213" s="3"/>
      <c r="TPQ213" s="3"/>
      <c r="TPR213" s="3"/>
      <c r="TPS213" s="3"/>
      <c r="TPT213" s="3"/>
      <c r="TPU213" s="3"/>
      <c r="TPV213" s="3"/>
      <c r="TPW213" s="3"/>
      <c r="TPX213" s="3"/>
      <c r="TPY213" s="3"/>
      <c r="TPZ213" s="3"/>
      <c r="TQA213" s="3"/>
      <c r="TQB213" s="3"/>
      <c r="TQC213" s="3"/>
      <c r="TQD213" s="3"/>
      <c r="TQE213" s="3"/>
      <c r="TQF213" s="3"/>
      <c r="TQG213" s="3"/>
      <c r="TQH213" s="3"/>
      <c r="TQI213" s="3"/>
      <c r="TQJ213" s="3"/>
      <c r="TQK213" s="3"/>
      <c r="TQL213" s="3"/>
      <c r="TQM213" s="3"/>
      <c r="TQN213" s="3"/>
      <c r="TQO213" s="3"/>
      <c r="TQP213" s="3"/>
      <c r="TQQ213" s="3"/>
      <c r="TQR213" s="3"/>
      <c r="TQS213" s="3"/>
      <c r="TQT213" s="3"/>
      <c r="TQU213" s="3"/>
      <c r="TQV213" s="3"/>
      <c r="TQW213" s="3"/>
      <c r="TQX213" s="3"/>
      <c r="TQY213" s="3"/>
      <c r="TQZ213" s="3"/>
      <c r="TRA213" s="3"/>
      <c r="TRB213" s="3"/>
      <c r="TRC213" s="3"/>
      <c r="TRD213" s="3"/>
      <c r="TRE213" s="3"/>
      <c r="TRF213" s="3"/>
      <c r="TRG213" s="3"/>
      <c r="TRH213" s="3"/>
      <c r="TRI213" s="3"/>
      <c r="TRJ213" s="3"/>
      <c r="TRK213" s="3"/>
      <c r="TRL213" s="3"/>
      <c r="TRM213" s="3"/>
      <c r="TRN213" s="3"/>
      <c r="TRO213" s="3"/>
      <c r="TRP213" s="3"/>
      <c r="TRQ213" s="3"/>
      <c r="TRR213" s="3"/>
      <c r="TRS213" s="3"/>
      <c r="TRT213" s="3"/>
      <c r="TRU213" s="3"/>
      <c r="TRV213" s="3"/>
      <c r="TRW213" s="3"/>
      <c r="TRX213" s="3"/>
      <c r="TRY213" s="3"/>
      <c r="TRZ213" s="3"/>
      <c r="TSA213" s="3"/>
      <c r="TSB213" s="3"/>
      <c r="TSC213" s="3"/>
      <c r="TSD213" s="3"/>
      <c r="TSE213" s="3"/>
      <c r="TSF213" s="3"/>
      <c r="TSG213" s="3"/>
      <c r="TSH213" s="3"/>
      <c r="TSI213" s="3"/>
      <c r="TSJ213" s="3"/>
      <c r="TSK213" s="3"/>
      <c r="TSL213" s="3"/>
      <c r="TSM213" s="3"/>
      <c r="TSN213" s="3"/>
      <c r="TSO213" s="3"/>
      <c r="TSP213" s="3"/>
      <c r="TSQ213" s="3"/>
      <c r="TSR213" s="3"/>
      <c r="TSS213" s="3"/>
      <c r="TST213" s="3"/>
      <c r="TSU213" s="3"/>
      <c r="TSV213" s="3"/>
      <c r="TSW213" s="3"/>
      <c r="TSX213" s="3"/>
      <c r="TSY213" s="3"/>
      <c r="TSZ213" s="3"/>
      <c r="TTA213" s="3"/>
      <c r="TTB213" s="3"/>
      <c r="TTC213" s="3"/>
      <c r="TTD213" s="3"/>
      <c r="TTE213" s="3"/>
      <c r="TTF213" s="3"/>
      <c r="TTG213" s="3"/>
      <c r="TTH213" s="3"/>
      <c r="TTI213" s="3"/>
      <c r="TTJ213" s="3"/>
      <c r="TTK213" s="3"/>
      <c r="TTL213" s="3"/>
      <c r="TTM213" s="3"/>
      <c r="TTN213" s="3"/>
      <c r="TTO213" s="3"/>
      <c r="TTP213" s="3"/>
      <c r="TTQ213" s="3"/>
      <c r="TTR213" s="3"/>
      <c r="TTS213" s="3"/>
      <c r="TTT213" s="3"/>
      <c r="TTU213" s="3"/>
      <c r="TTV213" s="3"/>
      <c r="TTW213" s="3"/>
      <c r="TTX213" s="3"/>
      <c r="TTY213" s="3"/>
      <c r="TTZ213" s="3"/>
      <c r="TUA213" s="3"/>
      <c r="TUB213" s="3"/>
      <c r="TUC213" s="3"/>
      <c r="TUD213" s="3"/>
      <c r="TUE213" s="3"/>
      <c r="TUF213" s="3"/>
      <c r="TUG213" s="3"/>
      <c r="TUH213" s="3"/>
      <c r="TUI213" s="3"/>
      <c r="TUJ213" s="3"/>
      <c r="TUK213" s="3"/>
      <c r="TUL213" s="3"/>
      <c r="TUM213" s="3"/>
      <c r="TUN213" s="3"/>
      <c r="TUO213" s="3"/>
      <c r="TUP213" s="3"/>
      <c r="TUQ213" s="3"/>
      <c r="TUR213" s="3"/>
      <c r="TUS213" s="3"/>
      <c r="TUT213" s="3"/>
      <c r="TUU213" s="3"/>
      <c r="TUV213" s="3"/>
      <c r="TUW213" s="3"/>
      <c r="TUX213" s="3"/>
      <c r="TUY213" s="3"/>
      <c r="TUZ213" s="3"/>
      <c r="TVA213" s="3"/>
      <c r="TVB213" s="3"/>
      <c r="TVC213" s="3"/>
      <c r="TVD213" s="3"/>
      <c r="TVE213" s="3"/>
      <c r="TVF213" s="3"/>
      <c r="TVG213" s="3"/>
      <c r="TVH213" s="3"/>
      <c r="TVI213" s="3"/>
      <c r="TVJ213" s="3"/>
      <c r="TVK213" s="3"/>
      <c r="TVL213" s="3"/>
      <c r="TVM213" s="3"/>
      <c r="TVN213" s="3"/>
      <c r="TVO213" s="3"/>
      <c r="TVP213" s="3"/>
      <c r="TVQ213" s="3"/>
      <c r="TVR213" s="3"/>
      <c r="TVS213" s="3"/>
      <c r="TVT213" s="3"/>
      <c r="TVU213" s="3"/>
      <c r="TVV213" s="3"/>
      <c r="TVW213" s="3"/>
      <c r="TVX213" s="3"/>
      <c r="TVY213" s="3"/>
      <c r="TVZ213" s="3"/>
      <c r="TWA213" s="3"/>
      <c r="TWB213" s="3"/>
      <c r="TWC213" s="3"/>
      <c r="TWD213" s="3"/>
      <c r="TWE213" s="3"/>
      <c r="TWF213" s="3"/>
      <c r="TWG213" s="3"/>
      <c r="TWH213" s="3"/>
      <c r="TWI213" s="3"/>
      <c r="TWJ213" s="3"/>
      <c r="TWK213" s="3"/>
      <c r="TWL213" s="3"/>
      <c r="TWM213" s="3"/>
      <c r="TWN213" s="3"/>
      <c r="TWO213" s="3"/>
      <c r="TWP213" s="3"/>
      <c r="TWQ213" s="3"/>
      <c r="TWR213" s="3"/>
      <c r="TWS213" s="3"/>
      <c r="TWT213" s="3"/>
      <c r="TWU213" s="3"/>
      <c r="TWV213" s="3"/>
      <c r="TWW213" s="3"/>
      <c r="TWX213" s="3"/>
      <c r="TWY213" s="3"/>
      <c r="TWZ213" s="3"/>
      <c r="TXA213" s="3"/>
      <c r="TXB213" s="3"/>
      <c r="TXC213" s="3"/>
      <c r="TXD213" s="3"/>
      <c r="TXE213" s="3"/>
      <c r="TXF213" s="3"/>
      <c r="TXG213" s="3"/>
      <c r="TXH213" s="3"/>
      <c r="TXI213" s="3"/>
      <c r="TXJ213" s="3"/>
      <c r="TXK213" s="3"/>
      <c r="TXL213" s="3"/>
      <c r="TXM213" s="3"/>
      <c r="TXN213" s="3"/>
      <c r="TXO213" s="3"/>
      <c r="TXP213" s="3"/>
      <c r="TXQ213" s="3"/>
      <c r="TXR213" s="3"/>
      <c r="TXS213" s="3"/>
      <c r="TXT213" s="3"/>
      <c r="TXU213" s="3"/>
      <c r="TXV213" s="3"/>
      <c r="TXW213" s="3"/>
      <c r="TXX213" s="3"/>
      <c r="TXY213" s="3"/>
      <c r="TXZ213" s="3"/>
      <c r="TYA213" s="3"/>
      <c r="TYB213" s="3"/>
      <c r="TYC213" s="3"/>
      <c r="TYD213" s="3"/>
      <c r="TYE213" s="3"/>
      <c r="TYF213" s="3"/>
      <c r="TYG213" s="3"/>
      <c r="TYH213" s="3"/>
      <c r="TYI213" s="3"/>
      <c r="TYJ213" s="3"/>
      <c r="TYK213" s="3"/>
      <c r="TYL213" s="3"/>
      <c r="TYM213" s="3"/>
      <c r="TYN213" s="3"/>
      <c r="TYO213" s="3"/>
      <c r="TYP213" s="3"/>
      <c r="TYQ213" s="3"/>
      <c r="TYR213" s="3"/>
      <c r="TYS213" s="3"/>
      <c r="TYT213" s="3"/>
      <c r="TYU213" s="3"/>
      <c r="TYV213" s="3"/>
      <c r="TYW213" s="3"/>
      <c r="TYX213" s="3"/>
      <c r="TYY213" s="3"/>
      <c r="TYZ213" s="3"/>
      <c r="TZA213" s="3"/>
      <c r="TZB213" s="3"/>
      <c r="TZC213" s="3"/>
      <c r="TZD213" s="3"/>
      <c r="TZE213" s="3"/>
      <c r="TZF213" s="3"/>
      <c r="TZG213" s="3"/>
      <c r="TZH213" s="3"/>
      <c r="TZI213" s="3"/>
      <c r="TZJ213" s="3"/>
      <c r="TZK213" s="3"/>
      <c r="TZL213" s="3"/>
      <c r="TZM213" s="3"/>
      <c r="TZN213" s="3"/>
      <c r="TZO213" s="3"/>
      <c r="TZP213" s="3"/>
      <c r="TZQ213" s="3"/>
      <c r="TZR213" s="3"/>
      <c r="TZS213" s="3"/>
      <c r="TZT213" s="3"/>
      <c r="TZU213" s="3"/>
      <c r="TZV213" s="3"/>
      <c r="TZW213" s="3"/>
      <c r="TZX213" s="3"/>
      <c r="TZY213" s="3"/>
      <c r="TZZ213" s="3"/>
      <c r="UAA213" s="3"/>
      <c r="UAB213" s="3"/>
      <c r="UAC213" s="3"/>
      <c r="UAD213" s="3"/>
      <c r="UAE213" s="3"/>
      <c r="UAF213" s="3"/>
      <c r="UAG213" s="3"/>
      <c r="UAH213" s="3"/>
      <c r="UAI213" s="3"/>
      <c r="UAJ213" s="3"/>
      <c r="UAK213" s="3"/>
      <c r="UAL213" s="3"/>
      <c r="UAM213" s="3"/>
      <c r="UAN213" s="3"/>
      <c r="UAO213" s="3"/>
      <c r="UAP213" s="3"/>
      <c r="UAQ213" s="3"/>
      <c r="UAR213" s="3"/>
      <c r="UAS213" s="3"/>
      <c r="UAT213" s="3"/>
      <c r="UAU213" s="3"/>
      <c r="UAV213" s="3"/>
      <c r="UAW213" s="3"/>
      <c r="UAX213" s="3"/>
      <c r="UAY213" s="3"/>
      <c r="UAZ213" s="3"/>
      <c r="UBA213" s="3"/>
      <c r="UBB213" s="3"/>
      <c r="UBC213" s="3"/>
      <c r="UBD213" s="3"/>
      <c r="UBE213" s="3"/>
      <c r="UBF213" s="3"/>
      <c r="UBG213" s="3"/>
      <c r="UBH213" s="3"/>
      <c r="UBI213" s="3"/>
      <c r="UBJ213" s="3"/>
      <c r="UBK213" s="3"/>
      <c r="UBL213" s="3"/>
      <c r="UBM213" s="3"/>
      <c r="UBN213" s="3"/>
      <c r="UBO213" s="3"/>
      <c r="UBP213" s="3"/>
      <c r="UBQ213" s="3"/>
      <c r="UBR213" s="3"/>
      <c r="UBS213" s="3"/>
      <c r="UBT213" s="3"/>
      <c r="UBU213" s="3"/>
      <c r="UBV213" s="3"/>
      <c r="UBW213" s="3"/>
      <c r="UBX213" s="3"/>
      <c r="UBY213" s="3"/>
      <c r="UBZ213" s="3"/>
      <c r="UCA213" s="3"/>
      <c r="UCB213" s="3"/>
      <c r="UCC213" s="3"/>
      <c r="UCD213" s="3"/>
      <c r="UCE213" s="3"/>
      <c r="UCF213" s="3"/>
      <c r="UCG213" s="3"/>
      <c r="UCH213" s="3"/>
      <c r="UCI213" s="3"/>
      <c r="UCJ213" s="3"/>
      <c r="UCK213" s="3"/>
      <c r="UCL213" s="3"/>
      <c r="UCM213" s="3"/>
      <c r="UCN213" s="3"/>
      <c r="UCO213" s="3"/>
      <c r="UCP213" s="3"/>
      <c r="UCQ213" s="3"/>
      <c r="UCR213" s="3"/>
      <c r="UCS213" s="3"/>
      <c r="UCT213" s="3"/>
      <c r="UCU213" s="3"/>
      <c r="UCV213" s="3"/>
      <c r="UCW213" s="3"/>
      <c r="UCX213" s="3"/>
      <c r="UCY213" s="3"/>
      <c r="UCZ213" s="3"/>
      <c r="UDA213" s="3"/>
      <c r="UDB213" s="3"/>
      <c r="UDC213" s="3"/>
      <c r="UDD213" s="3"/>
      <c r="UDE213" s="3"/>
      <c r="UDF213" s="3"/>
      <c r="UDG213" s="3"/>
      <c r="UDH213" s="3"/>
      <c r="UDI213" s="3"/>
      <c r="UDJ213" s="3"/>
      <c r="UDK213" s="3"/>
      <c r="UDL213" s="3"/>
      <c r="UDM213" s="3"/>
      <c r="UDN213" s="3"/>
      <c r="UDO213" s="3"/>
      <c r="UDP213" s="3"/>
      <c r="UDQ213" s="3"/>
      <c r="UDR213" s="3"/>
      <c r="UDS213" s="3"/>
      <c r="UDT213" s="3"/>
      <c r="UDU213" s="3"/>
      <c r="UDV213" s="3"/>
      <c r="UDW213" s="3"/>
      <c r="UDX213" s="3"/>
      <c r="UDY213" s="3"/>
      <c r="UDZ213" s="3"/>
      <c r="UEA213" s="3"/>
      <c r="UEB213" s="3"/>
      <c r="UEC213" s="3"/>
      <c r="UED213" s="3"/>
      <c r="UEE213" s="3"/>
      <c r="UEF213" s="3"/>
      <c r="UEG213" s="3"/>
      <c r="UEH213" s="3"/>
      <c r="UEI213" s="3"/>
      <c r="UEJ213" s="3"/>
      <c r="UEK213" s="3"/>
      <c r="UEL213" s="3"/>
      <c r="UEM213" s="3"/>
      <c r="UEN213" s="3"/>
      <c r="UEO213" s="3"/>
      <c r="UEP213" s="3"/>
      <c r="UEQ213" s="3"/>
      <c r="UER213" s="3"/>
      <c r="UES213" s="3"/>
      <c r="UET213" s="3"/>
      <c r="UEU213" s="3"/>
      <c r="UEV213" s="3"/>
      <c r="UEW213" s="3"/>
      <c r="UEX213" s="3"/>
      <c r="UEY213" s="3"/>
      <c r="UEZ213" s="3"/>
      <c r="UFA213" s="3"/>
      <c r="UFB213" s="3"/>
      <c r="UFC213" s="3"/>
      <c r="UFD213" s="3"/>
      <c r="UFE213" s="3"/>
      <c r="UFF213" s="3"/>
      <c r="UFG213" s="3"/>
      <c r="UFH213" s="3"/>
      <c r="UFI213" s="3"/>
      <c r="UFJ213" s="3"/>
      <c r="UFK213" s="3"/>
      <c r="UFL213" s="3"/>
      <c r="UFM213" s="3"/>
      <c r="UFN213" s="3"/>
      <c r="UFO213" s="3"/>
      <c r="UFP213" s="3"/>
      <c r="UFQ213" s="3"/>
      <c r="UFR213" s="3"/>
      <c r="UFS213" s="3"/>
      <c r="UFT213" s="3"/>
      <c r="UFU213" s="3"/>
      <c r="UFV213" s="3"/>
      <c r="UFW213" s="3"/>
      <c r="UFX213" s="3"/>
      <c r="UFY213" s="3"/>
      <c r="UFZ213" s="3"/>
      <c r="UGA213" s="3"/>
      <c r="UGB213" s="3"/>
      <c r="UGC213" s="3"/>
      <c r="UGD213" s="3"/>
      <c r="UGE213" s="3"/>
      <c r="UGF213" s="3"/>
      <c r="UGG213" s="3"/>
      <c r="UGH213" s="3"/>
      <c r="UGI213" s="3"/>
      <c r="UGJ213" s="3"/>
      <c r="UGK213" s="3"/>
      <c r="UGL213" s="3"/>
      <c r="UGM213" s="3"/>
      <c r="UGN213" s="3"/>
      <c r="UGO213" s="3"/>
      <c r="UGP213" s="3"/>
      <c r="UGQ213" s="3"/>
      <c r="UGR213" s="3"/>
      <c r="UGS213" s="3"/>
      <c r="UGT213" s="3"/>
      <c r="UGU213" s="3"/>
      <c r="UGV213" s="3"/>
      <c r="UGW213" s="3"/>
      <c r="UGX213" s="3"/>
      <c r="UGY213" s="3"/>
      <c r="UGZ213" s="3"/>
      <c r="UHA213" s="3"/>
      <c r="UHB213" s="3"/>
      <c r="UHC213" s="3"/>
      <c r="UHD213" s="3"/>
      <c r="UHE213" s="3"/>
      <c r="UHF213" s="3"/>
      <c r="UHG213" s="3"/>
      <c r="UHH213" s="3"/>
      <c r="UHI213" s="3"/>
      <c r="UHJ213" s="3"/>
      <c r="UHK213" s="3"/>
      <c r="UHL213" s="3"/>
      <c r="UHM213" s="3"/>
      <c r="UHN213" s="3"/>
      <c r="UHO213" s="3"/>
      <c r="UHP213" s="3"/>
      <c r="UHQ213" s="3"/>
      <c r="UHR213" s="3"/>
      <c r="UHS213" s="3"/>
      <c r="UHT213" s="3"/>
      <c r="UHU213" s="3"/>
      <c r="UHV213" s="3"/>
      <c r="UHW213" s="3"/>
      <c r="UHX213" s="3"/>
      <c r="UHY213" s="3"/>
      <c r="UHZ213" s="3"/>
      <c r="UIA213" s="3"/>
      <c r="UIB213" s="3"/>
      <c r="UIC213" s="3"/>
      <c r="UID213" s="3"/>
      <c r="UIE213" s="3"/>
      <c r="UIF213" s="3"/>
      <c r="UIG213" s="3"/>
      <c r="UIH213" s="3"/>
      <c r="UII213" s="3"/>
      <c r="UIJ213" s="3"/>
      <c r="UIK213" s="3"/>
      <c r="UIL213" s="3"/>
      <c r="UIM213" s="3"/>
      <c r="UIN213" s="3"/>
      <c r="UIO213" s="3"/>
      <c r="UIP213" s="3"/>
      <c r="UIQ213" s="3"/>
      <c r="UIR213" s="3"/>
      <c r="UIS213" s="3"/>
      <c r="UIT213" s="3"/>
      <c r="UIU213" s="3"/>
      <c r="UIV213" s="3"/>
      <c r="UIW213" s="3"/>
      <c r="UIX213" s="3"/>
      <c r="UIY213" s="3"/>
      <c r="UIZ213" s="3"/>
      <c r="UJA213" s="3"/>
      <c r="UJB213" s="3"/>
      <c r="UJC213" s="3"/>
      <c r="UJD213" s="3"/>
      <c r="UJE213" s="3"/>
      <c r="UJF213" s="3"/>
      <c r="UJG213" s="3"/>
      <c r="UJH213" s="3"/>
      <c r="UJI213" s="3"/>
      <c r="UJJ213" s="3"/>
      <c r="UJK213" s="3"/>
      <c r="UJL213" s="3"/>
      <c r="UJM213" s="3"/>
      <c r="UJN213" s="3"/>
      <c r="UJO213" s="3"/>
      <c r="UJP213" s="3"/>
      <c r="UJQ213" s="3"/>
      <c r="UJR213" s="3"/>
      <c r="UJS213" s="3"/>
      <c r="UJT213" s="3"/>
      <c r="UJU213" s="3"/>
      <c r="UJV213" s="3"/>
      <c r="UJW213" s="3"/>
      <c r="UJX213" s="3"/>
      <c r="UJY213" s="3"/>
      <c r="UJZ213" s="3"/>
      <c r="UKA213" s="3"/>
      <c r="UKB213" s="3"/>
      <c r="UKC213" s="3"/>
      <c r="UKD213" s="3"/>
      <c r="UKE213" s="3"/>
      <c r="UKF213" s="3"/>
      <c r="UKG213" s="3"/>
      <c r="UKH213" s="3"/>
      <c r="UKI213" s="3"/>
      <c r="UKJ213" s="3"/>
      <c r="UKK213" s="3"/>
      <c r="UKL213" s="3"/>
      <c r="UKM213" s="3"/>
      <c r="UKN213" s="3"/>
      <c r="UKO213" s="3"/>
      <c r="UKP213" s="3"/>
      <c r="UKQ213" s="3"/>
      <c r="UKR213" s="3"/>
      <c r="UKS213" s="3"/>
      <c r="UKT213" s="3"/>
      <c r="UKU213" s="3"/>
      <c r="UKV213" s="3"/>
      <c r="UKW213" s="3"/>
      <c r="UKX213" s="3"/>
      <c r="UKY213" s="3"/>
      <c r="UKZ213" s="3"/>
      <c r="ULA213" s="3"/>
      <c r="ULB213" s="3"/>
      <c r="ULC213" s="3"/>
      <c r="ULD213" s="3"/>
      <c r="ULE213" s="3"/>
      <c r="ULF213" s="3"/>
      <c r="ULG213" s="3"/>
      <c r="ULH213" s="3"/>
      <c r="ULI213" s="3"/>
      <c r="ULJ213" s="3"/>
      <c r="ULK213" s="3"/>
      <c r="ULL213" s="3"/>
      <c r="ULM213" s="3"/>
      <c r="ULN213" s="3"/>
      <c r="ULO213" s="3"/>
      <c r="ULP213" s="3"/>
      <c r="ULQ213" s="3"/>
      <c r="ULR213" s="3"/>
      <c r="ULS213" s="3"/>
      <c r="ULT213" s="3"/>
      <c r="ULU213" s="3"/>
      <c r="ULV213" s="3"/>
      <c r="ULW213" s="3"/>
      <c r="ULX213" s="3"/>
      <c r="ULY213" s="3"/>
      <c r="ULZ213" s="3"/>
      <c r="UMA213" s="3"/>
      <c r="UMB213" s="3"/>
      <c r="UMC213" s="3"/>
      <c r="UMD213" s="3"/>
      <c r="UME213" s="3"/>
      <c r="UMF213" s="3"/>
      <c r="UMG213" s="3"/>
      <c r="UMH213" s="3"/>
      <c r="UMI213" s="3"/>
      <c r="UMJ213" s="3"/>
      <c r="UMK213" s="3"/>
      <c r="UML213" s="3"/>
      <c r="UMM213" s="3"/>
      <c r="UMN213" s="3"/>
      <c r="UMO213" s="3"/>
      <c r="UMP213" s="3"/>
      <c r="UMQ213" s="3"/>
      <c r="UMR213" s="3"/>
      <c r="UMS213" s="3"/>
      <c r="UMT213" s="3"/>
      <c r="UMU213" s="3"/>
      <c r="UMV213" s="3"/>
      <c r="UMW213" s="3"/>
      <c r="UMX213" s="3"/>
      <c r="UMY213" s="3"/>
      <c r="UMZ213" s="3"/>
      <c r="UNA213" s="3"/>
      <c r="UNB213" s="3"/>
      <c r="UNC213" s="3"/>
      <c r="UND213" s="3"/>
      <c r="UNE213" s="3"/>
      <c r="UNF213" s="3"/>
      <c r="UNG213" s="3"/>
      <c r="UNH213" s="3"/>
      <c r="UNI213" s="3"/>
      <c r="UNJ213" s="3"/>
      <c r="UNK213" s="3"/>
      <c r="UNL213" s="3"/>
      <c r="UNM213" s="3"/>
      <c r="UNN213" s="3"/>
      <c r="UNO213" s="3"/>
      <c r="UNP213" s="3"/>
      <c r="UNQ213" s="3"/>
      <c r="UNR213" s="3"/>
      <c r="UNS213" s="3"/>
      <c r="UNT213" s="3"/>
      <c r="UNU213" s="3"/>
      <c r="UNV213" s="3"/>
      <c r="UNW213" s="3"/>
      <c r="UNX213" s="3"/>
      <c r="UNY213" s="3"/>
      <c r="UNZ213" s="3"/>
      <c r="UOA213" s="3"/>
      <c r="UOB213" s="3"/>
      <c r="UOC213" s="3"/>
      <c r="UOD213" s="3"/>
      <c r="UOE213" s="3"/>
      <c r="UOF213" s="3"/>
      <c r="UOG213" s="3"/>
      <c r="UOH213" s="3"/>
      <c r="UOI213" s="3"/>
      <c r="UOJ213" s="3"/>
      <c r="UOK213" s="3"/>
      <c r="UOL213" s="3"/>
      <c r="UOM213" s="3"/>
      <c r="UON213" s="3"/>
      <c r="UOO213" s="3"/>
      <c r="UOP213" s="3"/>
      <c r="UOQ213" s="3"/>
      <c r="UOR213" s="3"/>
      <c r="UOS213" s="3"/>
      <c r="UOT213" s="3"/>
      <c r="UOU213" s="3"/>
      <c r="UOV213" s="3"/>
      <c r="UOW213" s="3"/>
      <c r="UOX213" s="3"/>
      <c r="UOY213" s="3"/>
      <c r="UOZ213" s="3"/>
      <c r="UPA213" s="3"/>
      <c r="UPB213" s="3"/>
      <c r="UPC213" s="3"/>
      <c r="UPD213" s="3"/>
      <c r="UPE213" s="3"/>
      <c r="UPF213" s="3"/>
      <c r="UPG213" s="3"/>
      <c r="UPH213" s="3"/>
      <c r="UPI213" s="3"/>
      <c r="UPJ213" s="3"/>
      <c r="UPK213" s="3"/>
      <c r="UPL213" s="3"/>
      <c r="UPM213" s="3"/>
      <c r="UPN213" s="3"/>
      <c r="UPO213" s="3"/>
      <c r="UPP213" s="3"/>
      <c r="UPQ213" s="3"/>
      <c r="UPR213" s="3"/>
      <c r="UPS213" s="3"/>
      <c r="UPT213" s="3"/>
      <c r="UPU213" s="3"/>
      <c r="UPV213" s="3"/>
      <c r="UPW213" s="3"/>
      <c r="UPX213" s="3"/>
      <c r="UPY213" s="3"/>
      <c r="UPZ213" s="3"/>
      <c r="UQA213" s="3"/>
      <c r="UQB213" s="3"/>
      <c r="UQC213" s="3"/>
      <c r="UQD213" s="3"/>
      <c r="UQE213" s="3"/>
      <c r="UQF213" s="3"/>
      <c r="UQG213" s="3"/>
      <c r="UQH213" s="3"/>
      <c r="UQI213" s="3"/>
      <c r="UQJ213" s="3"/>
      <c r="UQK213" s="3"/>
      <c r="UQL213" s="3"/>
      <c r="UQM213" s="3"/>
      <c r="UQN213" s="3"/>
      <c r="UQO213" s="3"/>
      <c r="UQP213" s="3"/>
      <c r="UQQ213" s="3"/>
      <c r="UQR213" s="3"/>
      <c r="UQS213" s="3"/>
      <c r="UQT213" s="3"/>
      <c r="UQU213" s="3"/>
      <c r="UQV213" s="3"/>
      <c r="UQW213" s="3"/>
      <c r="UQX213" s="3"/>
      <c r="UQY213" s="3"/>
      <c r="UQZ213" s="3"/>
      <c r="URA213" s="3"/>
      <c r="URB213" s="3"/>
      <c r="URC213" s="3"/>
      <c r="URD213" s="3"/>
      <c r="URE213" s="3"/>
      <c r="URF213" s="3"/>
      <c r="URG213" s="3"/>
      <c r="URH213" s="3"/>
      <c r="URI213" s="3"/>
      <c r="URJ213" s="3"/>
      <c r="URK213" s="3"/>
      <c r="URL213" s="3"/>
      <c r="URM213" s="3"/>
      <c r="URN213" s="3"/>
      <c r="URO213" s="3"/>
      <c r="URP213" s="3"/>
      <c r="URQ213" s="3"/>
      <c r="URR213" s="3"/>
      <c r="URS213" s="3"/>
      <c r="URT213" s="3"/>
      <c r="URU213" s="3"/>
      <c r="URV213" s="3"/>
      <c r="URW213" s="3"/>
      <c r="URX213" s="3"/>
      <c r="URY213" s="3"/>
      <c r="URZ213" s="3"/>
      <c r="USA213" s="3"/>
      <c r="USB213" s="3"/>
      <c r="USC213" s="3"/>
      <c r="USD213" s="3"/>
      <c r="USE213" s="3"/>
      <c r="USF213" s="3"/>
      <c r="USG213" s="3"/>
      <c r="USH213" s="3"/>
      <c r="USI213" s="3"/>
      <c r="USJ213" s="3"/>
      <c r="USK213" s="3"/>
      <c r="USL213" s="3"/>
      <c r="USM213" s="3"/>
      <c r="USN213" s="3"/>
      <c r="USO213" s="3"/>
      <c r="USP213" s="3"/>
      <c r="USQ213" s="3"/>
      <c r="USR213" s="3"/>
      <c r="USS213" s="3"/>
      <c r="UST213" s="3"/>
      <c r="USU213" s="3"/>
      <c r="USV213" s="3"/>
      <c r="USW213" s="3"/>
      <c r="USX213" s="3"/>
      <c r="USY213" s="3"/>
      <c r="USZ213" s="3"/>
      <c r="UTA213" s="3"/>
      <c r="UTB213" s="3"/>
      <c r="UTC213" s="3"/>
      <c r="UTD213" s="3"/>
      <c r="UTE213" s="3"/>
      <c r="UTF213" s="3"/>
      <c r="UTG213" s="3"/>
      <c r="UTH213" s="3"/>
      <c r="UTI213" s="3"/>
      <c r="UTJ213" s="3"/>
      <c r="UTK213" s="3"/>
      <c r="UTL213" s="3"/>
      <c r="UTM213" s="3"/>
      <c r="UTN213" s="3"/>
      <c r="UTO213" s="3"/>
      <c r="UTP213" s="3"/>
      <c r="UTQ213" s="3"/>
      <c r="UTR213" s="3"/>
      <c r="UTS213" s="3"/>
      <c r="UTT213" s="3"/>
      <c r="UTU213" s="3"/>
      <c r="UTV213" s="3"/>
      <c r="UTW213" s="3"/>
      <c r="UTX213" s="3"/>
      <c r="UTY213" s="3"/>
      <c r="UTZ213" s="3"/>
      <c r="UUA213" s="3"/>
      <c r="UUB213" s="3"/>
      <c r="UUC213" s="3"/>
      <c r="UUD213" s="3"/>
      <c r="UUE213" s="3"/>
      <c r="UUF213" s="3"/>
      <c r="UUG213" s="3"/>
      <c r="UUH213" s="3"/>
      <c r="UUI213" s="3"/>
      <c r="UUJ213" s="3"/>
      <c r="UUK213" s="3"/>
      <c r="UUL213" s="3"/>
      <c r="UUM213" s="3"/>
      <c r="UUN213" s="3"/>
      <c r="UUO213" s="3"/>
      <c r="UUP213" s="3"/>
      <c r="UUQ213" s="3"/>
      <c r="UUR213" s="3"/>
      <c r="UUS213" s="3"/>
      <c r="UUT213" s="3"/>
      <c r="UUU213" s="3"/>
      <c r="UUV213" s="3"/>
      <c r="UUW213" s="3"/>
      <c r="UUX213" s="3"/>
      <c r="UUY213" s="3"/>
      <c r="UUZ213" s="3"/>
      <c r="UVA213" s="3"/>
      <c r="UVB213" s="3"/>
      <c r="UVC213" s="3"/>
      <c r="UVD213" s="3"/>
      <c r="UVE213" s="3"/>
      <c r="UVF213" s="3"/>
      <c r="UVG213" s="3"/>
      <c r="UVH213" s="3"/>
      <c r="UVI213" s="3"/>
      <c r="UVJ213" s="3"/>
      <c r="UVK213" s="3"/>
      <c r="UVL213" s="3"/>
      <c r="UVM213" s="3"/>
      <c r="UVN213" s="3"/>
      <c r="UVO213" s="3"/>
      <c r="UVP213" s="3"/>
      <c r="UVQ213" s="3"/>
      <c r="UVR213" s="3"/>
      <c r="UVS213" s="3"/>
      <c r="UVT213" s="3"/>
      <c r="UVU213" s="3"/>
      <c r="UVV213" s="3"/>
      <c r="UVW213" s="3"/>
      <c r="UVX213" s="3"/>
      <c r="UVY213" s="3"/>
      <c r="UVZ213" s="3"/>
      <c r="UWA213" s="3"/>
      <c r="UWB213" s="3"/>
      <c r="UWC213" s="3"/>
      <c r="UWD213" s="3"/>
      <c r="UWE213" s="3"/>
      <c r="UWF213" s="3"/>
      <c r="UWG213" s="3"/>
      <c r="UWH213" s="3"/>
      <c r="UWI213" s="3"/>
      <c r="UWJ213" s="3"/>
      <c r="UWK213" s="3"/>
      <c r="UWL213" s="3"/>
      <c r="UWM213" s="3"/>
      <c r="UWN213" s="3"/>
      <c r="UWO213" s="3"/>
      <c r="UWP213" s="3"/>
      <c r="UWQ213" s="3"/>
      <c r="UWR213" s="3"/>
      <c r="UWS213" s="3"/>
      <c r="UWT213" s="3"/>
      <c r="UWU213" s="3"/>
      <c r="UWV213" s="3"/>
      <c r="UWW213" s="3"/>
      <c r="UWX213" s="3"/>
      <c r="UWY213" s="3"/>
      <c r="UWZ213" s="3"/>
      <c r="UXA213" s="3"/>
      <c r="UXB213" s="3"/>
      <c r="UXC213" s="3"/>
      <c r="UXD213" s="3"/>
      <c r="UXE213" s="3"/>
      <c r="UXF213" s="3"/>
      <c r="UXG213" s="3"/>
      <c r="UXH213" s="3"/>
      <c r="UXI213" s="3"/>
      <c r="UXJ213" s="3"/>
      <c r="UXK213" s="3"/>
      <c r="UXL213" s="3"/>
      <c r="UXM213" s="3"/>
      <c r="UXN213" s="3"/>
      <c r="UXO213" s="3"/>
      <c r="UXP213" s="3"/>
      <c r="UXQ213" s="3"/>
      <c r="UXR213" s="3"/>
      <c r="UXS213" s="3"/>
      <c r="UXT213" s="3"/>
      <c r="UXU213" s="3"/>
      <c r="UXV213" s="3"/>
      <c r="UXW213" s="3"/>
      <c r="UXX213" s="3"/>
      <c r="UXY213" s="3"/>
      <c r="UXZ213" s="3"/>
      <c r="UYA213" s="3"/>
      <c r="UYB213" s="3"/>
      <c r="UYC213" s="3"/>
      <c r="UYD213" s="3"/>
      <c r="UYE213" s="3"/>
      <c r="UYF213" s="3"/>
      <c r="UYG213" s="3"/>
      <c r="UYH213" s="3"/>
      <c r="UYI213" s="3"/>
      <c r="UYJ213" s="3"/>
      <c r="UYK213" s="3"/>
      <c r="UYL213" s="3"/>
      <c r="UYM213" s="3"/>
      <c r="UYN213" s="3"/>
      <c r="UYO213" s="3"/>
      <c r="UYP213" s="3"/>
      <c r="UYQ213" s="3"/>
      <c r="UYR213" s="3"/>
      <c r="UYS213" s="3"/>
      <c r="UYT213" s="3"/>
      <c r="UYU213" s="3"/>
      <c r="UYV213" s="3"/>
      <c r="UYW213" s="3"/>
      <c r="UYX213" s="3"/>
      <c r="UYY213" s="3"/>
      <c r="UYZ213" s="3"/>
      <c r="UZA213" s="3"/>
      <c r="UZB213" s="3"/>
      <c r="UZC213" s="3"/>
      <c r="UZD213" s="3"/>
      <c r="UZE213" s="3"/>
      <c r="UZF213" s="3"/>
      <c r="UZG213" s="3"/>
      <c r="UZH213" s="3"/>
      <c r="UZI213" s="3"/>
      <c r="UZJ213" s="3"/>
      <c r="UZK213" s="3"/>
      <c r="UZL213" s="3"/>
      <c r="UZM213" s="3"/>
      <c r="UZN213" s="3"/>
      <c r="UZO213" s="3"/>
      <c r="UZP213" s="3"/>
      <c r="UZQ213" s="3"/>
      <c r="UZR213" s="3"/>
      <c r="UZS213" s="3"/>
      <c r="UZT213" s="3"/>
      <c r="UZU213" s="3"/>
      <c r="UZV213" s="3"/>
      <c r="UZW213" s="3"/>
      <c r="UZX213" s="3"/>
      <c r="UZY213" s="3"/>
      <c r="UZZ213" s="3"/>
      <c r="VAA213" s="3"/>
      <c r="VAB213" s="3"/>
      <c r="VAC213" s="3"/>
      <c r="VAD213" s="3"/>
      <c r="VAE213" s="3"/>
      <c r="VAF213" s="3"/>
      <c r="VAG213" s="3"/>
      <c r="VAH213" s="3"/>
      <c r="VAI213" s="3"/>
      <c r="VAJ213" s="3"/>
      <c r="VAK213" s="3"/>
      <c r="VAL213" s="3"/>
      <c r="VAM213" s="3"/>
      <c r="VAN213" s="3"/>
      <c r="VAO213" s="3"/>
      <c r="VAP213" s="3"/>
      <c r="VAQ213" s="3"/>
      <c r="VAR213" s="3"/>
      <c r="VAS213" s="3"/>
      <c r="VAT213" s="3"/>
      <c r="VAU213" s="3"/>
      <c r="VAV213" s="3"/>
      <c r="VAW213" s="3"/>
      <c r="VAX213" s="3"/>
      <c r="VAY213" s="3"/>
      <c r="VAZ213" s="3"/>
      <c r="VBA213" s="3"/>
      <c r="VBB213" s="3"/>
      <c r="VBC213" s="3"/>
      <c r="VBD213" s="3"/>
      <c r="VBE213" s="3"/>
      <c r="VBF213" s="3"/>
      <c r="VBG213" s="3"/>
      <c r="VBH213" s="3"/>
      <c r="VBI213" s="3"/>
      <c r="VBJ213" s="3"/>
      <c r="VBK213" s="3"/>
      <c r="VBL213" s="3"/>
      <c r="VBM213" s="3"/>
      <c r="VBN213" s="3"/>
      <c r="VBO213" s="3"/>
      <c r="VBP213" s="3"/>
      <c r="VBQ213" s="3"/>
      <c r="VBR213" s="3"/>
      <c r="VBS213" s="3"/>
      <c r="VBT213" s="3"/>
      <c r="VBU213" s="3"/>
      <c r="VBV213" s="3"/>
      <c r="VBW213" s="3"/>
      <c r="VBX213" s="3"/>
      <c r="VBY213" s="3"/>
      <c r="VBZ213" s="3"/>
      <c r="VCA213" s="3"/>
      <c r="VCB213" s="3"/>
      <c r="VCC213" s="3"/>
      <c r="VCD213" s="3"/>
      <c r="VCE213" s="3"/>
      <c r="VCF213" s="3"/>
      <c r="VCG213" s="3"/>
      <c r="VCH213" s="3"/>
      <c r="VCI213" s="3"/>
      <c r="VCJ213" s="3"/>
      <c r="VCK213" s="3"/>
      <c r="VCL213" s="3"/>
      <c r="VCM213" s="3"/>
      <c r="VCN213" s="3"/>
      <c r="VCO213" s="3"/>
      <c r="VCP213" s="3"/>
      <c r="VCQ213" s="3"/>
      <c r="VCR213" s="3"/>
      <c r="VCS213" s="3"/>
      <c r="VCT213" s="3"/>
      <c r="VCU213" s="3"/>
      <c r="VCV213" s="3"/>
      <c r="VCW213" s="3"/>
      <c r="VCX213" s="3"/>
      <c r="VCY213" s="3"/>
      <c r="VCZ213" s="3"/>
      <c r="VDA213" s="3"/>
      <c r="VDB213" s="3"/>
      <c r="VDC213" s="3"/>
      <c r="VDD213" s="3"/>
      <c r="VDE213" s="3"/>
      <c r="VDF213" s="3"/>
      <c r="VDG213" s="3"/>
      <c r="VDH213" s="3"/>
      <c r="VDI213" s="3"/>
      <c r="VDJ213" s="3"/>
      <c r="VDK213" s="3"/>
      <c r="VDL213" s="3"/>
      <c r="VDM213" s="3"/>
      <c r="VDN213" s="3"/>
      <c r="VDO213" s="3"/>
      <c r="VDP213" s="3"/>
      <c r="VDQ213" s="3"/>
      <c r="VDR213" s="3"/>
      <c r="VDS213" s="3"/>
      <c r="VDT213" s="3"/>
      <c r="VDU213" s="3"/>
      <c r="VDV213" s="3"/>
      <c r="VDW213" s="3"/>
      <c r="VDX213" s="3"/>
      <c r="VDY213" s="3"/>
      <c r="VDZ213" s="3"/>
      <c r="VEA213" s="3"/>
      <c r="VEB213" s="3"/>
      <c r="VEC213" s="3"/>
      <c r="VED213" s="3"/>
      <c r="VEE213" s="3"/>
      <c r="VEF213" s="3"/>
      <c r="VEG213" s="3"/>
      <c r="VEH213" s="3"/>
      <c r="VEI213" s="3"/>
      <c r="VEJ213" s="3"/>
      <c r="VEK213" s="3"/>
      <c r="VEL213" s="3"/>
      <c r="VEM213" s="3"/>
      <c r="VEN213" s="3"/>
      <c r="VEO213" s="3"/>
      <c r="VEP213" s="3"/>
      <c r="VEQ213" s="3"/>
      <c r="VER213" s="3"/>
      <c r="VES213" s="3"/>
      <c r="VET213" s="3"/>
      <c r="VEU213" s="3"/>
      <c r="VEV213" s="3"/>
      <c r="VEW213" s="3"/>
      <c r="VEX213" s="3"/>
      <c r="VEY213" s="3"/>
      <c r="VEZ213" s="3"/>
      <c r="VFA213" s="3"/>
      <c r="VFB213" s="3"/>
      <c r="VFC213" s="3"/>
      <c r="VFD213" s="3"/>
      <c r="VFE213" s="3"/>
      <c r="VFF213" s="3"/>
      <c r="VFG213" s="3"/>
      <c r="VFH213" s="3"/>
      <c r="VFI213" s="3"/>
      <c r="VFJ213" s="3"/>
      <c r="VFK213" s="3"/>
      <c r="VFL213" s="3"/>
      <c r="VFM213" s="3"/>
      <c r="VFN213" s="3"/>
      <c r="VFO213" s="3"/>
      <c r="VFP213" s="3"/>
      <c r="VFQ213" s="3"/>
      <c r="VFR213" s="3"/>
      <c r="VFS213" s="3"/>
      <c r="VFT213" s="3"/>
      <c r="VFU213" s="3"/>
      <c r="VFV213" s="3"/>
      <c r="VFW213" s="3"/>
      <c r="VFX213" s="3"/>
      <c r="VFY213" s="3"/>
      <c r="VFZ213" s="3"/>
      <c r="VGA213" s="3"/>
      <c r="VGB213" s="3"/>
      <c r="VGC213" s="3"/>
      <c r="VGD213" s="3"/>
      <c r="VGE213" s="3"/>
      <c r="VGF213" s="3"/>
      <c r="VGG213" s="3"/>
      <c r="VGH213" s="3"/>
      <c r="VGI213" s="3"/>
      <c r="VGJ213" s="3"/>
      <c r="VGK213" s="3"/>
      <c r="VGL213" s="3"/>
      <c r="VGM213" s="3"/>
      <c r="VGN213" s="3"/>
      <c r="VGO213" s="3"/>
      <c r="VGP213" s="3"/>
      <c r="VGQ213" s="3"/>
      <c r="VGR213" s="3"/>
      <c r="VGS213" s="3"/>
      <c r="VGT213" s="3"/>
      <c r="VGU213" s="3"/>
      <c r="VGV213" s="3"/>
      <c r="VGW213" s="3"/>
      <c r="VGX213" s="3"/>
      <c r="VGY213" s="3"/>
      <c r="VGZ213" s="3"/>
      <c r="VHA213" s="3"/>
      <c r="VHB213" s="3"/>
      <c r="VHC213" s="3"/>
      <c r="VHD213" s="3"/>
      <c r="VHE213" s="3"/>
      <c r="VHF213" s="3"/>
      <c r="VHG213" s="3"/>
      <c r="VHH213" s="3"/>
      <c r="VHI213" s="3"/>
      <c r="VHJ213" s="3"/>
      <c r="VHK213" s="3"/>
      <c r="VHL213" s="3"/>
      <c r="VHM213" s="3"/>
      <c r="VHN213" s="3"/>
      <c r="VHO213" s="3"/>
      <c r="VHP213" s="3"/>
      <c r="VHQ213" s="3"/>
      <c r="VHR213" s="3"/>
      <c r="VHS213" s="3"/>
      <c r="VHT213" s="3"/>
      <c r="VHU213" s="3"/>
      <c r="VHV213" s="3"/>
      <c r="VHW213" s="3"/>
      <c r="VHX213" s="3"/>
      <c r="VHY213" s="3"/>
      <c r="VHZ213" s="3"/>
      <c r="VIA213" s="3"/>
      <c r="VIB213" s="3"/>
      <c r="VIC213" s="3"/>
      <c r="VID213" s="3"/>
      <c r="VIE213" s="3"/>
      <c r="VIF213" s="3"/>
      <c r="VIG213" s="3"/>
      <c r="VIH213" s="3"/>
      <c r="VII213" s="3"/>
      <c r="VIJ213" s="3"/>
      <c r="VIK213" s="3"/>
      <c r="VIL213" s="3"/>
      <c r="VIM213" s="3"/>
      <c r="VIN213" s="3"/>
      <c r="VIO213" s="3"/>
      <c r="VIP213" s="3"/>
      <c r="VIQ213" s="3"/>
      <c r="VIR213" s="3"/>
      <c r="VIS213" s="3"/>
      <c r="VIT213" s="3"/>
      <c r="VIU213" s="3"/>
      <c r="VIV213" s="3"/>
      <c r="VIW213" s="3"/>
      <c r="VIX213" s="3"/>
      <c r="VIY213" s="3"/>
      <c r="VIZ213" s="3"/>
      <c r="VJA213" s="3"/>
      <c r="VJB213" s="3"/>
      <c r="VJC213" s="3"/>
      <c r="VJD213" s="3"/>
      <c r="VJE213" s="3"/>
      <c r="VJF213" s="3"/>
      <c r="VJG213" s="3"/>
      <c r="VJH213" s="3"/>
      <c r="VJI213" s="3"/>
      <c r="VJJ213" s="3"/>
      <c r="VJK213" s="3"/>
      <c r="VJL213" s="3"/>
      <c r="VJM213" s="3"/>
      <c r="VJN213" s="3"/>
      <c r="VJO213" s="3"/>
      <c r="VJP213" s="3"/>
      <c r="VJQ213" s="3"/>
      <c r="VJR213" s="3"/>
      <c r="VJS213" s="3"/>
      <c r="VJT213" s="3"/>
      <c r="VJU213" s="3"/>
      <c r="VJV213" s="3"/>
      <c r="VJW213" s="3"/>
      <c r="VJX213" s="3"/>
      <c r="VJY213" s="3"/>
      <c r="VJZ213" s="3"/>
      <c r="VKA213" s="3"/>
      <c r="VKB213" s="3"/>
      <c r="VKC213" s="3"/>
      <c r="VKD213" s="3"/>
      <c r="VKE213" s="3"/>
      <c r="VKF213" s="3"/>
      <c r="VKG213" s="3"/>
      <c r="VKH213" s="3"/>
      <c r="VKI213" s="3"/>
      <c r="VKJ213" s="3"/>
      <c r="VKK213" s="3"/>
      <c r="VKL213" s="3"/>
      <c r="VKM213" s="3"/>
      <c r="VKN213" s="3"/>
      <c r="VKO213" s="3"/>
      <c r="VKP213" s="3"/>
      <c r="VKQ213" s="3"/>
      <c r="VKR213" s="3"/>
      <c r="VKS213" s="3"/>
      <c r="VKT213" s="3"/>
      <c r="VKU213" s="3"/>
      <c r="VKV213" s="3"/>
      <c r="VKW213" s="3"/>
      <c r="VKX213" s="3"/>
      <c r="VKY213" s="3"/>
      <c r="VKZ213" s="3"/>
      <c r="VLA213" s="3"/>
      <c r="VLB213" s="3"/>
      <c r="VLC213" s="3"/>
      <c r="VLD213" s="3"/>
      <c r="VLE213" s="3"/>
      <c r="VLF213" s="3"/>
      <c r="VLG213" s="3"/>
      <c r="VLH213" s="3"/>
      <c r="VLI213" s="3"/>
      <c r="VLJ213" s="3"/>
      <c r="VLK213" s="3"/>
      <c r="VLL213" s="3"/>
      <c r="VLM213" s="3"/>
      <c r="VLN213" s="3"/>
      <c r="VLO213" s="3"/>
      <c r="VLP213" s="3"/>
      <c r="VLQ213" s="3"/>
      <c r="VLR213" s="3"/>
      <c r="VLS213" s="3"/>
      <c r="VLT213" s="3"/>
      <c r="VLU213" s="3"/>
      <c r="VLV213" s="3"/>
      <c r="VLW213" s="3"/>
      <c r="VLX213" s="3"/>
      <c r="VLY213" s="3"/>
      <c r="VLZ213" s="3"/>
      <c r="VMA213" s="3"/>
      <c r="VMB213" s="3"/>
      <c r="VMC213" s="3"/>
      <c r="VMD213" s="3"/>
      <c r="VME213" s="3"/>
      <c r="VMF213" s="3"/>
      <c r="VMG213" s="3"/>
      <c r="VMH213" s="3"/>
      <c r="VMI213" s="3"/>
      <c r="VMJ213" s="3"/>
      <c r="VMK213" s="3"/>
      <c r="VML213" s="3"/>
      <c r="VMM213" s="3"/>
      <c r="VMN213" s="3"/>
      <c r="VMO213" s="3"/>
      <c r="VMP213" s="3"/>
      <c r="VMQ213" s="3"/>
      <c r="VMR213" s="3"/>
      <c r="VMS213" s="3"/>
      <c r="VMT213" s="3"/>
      <c r="VMU213" s="3"/>
      <c r="VMV213" s="3"/>
      <c r="VMW213" s="3"/>
      <c r="VMX213" s="3"/>
      <c r="VMY213" s="3"/>
      <c r="VMZ213" s="3"/>
      <c r="VNA213" s="3"/>
      <c r="VNB213" s="3"/>
      <c r="VNC213" s="3"/>
      <c r="VND213" s="3"/>
      <c r="VNE213" s="3"/>
      <c r="VNF213" s="3"/>
      <c r="VNG213" s="3"/>
      <c r="VNH213" s="3"/>
      <c r="VNI213" s="3"/>
      <c r="VNJ213" s="3"/>
      <c r="VNK213" s="3"/>
      <c r="VNL213" s="3"/>
      <c r="VNM213" s="3"/>
      <c r="VNN213" s="3"/>
      <c r="VNO213" s="3"/>
      <c r="VNP213" s="3"/>
      <c r="VNQ213" s="3"/>
      <c r="VNR213" s="3"/>
      <c r="VNS213" s="3"/>
      <c r="VNT213" s="3"/>
      <c r="VNU213" s="3"/>
      <c r="VNV213" s="3"/>
      <c r="VNW213" s="3"/>
      <c r="VNX213" s="3"/>
      <c r="VNY213" s="3"/>
      <c r="VNZ213" s="3"/>
      <c r="VOA213" s="3"/>
      <c r="VOB213" s="3"/>
      <c r="VOC213" s="3"/>
      <c r="VOD213" s="3"/>
      <c r="VOE213" s="3"/>
      <c r="VOF213" s="3"/>
      <c r="VOG213" s="3"/>
      <c r="VOH213" s="3"/>
      <c r="VOI213" s="3"/>
      <c r="VOJ213" s="3"/>
      <c r="VOK213" s="3"/>
      <c r="VOL213" s="3"/>
      <c r="VOM213" s="3"/>
      <c r="VON213" s="3"/>
      <c r="VOO213" s="3"/>
      <c r="VOP213" s="3"/>
      <c r="VOQ213" s="3"/>
      <c r="VOR213" s="3"/>
      <c r="VOS213" s="3"/>
      <c r="VOT213" s="3"/>
      <c r="VOU213" s="3"/>
      <c r="VOV213" s="3"/>
      <c r="VOW213" s="3"/>
      <c r="VOX213" s="3"/>
      <c r="VOY213" s="3"/>
      <c r="VOZ213" s="3"/>
      <c r="VPA213" s="3"/>
      <c r="VPB213" s="3"/>
      <c r="VPC213" s="3"/>
      <c r="VPD213" s="3"/>
      <c r="VPE213" s="3"/>
      <c r="VPF213" s="3"/>
      <c r="VPG213" s="3"/>
      <c r="VPH213" s="3"/>
      <c r="VPI213" s="3"/>
      <c r="VPJ213" s="3"/>
      <c r="VPK213" s="3"/>
      <c r="VPL213" s="3"/>
      <c r="VPM213" s="3"/>
      <c r="VPN213" s="3"/>
      <c r="VPO213" s="3"/>
      <c r="VPP213" s="3"/>
      <c r="VPQ213" s="3"/>
      <c r="VPR213" s="3"/>
      <c r="VPS213" s="3"/>
      <c r="VPT213" s="3"/>
      <c r="VPU213" s="3"/>
      <c r="VPV213" s="3"/>
      <c r="VPW213" s="3"/>
      <c r="VPX213" s="3"/>
      <c r="VPY213" s="3"/>
      <c r="VPZ213" s="3"/>
      <c r="VQA213" s="3"/>
      <c r="VQB213" s="3"/>
      <c r="VQC213" s="3"/>
      <c r="VQD213" s="3"/>
      <c r="VQE213" s="3"/>
      <c r="VQF213" s="3"/>
      <c r="VQG213" s="3"/>
      <c r="VQH213" s="3"/>
      <c r="VQI213" s="3"/>
      <c r="VQJ213" s="3"/>
      <c r="VQK213" s="3"/>
      <c r="VQL213" s="3"/>
      <c r="VQM213" s="3"/>
      <c r="VQN213" s="3"/>
      <c r="VQO213" s="3"/>
      <c r="VQP213" s="3"/>
      <c r="VQQ213" s="3"/>
      <c r="VQR213" s="3"/>
      <c r="VQS213" s="3"/>
      <c r="VQT213" s="3"/>
      <c r="VQU213" s="3"/>
      <c r="VQV213" s="3"/>
      <c r="VQW213" s="3"/>
      <c r="VQX213" s="3"/>
      <c r="VQY213" s="3"/>
      <c r="VQZ213" s="3"/>
      <c r="VRA213" s="3"/>
      <c r="VRB213" s="3"/>
      <c r="VRC213" s="3"/>
      <c r="VRD213" s="3"/>
      <c r="VRE213" s="3"/>
      <c r="VRF213" s="3"/>
      <c r="VRG213" s="3"/>
      <c r="VRH213" s="3"/>
      <c r="VRI213" s="3"/>
      <c r="VRJ213" s="3"/>
      <c r="VRK213" s="3"/>
      <c r="VRL213" s="3"/>
      <c r="VRM213" s="3"/>
      <c r="VRN213" s="3"/>
      <c r="VRO213" s="3"/>
      <c r="VRP213" s="3"/>
      <c r="VRQ213" s="3"/>
      <c r="VRR213" s="3"/>
      <c r="VRS213" s="3"/>
      <c r="VRT213" s="3"/>
      <c r="VRU213" s="3"/>
      <c r="VRV213" s="3"/>
      <c r="VRW213" s="3"/>
      <c r="VRX213" s="3"/>
      <c r="VRY213" s="3"/>
      <c r="VRZ213" s="3"/>
      <c r="VSA213" s="3"/>
      <c r="VSB213" s="3"/>
      <c r="VSC213" s="3"/>
      <c r="VSD213" s="3"/>
      <c r="VSE213" s="3"/>
      <c r="VSF213" s="3"/>
      <c r="VSG213" s="3"/>
      <c r="VSH213" s="3"/>
      <c r="VSI213" s="3"/>
      <c r="VSJ213" s="3"/>
      <c r="VSK213" s="3"/>
      <c r="VSL213" s="3"/>
      <c r="VSM213" s="3"/>
      <c r="VSN213" s="3"/>
      <c r="VSO213" s="3"/>
      <c r="VSP213" s="3"/>
      <c r="VSQ213" s="3"/>
      <c r="VSR213" s="3"/>
      <c r="VSS213" s="3"/>
      <c r="VST213" s="3"/>
      <c r="VSU213" s="3"/>
      <c r="VSV213" s="3"/>
      <c r="VSW213" s="3"/>
      <c r="VSX213" s="3"/>
      <c r="VSY213" s="3"/>
      <c r="VSZ213" s="3"/>
      <c r="VTA213" s="3"/>
      <c r="VTB213" s="3"/>
      <c r="VTC213" s="3"/>
      <c r="VTD213" s="3"/>
      <c r="VTE213" s="3"/>
      <c r="VTF213" s="3"/>
      <c r="VTG213" s="3"/>
      <c r="VTH213" s="3"/>
      <c r="VTI213" s="3"/>
      <c r="VTJ213" s="3"/>
      <c r="VTK213" s="3"/>
      <c r="VTL213" s="3"/>
      <c r="VTM213" s="3"/>
      <c r="VTN213" s="3"/>
      <c r="VTO213" s="3"/>
      <c r="VTP213" s="3"/>
      <c r="VTQ213" s="3"/>
      <c r="VTR213" s="3"/>
      <c r="VTS213" s="3"/>
      <c r="VTT213" s="3"/>
      <c r="VTU213" s="3"/>
      <c r="VTV213" s="3"/>
      <c r="VTW213" s="3"/>
      <c r="VTX213" s="3"/>
      <c r="VTY213" s="3"/>
      <c r="VTZ213" s="3"/>
      <c r="VUA213" s="3"/>
      <c r="VUB213" s="3"/>
      <c r="VUC213" s="3"/>
      <c r="VUD213" s="3"/>
      <c r="VUE213" s="3"/>
      <c r="VUF213" s="3"/>
      <c r="VUG213" s="3"/>
      <c r="VUH213" s="3"/>
      <c r="VUI213" s="3"/>
      <c r="VUJ213" s="3"/>
      <c r="VUK213" s="3"/>
      <c r="VUL213" s="3"/>
      <c r="VUM213" s="3"/>
      <c r="VUN213" s="3"/>
      <c r="VUO213" s="3"/>
      <c r="VUP213" s="3"/>
      <c r="VUQ213" s="3"/>
      <c r="VUR213" s="3"/>
      <c r="VUS213" s="3"/>
      <c r="VUT213" s="3"/>
      <c r="VUU213" s="3"/>
      <c r="VUV213" s="3"/>
      <c r="VUW213" s="3"/>
      <c r="VUX213" s="3"/>
      <c r="VUY213" s="3"/>
      <c r="VUZ213" s="3"/>
      <c r="VVA213" s="3"/>
      <c r="VVB213" s="3"/>
      <c r="VVC213" s="3"/>
      <c r="VVD213" s="3"/>
      <c r="VVE213" s="3"/>
      <c r="VVF213" s="3"/>
      <c r="VVG213" s="3"/>
      <c r="VVH213" s="3"/>
      <c r="VVI213" s="3"/>
      <c r="VVJ213" s="3"/>
      <c r="VVK213" s="3"/>
      <c r="VVL213" s="3"/>
      <c r="VVM213" s="3"/>
      <c r="VVN213" s="3"/>
      <c r="VVO213" s="3"/>
      <c r="VVP213" s="3"/>
      <c r="VVQ213" s="3"/>
      <c r="VVR213" s="3"/>
      <c r="VVS213" s="3"/>
      <c r="VVT213" s="3"/>
      <c r="VVU213" s="3"/>
      <c r="VVV213" s="3"/>
      <c r="VVW213" s="3"/>
      <c r="VVX213" s="3"/>
      <c r="VVY213" s="3"/>
      <c r="VVZ213" s="3"/>
      <c r="VWA213" s="3"/>
      <c r="VWB213" s="3"/>
      <c r="VWC213" s="3"/>
      <c r="VWD213" s="3"/>
      <c r="VWE213" s="3"/>
      <c r="VWF213" s="3"/>
      <c r="VWG213" s="3"/>
      <c r="VWH213" s="3"/>
      <c r="VWI213" s="3"/>
      <c r="VWJ213" s="3"/>
      <c r="VWK213" s="3"/>
      <c r="VWL213" s="3"/>
      <c r="VWM213" s="3"/>
      <c r="VWN213" s="3"/>
      <c r="VWO213" s="3"/>
      <c r="VWP213" s="3"/>
      <c r="VWQ213" s="3"/>
      <c r="VWR213" s="3"/>
      <c r="VWS213" s="3"/>
      <c r="VWT213" s="3"/>
      <c r="VWU213" s="3"/>
      <c r="VWV213" s="3"/>
      <c r="VWW213" s="3"/>
      <c r="VWX213" s="3"/>
      <c r="VWY213" s="3"/>
      <c r="VWZ213" s="3"/>
      <c r="VXA213" s="3"/>
      <c r="VXB213" s="3"/>
      <c r="VXC213" s="3"/>
      <c r="VXD213" s="3"/>
      <c r="VXE213" s="3"/>
      <c r="VXF213" s="3"/>
      <c r="VXG213" s="3"/>
      <c r="VXH213" s="3"/>
      <c r="VXI213" s="3"/>
      <c r="VXJ213" s="3"/>
      <c r="VXK213" s="3"/>
      <c r="VXL213" s="3"/>
      <c r="VXM213" s="3"/>
      <c r="VXN213" s="3"/>
      <c r="VXO213" s="3"/>
      <c r="VXP213" s="3"/>
      <c r="VXQ213" s="3"/>
      <c r="VXR213" s="3"/>
      <c r="VXS213" s="3"/>
      <c r="VXT213" s="3"/>
      <c r="VXU213" s="3"/>
      <c r="VXV213" s="3"/>
      <c r="VXW213" s="3"/>
      <c r="VXX213" s="3"/>
      <c r="VXY213" s="3"/>
      <c r="VXZ213" s="3"/>
      <c r="VYA213" s="3"/>
      <c r="VYB213" s="3"/>
      <c r="VYC213" s="3"/>
      <c r="VYD213" s="3"/>
      <c r="VYE213" s="3"/>
      <c r="VYF213" s="3"/>
      <c r="VYG213" s="3"/>
      <c r="VYH213" s="3"/>
      <c r="VYI213" s="3"/>
      <c r="VYJ213" s="3"/>
      <c r="VYK213" s="3"/>
      <c r="VYL213" s="3"/>
      <c r="VYM213" s="3"/>
      <c r="VYN213" s="3"/>
      <c r="VYO213" s="3"/>
      <c r="VYP213" s="3"/>
      <c r="VYQ213" s="3"/>
      <c r="VYR213" s="3"/>
      <c r="VYS213" s="3"/>
      <c r="VYT213" s="3"/>
      <c r="VYU213" s="3"/>
      <c r="VYV213" s="3"/>
      <c r="VYW213" s="3"/>
      <c r="VYX213" s="3"/>
      <c r="VYY213" s="3"/>
      <c r="VYZ213" s="3"/>
      <c r="VZA213" s="3"/>
      <c r="VZB213" s="3"/>
      <c r="VZC213" s="3"/>
      <c r="VZD213" s="3"/>
      <c r="VZE213" s="3"/>
      <c r="VZF213" s="3"/>
      <c r="VZG213" s="3"/>
      <c r="VZH213" s="3"/>
      <c r="VZI213" s="3"/>
      <c r="VZJ213" s="3"/>
      <c r="VZK213" s="3"/>
      <c r="VZL213" s="3"/>
      <c r="VZM213" s="3"/>
      <c r="VZN213" s="3"/>
      <c r="VZO213" s="3"/>
      <c r="VZP213" s="3"/>
      <c r="VZQ213" s="3"/>
      <c r="VZR213" s="3"/>
      <c r="VZS213" s="3"/>
      <c r="VZT213" s="3"/>
      <c r="VZU213" s="3"/>
      <c r="VZV213" s="3"/>
      <c r="VZW213" s="3"/>
      <c r="VZX213" s="3"/>
      <c r="VZY213" s="3"/>
      <c r="VZZ213" s="3"/>
      <c r="WAA213" s="3"/>
      <c r="WAB213" s="3"/>
      <c r="WAC213" s="3"/>
      <c r="WAD213" s="3"/>
      <c r="WAE213" s="3"/>
      <c r="WAF213" s="3"/>
      <c r="WAG213" s="3"/>
      <c r="WAH213" s="3"/>
      <c r="WAI213" s="3"/>
      <c r="WAJ213" s="3"/>
      <c r="WAK213" s="3"/>
      <c r="WAL213" s="3"/>
      <c r="WAM213" s="3"/>
      <c r="WAN213" s="3"/>
      <c r="WAO213" s="3"/>
      <c r="WAP213" s="3"/>
      <c r="WAQ213" s="3"/>
      <c r="WAR213" s="3"/>
      <c r="WAS213" s="3"/>
      <c r="WAT213" s="3"/>
      <c r="WAU213" s="3"/>
      <c r="WAV213" s="3"/>
      <c r="WAW213" s="3"/>
      <c r="WAX213" s="3"/>
      <c r="WAY213" s="3"/>
      <c r="WAZ213" s="3"/>
      <c r="WBA213" s="3"/>
      <c r="WBB213" s="3"/>
      <c r="WBC213" s="3"/>
      <c r="WBD213" s="3"/>
      <c r="WBE213" s="3"/>
      <c r="WBF213" s="3"/>
      <c r="WBG213" s="3"/>
      <c r="WBH213" s="3"/>
      <c r="WBI213" s="3"/>
      <c r="WBJ213" s="3"/>
      <c r="WBK213" s="3"/>
      <c r="WBL213" s="3"/>
      <c r="WBM213" s="3"/>
      <c r="WBN213" s="3"/>
      <c r="WBO213" s="3"/>
      <c r="WBP213" s="3"/>
      <c r="WBQ213" s="3"/>
      <c r="WBR213" s="3"/>
      <c r="WBS213" s="3"/>
      <c r="WBT213" s="3"/>
      <c r="WBU213" s="3"/>
      <c r="WBV213" s="3"/>
      <c r="WBW213" s="3"/>
      <c r="WBX213" s="3"/>
      <c r="WBY213" s="3"/>
      <c r="WBZ213" s="3"/>
      <c r="WCA213" s="3"/>
      <c r="WCB213" s="3"/>
      <c r="WCC213" s="3"/>
      <c r="WCD213" s="3"/>
      <c r="WCE213" s="3"/>
      <c r="WCF213" s="3"/>
      <c r="WCG213" s="3"/>
      <c r="WCH213" s="3"/>
      <c r="WCI213" s="3"/>
      <c r="WCJ213" s="3"/>
      <c r="WCK213" s="3"/>
      <c r="WCL213" s="3"/>
      <c r="WCM213" s="3"/>
      <c r="WCN213" s="3"/>
      <c r="WCO213" s="3"/>
      <c r="WCP213" s="3"/>
      <c r="WCQ213" s="3"/>
      <c r="WCR213" s="3"/>
      <c r="WCS213" s="3"/>
      <c r="WCT213" s="3"/>
      <c r="WCU213" s="3"/>
      <c r="WCV213" s="3"/>
      <c r="WCW213" s="3"/>
      <c r="WCX213" s="3"/>
      <c r="WCY213" s="3"/>
      <c r="WCZ213" s="3"/>
      <c r="WDA213" s="3"/>
      <c r="WDB213" s="3"/>
      <c r="WDC213" s="3"/>
      <c r="WDD213" s="3"/>
      <c r="WDE213" s="3"/>
      <c r="WDF213" s="3"/>
      <c r="WDG213" s="3"/>
      <c r="WDH213" s="3"/>
      <c r="WDI213" s="3"/>
      <c r="WDJ213" s="3"/>
      <c r="WDK213" s="3"/>
      <c r="WDL213" s="3"/>
      <c r="WDM213" s="3"/>
      <c r="WDN213" s="3"/>
      <c r="WDO213" s="3"/>
      <c r="WDP213" s="3"/>
      <c r="WDQ213" s="3"/>
      <c r="WDR213" s="3"/>
      <c r="WDS213" s="3"/>
      <c r="WDT213" s="3"/>
      <c r="WDU213" s="3"/>
      <c r="WDV213" s="3"/>
      <c r="WDW213" s="3"/>
      <c r="WDX213" s="3"/>
      <c r="WDY213" s="3"/>
      <c r="WDZ213" s="3"/>
      <c r="WEA213" s="3"/>
      <c r="WEB213" s="3"/>
      <c r="WEC213" s="3"/>
      <c r="WED213" s="3"/>
      <c r="WEE213" s="3"/>
      <c r="WEF213" s="3"/>
      <c r="WEG213" s="3"/>
      <c r="WEH213" s="3"/>
      <c r="WEI213" s="3"/>
      <c r="WEJ213" s="3"/>
      <c r="WEK213" s="3"/>
      <c r="WEL213" s="3"/>
      <c r="WEM213" s="3"/>
      <c r="WEN213" s="3"/>
      <c r="WEO213" s="3"/>
      <c r="WEP213" s="3"/>
      <c r="WEQ213" s="3"/>
      <c r="WER213" s="3"/>
      <c r="WES213" s="3"/>
      <c r="WET213" s="3"/>
      <c r="WEU213" s="3"/>
      <c r="WEV213" s="3"/>
      <c r="WEW213" s="3"/>
      <c r="WEX213" s="3"/>
      <c r="WEY213" s="3"/>
      <c r="WEZ213" s="3"/>
      <c r="WFA213" s="3"/>
      <c r="WFB213" s="3"/>
      <c r="WFC213" s="3"/>
      <c r="WFD213" s="3"/>
      <c r="WFE213" s="3"/>
      <c r="WFF213" s="3"/>
      <c r="WFG213" s="3"/>
      <c r="WFH213" s="3"/>
      <c r="WFI213" s="3"/>
      <c r="WFJ213" s="3"/>
      <c r="WFK213" s="3"/>
      <c r="WFL213" s="3"/>
      <c r="WFM213" s="3"/>
      <c r="WFN213" s="3"/>
      <c r="WFO213" s="3"/>
      <c r="WFP213" s="3"/>
      <c r="WFQ213" s="3"/>
      <c r="WFR213" s="3"/>
      <c r="WFS213" s="3"/>
      <c r="WFT213" s="3"/>
      <c r="WFU213" s="3"/>
      <c r="WFV213" s="3"/>
      <c r="WFW213" s="3"/>
      <c r="WFX213" s="3"/>
      <c r="WFY213" s="3"/>
      <c r="WFZ213" s="3"/>
      <c r="WGA213" s="3"/>
      <c r="WGB213" s="3"/>
      <c r="WGC213" s="3"/>
      <c r="WGD213" s="3"/>
      <c r="WGE213" s="3"/>
      <c r="WGF213" s="3"/>
      <c r="WGG213" s="3"/>
      <c r="WGH213" s="3"/>
      <c r="WGI213" s="3"/>
      <c r="WGJ213" s="3"/>
      <c r="WGK213" s="3"/>
      <c r="WGL213" s="3"/>
      <c r="WGM213" s="3"/>
      <c r="WGN213" s="3"/>
      <c r="WGO213" s="3"/>
      <c r="WGP213" s="3"/>
      <c r="WGQ213" s="3"/>
      <c r="WGR213" s="3"/>
      <c r="WGS213" s="3"/>
      <c r="WGT213" s="3"/>
      <c r="WGU213" s="3"/>
      <c r="WGV213" s="3"/>
      <c r="WGW213" s="3"/>
      <c r="WGX213" s="3"/>
      <c r="WGY213" s="3"/>
      <c r="WGZ213" s="3"/>
      <c r="WHA213" s="3"/>
      <c r="WHB213" s="3"/>
      <c r="WHC213" s="3"/>
      <c r="WHD213" s="3"/>
      <c r="WHE213" s="3"/>
      <c r="WHF213" s="3"/>
      <c r="WHG213" s="3"/>
      <c r="WHH213" s="3"/>
      <c r="WHI213" s="3"/>
      <c r="WHJ213" s="3"/>
      <c r="WHK213" s="3"/>
      <c r="WHL213" s="3"/>
      <c r="WHM213" s="3"/>
      <c r="WHN213" s="3"/>
      <c r="WHO213" s="3"/>
      <c r="WHP213" s="3"/>
      <c r="WHQ213" s="3"/>
      <c r="WHR213" s="3"/>
      <c r="WHS213" s="3"/>
      <c r="WHT213" s="3"/>
      <c r="WHU213" s="3"/>
      <c r="WHV213" s="3"/>
      <c r="WHW213" s="3"/>
      <c r="WHX213" s="3"/>
      <c r="WHY213" s="3"/>
      <c r="WHZ213" s="3"/>
      <c r="WIA213" s="3"/>
      <c r="WIB213" s="3"/>
      <c r="WIC213" s="3"/>
      <c r="WID213" s="3"/>
      <c r="WIE213" s="3"/>
      <c r="WIF213" s="3"/>
      <c r="WIG213" s="3"/>
      <c r="WIH213" s="3"/>
      <c r="WII213" s="3"/>
      <c r="WIJ213" s="3"/>
      <c r="WIK213" s="3"/>
      <c r="WIL213" s="3"/>
      <c r="WIM213" s="3"/>
      <c r="WIN213" s="3"/>
      <c r="WIO213" s="3"/>
      <c r="WIP213" s="3"/>
      <c r="WIQ213" s="3"/>
      <c r="WIR213" s="3"/>
      <c r="WIS213" s="3"/>
      <c r="WIT213" s="3"/>
      <c r="WIU213" s="3"/>
      <c r="WIV213" s="3"/>
      <c r="WIW213" s="3"/>
      <c r="WIX213" s="3"/>
      <c r="WIY213" s="3"/>
      <c r="WIZ213" s="3"/>
      <c r="WJA213" s="3"/>
      <c r="WJB213" s="3"/>
      <c r="WJC213" s="3"/>
      <c r="WJD213" s="3"/>
      <c r="WJE213" s="3"/>
      <c r="WJF213" s="3"/>
      <c r="WJG213" s="3"/>
      <c r="WJH213" s="3"/>
      <c r="WJI213" s="3"/>
      <c r="WJJ213" s="3"/>
      <c r="WJK213" s="3"/>
      <c r="WJL213" s="3"/>
      <c r="WJM213" s="3"/>
      <c r="WJN213" s="3"/>
      <c r="WJO213" s="3"/>
      <c r="WJP213" s="3"/>
      <c r="WJQ213" s="3"/>
      <c r="WJR213" s="3"/>
      <c r="WJS213" s="3"/>
      <c r="WJT213" s="3"/>
      <c r="WJU213" s="3"/>
      <c r="WJV213" s="3"/>
      <c r="WJW213" s="3"/>
      <c r="WJX213" s="3"/>
      <c r="WJY213" s="3"/>
      <c r="WJZ213" s="3"/>
      <c r="WKA213" s="3"/>
      <c r="WKB213" s="3"/>
      <c r="WKC213" s="3"/>
      <c r="WKD213" s="3"/>
      <c r="WKE213" s="3"/>
      <c r="WKF213" s="3"/>
      <c r="WKG213" s="3"/>
      <c r="WKH213" s="3"/>
      <c r="WKI213" s="3"/>
      <c r="WKJ213" s="3"/>
      <c r="WKK213" s="3"/>
      <c r="WKL213" s="3"/>
      <c r="WKM213" s="3"/>
      <c r="WKN213" s="3"/>
      <c r="WKO213" s="3"/>
      <c r="WKP213" s="3"/>
      <c r="WKQ213" s="3"/>
      <c r="WKR213" s="3"/>
      <c r="WKS213" s="3"/>
      <c r="WKT213" s="3"/>
      <c r="WKU213" s="3"/>
      <c r="WKV213" s="3"/>
      <c r="WKW213" s="3"/>
      <c r="WKX213" s="3"/>
      <c r="WKY213" s="3"/>
      <c r="WKZ213" s="3"/>
      <c r="WLA213" s="3"/>
      <c r="WLB213" s="3"/>
      <c r="WLC213" s="3"/>
      <c r="WLD213" s="3"/>
      <c r="WLE213" s="3"/>
      <c r="WLF213" s="3"/>
      <c r="WLG213" s="3"/>
      <c r="WLH213" s="3"/>
      <c r="WLI213" s="3"/>
      <c r="WLJ213" s="3"/>
      <c r="WLK213" s="3"/>
      <c r="WLL213" s="3"/>
      <c r="WLM213" s="3"/>
      <c r="WLN213" s="3"/>
      <c r="WLO213" s="3"/>
      <c r="WLP213" s="3"/>
      <c r="WLQ213" s="3"/>
      <c r="WLR213" s="3"/>
      <c r="WLS213" s="3"/>
      <c r="WLT213" s="3"/>
      <c r="WLU213" s="3"/>
      <c r="WLV213" s="3"/>
      <c r="WLW213" s="3"/>
      <c r="WLX213" s="3"/>
      <c r="WLY213" s="3"/>
      <c r="WLZ213" s="3"/>
      <c r="WMA213" s="3"/>
      <c r="WMB213" s="3"/>
      <c r="WMC213" s="3"/>
      <c r="WMD213" s="3"/>
      <c r="WME213" s="3"/>
      <c r="WMF213" s="3"/>
      <c r="WMG213" s="3"/>
      <c r="WMH213" s="3"/>
      <c r="WMI213" s="3"/>
      <c r="WMJ213" s="3"/>
      <c r="WMK213" s="3"/>
      <c r="WML213" s="3"/>
      <c r="WMM213" s="3"/>
      <c r="WMN213" s="3"/>
      <c r="WMO213" s="3"/>
      <c r="WMP213" s="3"/>
      <c r="WMQ213" s="3"/>
      <c r="WMR213" s="3"/>
      <c r="WMS213" s="3"/>
      <c r="WMT213" s="3"/>
      <c r="WMU213" s="3"/>
      <c r="WMV213" s="3"/>
      <c r="WMW213" s="3"/>
      <c r="WMX213" s="3"/>
      <c r="WMY213" s="3"/>
      <c r="WMZ213" s="3"/>
      <c r="WNA213" s="3"/>
      <c r="WNB213" s="3"/>
      <c r="WNC213" s="3"/>
      <c r="WND213" s="3"/>
      <c r="WNE213" s="3"/>
      <c r="WNF213" s="3"/>
      <c r="WNG213" s="3"/>
      <c r="WNH213" s="3"/>
      <c r="WNI213" s="3"/>
      <c r="WNJ213" s="3"/>
      <c r="WNK213" s="3"/>
      <c r="WNL213" s="3"/>
      <c r="WNM213" s="3"/>
      <c r="WNN213" s="3"/>
      <c r="WNO213" s="3"/>
      <c r="WNP213" s="3"/>
      <c r="WNQ213" s="3"/>
      <c r="WNR213" s="3"/>
      <c r="WNS213" s="3"/>
      <c r="WNT213" s="3"/>
      <c r="WNU213" s="3"/>
      <c r="WNV213" s="3"/>
      <c r="WNW213" s="3"/>
      <c r="WNX213" s="3"/>
      <c r="WNY213" s="3"/>
      <c r="WNZ213" s="3"/>
      <c r="WOA213" s="3"/>
      <c r="WOB213" s="3"/>
      <c r="WOC213" s="3"/>
      <c r="WOD213" s="3"/>
      <c r="WOE213" s="3"/>
      <c r="WOF213" s="3"/>
      <c r="WOG213" s="3"/>
      <c r="WOH213" s="3"/>
      <c r="WOI213" s="3"/>
      <c r="WOJ213" s="3"/>
      <c r="WOK213" s="3"/>
      <c r="WOL213" s="3"/>
      <c r="WOM213" s="3"/>
      <c r="WON213" s="3"/>
      <c r="WOO213" s="3"/>
      <c r="WOP213" s="3"/>
      <c r="WOQ213" s="3"/>
      <c r="WOR213" s="3"/>
      <c r="WOS213" s="3"/>
      <c r="WOT213" s="3"/>
      <c r="WOU213" s="3"/>
      <c r="WOV213" s="3"/>
      <c r="WOW213" s="3"/>
      <c r="WOX213" s="3"/>
      <c r="WOY213" s="3"/>
      <c r="WOZ213" s="3"/>
      <c r="WPA213" s="3"/>
      <c r="WPB213" s="3"/>
      <c r="WPC213" s="3"/>
      <c r="WPD213" s="3"/>
      <c r="WPE213" s="3"/>
      <c r="WPF213" s="3"/>
      <c r="WPG213" s="3"/>
      <c r="WPH213" s="3"/>
      <c r="WPI213" s="3"/>
      <c r="WPJ213" s="3"/>
      <c r="WPK213" s="3"/>
      <c r="WPL213" s="3"/>
      <c r="WPM213" s="3"/>
      <c r="WPN213" s="3"/>
      <c r="WPO213" s="3"/>
      <c r="WPP213" s="3"/>
      <c r="WPQ213" s="3"/>
      <c r="WPR213" s="3"/>
      <c r="WPS213" s="3"/>
      <c r="WPT213" s="3"/>
      <c r="WPU213" s="3"/>
      <c r="WPV213" s="3"/>
      <c r="WPW213" s="3"/>
      <c r="WPX213" s="3"/>
      <c r="WPY213" s="3"/>
      <c r="WPZ213" s="3"/>
      <c r="WQA213" s="3"/>
      <c r="WQB213" s="3"/>
      <c r="WQC213" s="3"/>
      <c r="WQD213" s="3"/>
      <c r="WQE213" s="3"/>
      <c r="WQF213" s="3"/>
      <c r="WQG213" s="3"/>
      <c r="WQH213" s="3"/>
      <c r="WQI213" s="3"/>
      <c r="WQJ213" s="3"/>
      <c r="WQK213" s="3"/>
      <c r="WQL213" s="3"/>
      <c r="WQM213" s="3"/>
      <c r="WQN213" s="3"/>
      <c r="WQO213" s="3"/>
      <c r="WQP213" s="3"/>
      <c r="WQQ213" s="3"/>
      <c r="WQR213" s="3"/>
      <c r="WQS213" s="3"/>
      <c r="WQT213" s="3"/>
      <c r="WQU213" s="3"/>
      <c r="WQV213" s="3"/>
      <c r="WQW213" s="3"/>
      <c r="WQX213" s="3"/>
      <c r="WQY213" s="3"/>
      <c r="WQZ213" s="3"/>
      <c r="WRA213" s="3"/>
      <c r="WRB213" s="3"/>
      <c r="WRC213" s="3"/>
      <c r="WRD213" s="3"/>
      <c r="WRE213" s="3"/>
      <c r="WRF213" s="3"/>
      <c r="WRG213" s="3"/>
      <c r="WRH213" s="3"/>
      <c r="WRI213" s="3"/>
      <c r="WRJ213" s="3"/>
      <c r="WRK213" s="3"/>
      <c r="WRL213" s="3"/>
      <c r="WRM213" s="3"/>
      <c r="WRN213" s="3"/>
      <c r="WRO213" s="3"/>
      <c r="WRP213" s="3"/>
      <c r="WRQ213" s="3"/>
      <c r="WRR213" s="3"/>
      <c r="WRS213" s="3"/>
      <c r="WRT213" s="3"/>
      <c r="WRU213" s="3"/>
      <c r="WRV213" s="3"/>
      <c r="WRW213" s="3"/>
      <c r="WRX213" s="3"/>
      <c r="WRY213" s="3"/>
      <c r="WRZ213" s="3"/>
      <c r="WSA213" s="3"/>
      <c r="WSB213" s="3"/>
      <c r="WSC213" s="3"/>
      <c r="WSD213" s="3"/>
      <c r="WSE213" s="3"/>
      <c r="WSF213" s="3"/>
      <c r="WSG213" s="3"/>
      <c r="WSH213" s="3"/>
      <c r="WSI213" s="3"/>
      <c r="WSJ213" s="3"/>
      <c r="WSK213" s="3"/>
      <c r="WSL213" s="3"/>
      <c r="WSM213" s="3"/>
      <c r="WSN213" s="3"/>
      <c r="WSO213" s="3"/>
      <c r="WSP213" s="3"/>
      <c r="WSQ213" s="3"/>
      <c r="WSR213" s="3"/>
      <c r="WSS213" s="3"/>
      <c r="WST213" s="3"/>
      <c r="WSU213" s="3"/>
      <c r="WSV213" s="3"/>
      <c r="WSW213" s="3"/>
      <c r="WSX213" s="3"/>
      <c r="WSY213" s="3"/>
      <c r="WSZ213" s="3"/>
      <c r="WTA213" s="3"/>
      <c r="WTB213" s="3"/>
      <c r="WTC213" s="3"/>
      <c r="WTD213" s="3"/>
      <c r="WTE213" s="3"/>
      <c r="WTF213" s="3"/>
      <c r="WTG213" s="3"/>
      <c r="WTH213" s="3"/>
      <c r="WTI213" s="3"/>
      <c r="WTJ213" s="3"/>
      <c r="WTK213" s="3"/>
      <c r="WTL213" s="3"/>
      <c r="WTM213" s="3"/>
      <c r="WTN213" s="3"/>
      <c r="WTO213" s="3"/>
      <c r="WTP213" s="3"/>
      <c r="WTQ213" s="3"/>
      <c r="WTR213" s="3"/>
      <c r="WTS213" s="3"/>
      <c r="WTT213" s="3"/>
      <c r="WTU213" s="3"/>
      <c r="WTV213" s="3"/>
      <c r="WTW213" s="3"/>
      <c r="WTX213" s="3"/>
      <c r="WTY213" s="3"/>
      <c r="WTZ213" s="3"/>
      <c r="WUA213" s="3"/>
      <c r="WUB213" s="3"/>
      <c r="WUC213" s="3"/>
      <c r="WUD213" s="3"/>
      <c r="WUE213" s="3"/>
      <c r="WUF213" s="3"/>
      <c r="WUG213" s="3"/>
      <c r="WUH213" s="3"/>
      <c r="WUI213" s="3"/>
      <c r="WUJ213" s="3"/>
      <c r="WUK213" s="3"/>
      <c r="WUL213" s="3"/>
      <c r="WUM213" s="3"/>
      <c r="WUN213" s="3"/>
      <c r="WUO213" s="3"/>
      <c r="WUP213" s="3"/>
      <c r="WUQ213" s="3"/>
      <c r="WUR213" s="3"/>
      <c r="WUS213" s="3"/>
      <c r="WUT213" s="3"/>
      <c r="WUU213" s="3"/>
      <c r="WUV213" s="3"/>
      <c r="WUW213" s="3"/>
      <c r="WUX213" s="3"/>
      <c r="WUY213" s="3"/>
      <c r="WUZ213" s="3"/>
      <c r="WVA213" s="3"/>
      <c r="WVB213" s="3"/>
      <c r="WVC213" s="3"/>
      <c r="WVD213" s="3"/>
      <c r="WVE213" s="3"/>
      <c r="WVF213" s="3"/>
      <c r="WVG213" s="3"/>
      <c r="WVH213" s="3"/>
      <c r="WVI213" s="3"/>
      <c r="WVJ213" s="3"/>
      <c r="WVK213" s="3"/>
      <c r="WVL213" s="3"/>
      <c r="WVM213" s="3"/>
      <c r="WVN213" s="3"/>
      <c r="WVO213" s="3"/>
      <c r="WVP213" s="3"/>
      <c r="WVQ213" s="3"/>
      <c r="WVR213" s="3"/>
      <c r="WVS213" s="3"/>
      <c r="WVT213" s="3"/>
      <c r="WVU213" s="3"/>
      <c r="WVV213" s="3"/>
      <c r="WVW213" s="3"/>
      <c r="WVX213" s="3"/>
      <c r="WVY213" s="3"/>
      <c r="WVZ213" s="3"/>
      <c r="WWA213" s="3"/>
      <c r="WWB213" s="3"/>
      <c r="WWC213" s="3"/>
      <c r="WWD213" s="3"/>
      <c r="WWE213" s="3"/>
      <c r="WWF213" s="3"/>
      <c r="WWG213" s="3"/>
      <c r="WWH213" s="3"/>
      <c r="WWI213" s="3"/>
      <c r="WWJ213" s="3"/>
      <c r="WWK213" s="3"/>
      <c r="WWL213" s="3"/>
      <c r="WWM213" s="3"/>
      <c r="WWN213" s="3"/>
      <c r="WWO213" s="3"/>
      <c r="WWP213" s="3"/>
      <c r="WWQ213" s="3"/>
      <c r="WWR213" s="3"/>
      <c r="WWS213" s="3"/>
      <c r="WWT213" s="3"/>
      <c r="WWU213" s="3"/>
      <c r="WWV213" s="3"/>
      <c r="WWW213" s="3"/>
      <c r="WWX213" s="3"/>
      <c r="WWY213" s="3"/>
      <c r="WWZ213" s="3"/>
      <c r="WXA213" s="3"/>
      <c r="WXB213" s="3"/>
      <c r="WXC213" s="3"/>
      <c r="WXD213" s="3"/>
      <c r="WXE213" s="3"/>
      <c r="WXF213" s="3"/>
      <c r="WXG213" s="3"/>
      <c r="WXH213" s="3"/>
      <c r="WXI213" s="3"/>
      <c r="WXJ213" s="3"/>
      <c r="WXK213" s="3"/>
      <c r="WXL213" s="3"/>
      <c r="WXM213" s="3"/>
      <c r="WXN213" s="3"/>
      <c r="WXO213" s="3"/>
      <c r="WXP213" s="3"/>
      <c r="WXQ213" s="3"/>
      <c r="WXR213" s="3"/>
      <c r="WXS213" s="3"/>
      <c r="WXT213" s="3"/>
      <c r="WXU213" s="3"/>
      <c r="WXV213" s="3"/>
      <c r="WXW213" s="3"/>
      <c r="WXX213" s="3"/>
      <c r="WXY213" s="3"/>
      <c r="WXZ213" s="3"/>
      <c r="WYA213" s="3"/>
      <c r="WYB213" s="3"/>
      <c r="WYC213" s="3"/>
      <c r="WYD213" s="3"/>
      <c r="WYE213" s="3"/>
      <c r="WYF213" s="3"/>
      <c r="WYG213" s="3"/>
      <c r="WYH213" s="3"/>
      <c r="WYI213" s="3"/>
      <c r="WYJ213" s="3"/>
      <c r="WYK213" s="3"/>
      <c r="WYL213" s="3"/>
      <c r="WYM213" s="3"/>
      <c r="WYN213" s="3"/>
      <c r="WYO213" s="3"/>
      <c r="WYP213" s="3"/>
      <c r="WYQ213" s="3"/>
      <c r="WYR213" s="3"/>
      <c r="WYS213" s="3"/>
      <c r="WYT213" s="3"/>
      <c r="WYU213" s="3"/>
      <c r="WYV213" s="3"/>
      <c r="WYW213" s="3"/>
      <c r="WYX213" s="3"/>
      <c r="WYY213" s="3"/>
      <c r="WYZ213" s="3"/>
      <c r="WZA213" s="3"/>
      <c r="WZB213" s="3"/>
      <c r="WZC213" s="3"/>
      <c r="WZD213" s="3"/>
      <c r="WZE213" s="3"/>
      <c r="WZF213" s="3"/>
      <c r="WZG213" s="3"/>
      <c r="WZH213" s="3"/>
      <c r="WZI213" s="3"/>
      <c r="WZJ213" s="3"/>
      <c r="WZK213" s="3"/>
      <c r="WZL213" s="3"/>
      <c r="WZM213" s="3"/>
      <c r="WZN213" s="3"/>
      <c r="WZO213" s="3"/>
      <c r="WZP213" s="3"/>
      <c r="WZQ213" s="3"/>
      <c r="WZR213" s="3"/>
      <c r="WZS213" s="3"/>
      <c r="WZT213" s="3"/>
      <c r="WZU213" s="3"/>
      <c r="WZV213" s="3"/>
      <c r="WZW213" s="3"/>
      <c r="WZX213" s="3"/>
      <c r="WZY213" s="3"/>
      <c r="WZZ213" s="3"/>
      <c r="XAA213" s="3"/>
      <c r="XAB213" s="3"/>
      <c r="XAC213" s="3"/>
      <c r="XAD213" s="3"/>
      <c r="XAE213" s="3"/>
      <c r="XAF213" s="3"/>
      <c r="XAG213" s="3"/>
      <c r="XAH213" s="3"/>
      <c r="XAI213" s="3"/>
      <c r="XAJ213" s="3"/>
      <c r="XAK213" s="3"/>
      <c r="XAL213" s="3"/>
      <c r="XAM213" s="3"/>
      <c r="XAN213" s="3"/>
      <c r="XAO213" s="3"/>
      <c r="XAP213" s="3"/>
      <c r="XAQ213" s="3"/>
      <c r="XAR213" s="3"/>
      <c r="XAS213" s="3"/>
      <c r="XAT213" s="3"/>
      <c r="XAU213" s="3"/>
      <c r="XAV213" s="3"/>
      <c r="XAW213" s="3"/>
      <c r="XAX213" s="3"/>
      <c r="XAY213" s="3"/>
      <c r="XAZ213" s="3"/>
      <c r="XBA213" s="3"/>
      <c r="XBB213" s="3"/>
      <c r="XBC213" s="3"/>
      <c r="XBD213" s="3"/>
      <c r="XBE213" s="3"/>
      <c r="XBF213" s="3"/>
      <c r="XBG213" s="3"/>
      <c r="XBH213" s="3"/>
      <c r="XBI213" s="3"/>
      <c r="XBJ213" s="3"/>
      <c r="XBK213" s="3"/>
      <c r="XBL213" s="3"/>
      <c r="XBM213" s="3"/>
      <c r="XBN213" s="3"/>
      <c r="XBO213" s="3"/>
      <c r="XBP213" s="3"/>
      <c r="XBQ213" s="3"/>
      <c r="XBR213" s="3"/>
      <c r="XBS213" s="3"/>
      <c r="XBT213" s="3"/>
      <c r="XBU213" s="3"/>
      <c r="XBV213" s="3"/>
      <c r="XBW213" s="3"/>
      <c r="XBX213" s="3"/>
      <c r="XBY213" s="3"/>
      <c r="XBZ213" s="3"/>
      <c r="XCA213" s="3"/>
      <c r="XCB213" s="3"/>
      <c r="XCC213" s="3"/>
      <c r="XCD213" s="3"/>
      <c r="XCE213" s="3"/>
      <c r="XCF213" s="3"/>
      <c r="XCG213" s="3"/>
      <c r="XCH213" s="3"/>
      <c r="XCI213" s="3"/>
      <c r="XCJ213" s="3"/>
      <c r="XCK213" s="3"/>
      <c r="XCL213" s="3"/>
      <c r="XCM213" s="3"/>
      <c r="XCN213" s="3"/>
      <c r="XCO213" s="3"/>
      <c r="XCP213" s="3"/>
      <c r="XCQ213" s="3"/>
      <c r="XCR213" s="3"/>
      <c r="XCS213" s="3"/>
      <c r="XCT213" s="3"/>
      <c r="XCU213" s="3"/>
      <c r="XCV213" s="3"/>
      <c r="XCW213" s="3"/>
      <c r="XCX213" s="3"/>
      <c r="XCY213" s="3"/>
      <c r="XCZ213" s="3"/>
      <c r="XDA213" s="3"/>
      <c r="XDB213" s="3"/>
      <c r="XDC213" s="3"/>
      <c r="XDD213" s="3"/>
      <c r="XDE213" s="3"/>
      <c r="XDF213" s="3"/>
      <c r="XDG213" s="3"/>
      <c r="XDH213" s="3"/>
      <c r="XDI213" s="3"/>
      <c r="XDJ213" s="3"/>
      <c r="XDK213" s="3"/>
      <c r="XDL213" s="3"/>
      <c r="XDM213" s="3"/>
      <c r="XDN213" s="3"/>
      <c r="XDO213" s="3"/>
      <c r="XDP213" s="3"/>
      <c r="XDQ213" s="3"/>
      <c r="XDR213" s="3"/>
      <c r="XDS213" s="3"/>
      <c r="XDT213" s="3"/>
      <c r="XDU213" s="3"/>
      <c r="XDV213" s="3"/>
      <c r="XDW213" s="3"/>
      <c r="XDX213" s="3"/>
      <c r="XDY213" s="3"/>
      <c r="XDZ213" s="3"/>
      <c r="XEA213" s="3"/>
      <c r="XEB213" s="3"/>
      <c r="XEC213" s="3"/>
      <c r="XED213" s="3"/>
      <c r="XEE213" s="3"/>
      <c r="XEF213" s="3"/>
      <c r="XEG213" s="3"/>
      <c r="XEH213" s="3"/>
      <c r="XEI213" s="3"/>
      <c r="XEJ213" s="3"/>
      <c r="XEK213" s="3"/>
      <c r="XEL213" s="3"/>
      <c r="XEM213" s="3"/>
      <c r="XEN213" s="3"/>
      <c r="XEO213" s="3"/>
      <c r="XEP213" s="3"/>
      <c r="XEQ213" s="3"/>
      <c r="XER213" s="3"/>
      <c r="XES213" s="3"/>
      <c r="XET213" s="3"/>
      <c r="XEU213" s="3"/>
      <c r="XEV213" s="3"/>
      <c r="XEW213" s="3"/>
    </row>
    <row r="214" spans="2:16377" s="22" customFormat="1" ht="15.75" x14ac:dyDescent="0.25">
      <c r="B214" s="48"/>
      <c r="C214" s="88"/>
      <c r="D214" s="80"/>
      <c r="E214" s="80"/>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c r="BQR214" s="3"/>
      <c r="BQS214" s="3"/>
      <c r="BQT214" s="3"/>
      <c r="BQU214" s="3"/>
      <c r="BQV214" s="3"/>
      <c r="BQW214" s="3"/>
      <c r="BQX214" s="3"/>
      <c r="BQY214" s="3"/>
      <c r="BQZ214" s="3"/>
      <c r="BRA214" s="3"/>
      <c r="BRB214" s="3"/>
      <c r="BRC214" s="3"/>
      <c r="BRD214" s="3"/>
      <c r="BRE214" s="3"/>
      <c r="BRF214" s="3"/>
      <c r="BRG214" s="3"/>
      <c r="BRH214" s="3"/>
      <c r="BRI214" s="3"/>
      <c r="BRJ214" s="3"/>
      <c r="BRK214" s="3"/>
      <c r="BRL214" s="3"/>
      <c r="BRM214" s="3"/>
      <c r="BRN214" s="3"/>
      <c r="BRO214" s="3"/>
      <c r="BRP214" s="3"/>
      <c r="BRQ214" s="3"/>
      <c r="BRR214" s="3"/>
      <c r="BRS214" s="3"/>
      <c r="BRT214" s="3"/>
      <c r="BRU214" s="3"/>
      <c r="BRV214" s="3"/>
      <c r="BRW214" s="3"/>
      <c r="BRX214" s="3"/>
      <c r="BRY214" s="3"/>
      <c r="BRZ214" s="3"/>
      <c r="BSA214" s="3"/>
      <c r="BSB214" s="3"/>
      <c r="BSC214" s="3"/>
      <c r="BSD214" s="3"/>
      <c r="BSE214" s="3"/>
      <c r="BSF214" s="3"/>
      <c r="BSG214" s="3"/>
      <c r="BSH214" s="3"/>
      <c r="BSI214" s="3"/>
      <c r="BSJ214" s="3"/>
      <c r="BSK214" s="3"/>
      <c r="BSL214" s="3"/>
      <c r="BSM214" s="3"/>
      <c r="BSN214" s="3"/>
      <c r="BSO214" s="3"/>
      <c r="BSP214" s="3"/>
      <c r="BSQ214" s="3"/>
      <c r="BSR214" s="3"/>
      <c r="BSS214" s="3"/>
      <c r="BST214" s="3"/>
      <c r="BSU214" s="3"/>
      <c r="BSV214" s="3"/>
      <c r="BSW214" s="3"/>
      <c r="BSX214" s="3"/>
      <c r="BSY214" s="3"/>
      <c r="BSZ214" s="3"/>
      <c r="BTA214" s="3"/>
      <c r="BTB214" s="3"/>
      <c r="BTC214" s="3"/>
      <c r="BTD214" s="3"/>
      <c r="BTE214" s="3"/>
      <c r="BTF214" s="3"/>
      <c r="BTG214" s="3"/>
      <c r="BTH214" s="3"/>
      <c r="BTI214" s="3"/>
      <c r="BTJ214" s="3"/>
      <c r="BTK214" s="3"/>
      <c r="BTL214" s="3"/>
      <c r="BTM214" s="3"/>
      <c r="BTN214" s="3"/>
      <c r="BTO214" s="3"/>
      <c r="BTP214" s="3"/>
      <c r="BTQ214" s="3"/>
      <c r="BTR214" s="3"/>
      <c r="BTS214" s="3"/>
      <c r="BTT214" s="3"/>
      <c r="BTU214" s="3"/>
      <c r="BTV214" s="3"/>
      <c r="BTW214" s="3"/>
      <c r="BTX214" s="3"/>
      <c r="BTY214" s="3"/>
      <c r="BTZ214" s="3"/>
      <c r="BUA214" s="3"/>
      <c r="BUB214" s="3"/>
      <c r="BUC214" s="3"/>
      <c r="BUD214" s="3"/>
      <c r="BUE214" s="3"/>
      <c r="BUF214" s="3"/>
      <c r="BUG214" s="3"/>
      <c r="BUH214" s="3"/>
      <c r="BUI214" s="3"/>
      <c r="BUJ214" s="3"/>
      <c r="BUK214" s="3"/>
      <c r="BUL214" s="3"/>
      <c r="BUM214" s="3"/>
      <c r="BUN214" s="3"/>
      <c r="BUO214" s="3"/>
      <c r="BUP214" s="3"/>
      <c r="BUQ214" s="3"/>
      <c r="BUR214" s="3"/>
      <c r="BUS214" s="3"/>
      <c r="BUT214" s="3"/>
      <c r="BUU214" s="3"/>
      <c r="BUV214" s="3"/>
      <c r="BUW214" s="3"/>
      <c r="BUX214" s="3"/>
      <c r="BUY214" s="3"/>
      <c r="BUZ214" s="3"/>
      <c r="BVA214" s="3"/>
      <c r="BVB214" s="3"/>
      <c r="BVC214" s="3"/>
      <c r="BVD214" s="3"/>
      <c r="BVE214" s="3"/>
      <c r="BVF214" s="3"/>
      <c r="BVG214" s="3"/>
      <c r="BVH214" s="3"/>
      <c r="BVI214" s="3"/>
      <c r="BVJ214" s="3"/>
      <c r="BVK214" s="3"/>
      <c r="BVL214" s="3"/>
      <c r="BVM214" s="3"/>
      <c r="BVN214" s="3"/>
      <c r="BVO214" s="3"/>
      <c r="BVP214" s="3"/>
      <c r="BVQ214" s="3"/>
      <c r="BVR214" s="3"/>
      <c r="BVS214" s="3"/>
      <c r="BVT214" s="3"/>
      <c r="BVU214" s="3"/>
      <c r="BVV214" s="3"/>
      <c r="BVW214" s="3"/>
      <c r="BVX214" s="3"/>
      <c r="BVY214" s="3"/>
      <c r="BVZ214" s="3"/>
      <c r="BWA214" s="3"/>
      <c r="BWB214" s="3"/>
      <c r="BWC214" s="3"/>
      <c r="BWD214" s="3"/>
      <c r="BWE214" s="3"/>
      <c r="BWF214" s="3"/>
      <c r="BWG214" s="3"/>
      <c r="BWH214" s="3"/>
      <c r="BWI214" s="3"/>
      <c r="BWJ214" s="3"/>
      <c r="BWK214" s="3"/>
      <c r="BWL214" s="3"/>
      <c r="BWM214" s="3"/>
      <c r="BWN214" s="3"/>
      <c r="BWO214" s="3"/>
      <c r="BWP214" s="3"/>
      <c r="BWQ214" s="3"/>
      <c r="BWR214" s="3"/>
      <c r="BWS214" s="3"/>
      <c r="BWT214" s="3"/>
      <c r="BWU214" s="3"/>
      <c r="BWV214" s="3"/>
      <c r="BWW214" s="3"/>
      <c r="BWX214" s="3"/>
      <c r="BWY214" s="3"/>
      <c r="BWZ214" s="3"/>
      <c r="BXA214" s="3"/>
      <c r="BXB214" s="3"/>
      <c r="BXC214" s="3"/>
      <c r="BXD214" s="3"/>
      <c r="BXE214" s="3"/>
      <c r="BXF214" s="3"/>
      <c r="BXG214" s="3"/>
      <c r="BXH214" s="3"/>
      <c r="BXI214" s="3"/>
      <c r="BXJ214" s="3"/>
      <c r="BXK214" s="3"/>
      <c r="BXL214" s="3"/>
      <c r="BXM214" s="3"/>
      <c r="BXN214" s="3"/>
      <c r="BXO214" s="3"/>
      <c r="BXP214" s="3"/>
      <c r="BXQ214" s="3"/>
      <c r="BXR214" s="3"/>
      <c r="BXS214" s="3"/>
      <c r="BXT214" s="3"/>
      <c r="BXU214" s="3"/>
      <c r="BXV214" s="3"/>
      <c r="BXW214" s="3"/>
      <c r="BXX214" s="3"/>
      <c r="BXY214" s="3"/>
      <c r="BXZ214" s="3"/>
      <c r="BYA214" s="3"/>
      <c r="BYB214" s="3"/>
      <c r="BYC214" s="3"/>
      <c r="BYD214" s="3"/>
      <c r="BYE214" s="3"/>
      <c r="BYF214" s="3"/>
      <c r="BYG214" s="3"/>
      <c r="BYH214" s="3"/>
      <c r="BYI214" s="3"/>
      <c r="BYJ214" s="3"/>
      <c r="BYK214" s="3"/>
      <c r="BYL214" s="3"/>
      <c r="BYM214" s="3"/>
      <c r="BYN214" s="3"/>
      <c r="BYO214" s="3"/>
      <c r="BYP214" s="3"/>
      <c r="BYQ214" s="3"/>
      <c r="BYR214" s="3"/>
      <c r="BYS214" s="3"/>
      <c r="BYT214" s="3"/>
      <c r="BYU214" s="3"/>
      <c r="BYV214" s="3"/>
      <c r="BYW214" s="3"/>
      <c r="BYX214" s="3"/>
      <c r="BYY214" s="3"/>
      <c r="BYZ214" s="3"/>
      <c r="BZA214" s="3"/>
      <c r="BZB214" s="3"/>
      <c r="BZC214" s="3"/>
      <c r="BZD214" s="3"/>
      <c r="BZE214" s="3"/>
      <c r="BZF214" s="3"/>
      <c r="BZG214" s="3"/>
      <c r="BZH214" s="3"/>
      <c r="BZI214" s="3"/>
      <c r="BZJ214" s="3"/>
      <c r="BZK214" s="3"/>
      <c r="BZL214" s="3"/>
      <c r="BZM214" s="3"/>
      <c r="BZN214" s="3"/>
      <c r="BZO214" s="3"/>
      <c r="BZP214" s="3"/>
      <c r="BZQ214" s="3"/>
      <c r="BZR214" s="3"/>
      <c r="BZS214" s="3"/>
      <c r="BZT214" s="3"/>
      <c r="BZU214" s="3"/>
      <c r="BZV214" s="3"/>
      <c r="BZW214" s="3"/>
      <c r="BZX214" s="3"/>
      <c r="BZY214" s="3"/>
      <c r="BZZ214" s="3"/>
      <c r="CAA214" s="3"/>
      <c r="CAB214" s="3"/>
      <c r="CAC214" s="3"/>
      <c r="CAD214" s="3"/>
      <c r="CAE214" s="3"/>
      <c r="CAF214" s="3"/>
      <c r="CAG214" s="3"/>
      <c r="CAH214" s="3"/>
      <c r="CAI214" s="3"/>
      <c r="CAJ214" s="3"/>
      <c r="CAK214" s="3"/>
      <c r="CAL214" s="3"/>
      <c r="CAM214" s="3"/>
      <c r="CAN214" s="3"/>
      <c r="CAO214" s="3"/>
      <c r="CAP214" s="3"/>
      <c r="CAQ214" s="3"/>
      <c r="CAR214" s="3"/>
      <c r="CAS214" s="3"/>
      <c r="CAT214" s="3"/>
      <c r="CAU214" s="3"/>
      <c r="CAV214" s="3"/>
      <c r="CAW214" s="3"/>
      <c r="CAX214" s="3"/>
      <c r="CAY214" s="3"/>
      <c r="CAZ214" s="3"/>
      <c r="CBA214" s="3"/>
      <c r="CBB214" s="3"/>
      <c r="CBC214" s="3"/>
      <c r="CBD214" s="3"/>
      <c r="CBE214" s="3"/>
      <c r="CBF214" s="3"/>
      <c r="CBG214" s="3"/>
      <c r="CBH214" s="3"/>
      <c r="CBI214" s="3"/>
      <c r="CBJ214" s="3"/>
      <c r="CBK214" s="3"/>
      <c r="CBL214" s="3"/>
      <c r="CBM214" s="3"/>
      <c r="CBN214" s="3"/>
      <c r="CBO214" s="3"/>
      <c r="CBP214" s="3"/>
      <c r="CBQ214" s="3"/>
      <c r="CBR214" s="3"/>
      <c r="CBS214" s="3"/>
      <c r="CBT214" s="3"/>
      <c r="CBU214" s="3"/>
      <c r="CBV214" s="3"/>
      <c r="CBW214" s="3"/>
      <c r="CBX214" s="3"/>
      <c r="CBY214" s="3"/>
      <c r="CBZ214" s="3"/>
      <c r="CCA214" s="3"/>
      <c r="CCB214" s="3"/>
      <c r="CCC214" s="3"/>
      <c r="CCD214" s="3"/>
      <c r="CCE214" s="3"/>
      <c r="CCF214" s="3"/>
      <c r="CCG214" s="3"/>
      <c r="CCH214" s="3"/>
      <c r="CCI214" s="3"/>
      <c r="CCJ214" s="3"/>
      <c r="CCK214" s="3"/>
      <c r="CCL214" s="3"/>
      <c r="CCM214" s="3"/>
      <c r="CCN214" s="3"/>
      <c r="CCO214" s="3"/>
      <c r="CCP214" s="3"/>
      <c r="CCQ214" s="3"/>
      <c r="CCR214" s="3"/>
      <c r="CCS214" s="3"/>
      <c r="CCT214" s="3"/>
      <c r="CCU214" s="3"/>
      <c r="CCV214" s="3"/>
      <c r="CCW214" s="3"/>
      <c r="CCX214" s="3"/>
      <c r="CCY214" s="3"/>
      <c r="CCZ214" s="3"/>
      <c r="CDA214" s="3"/>
      <c r="CDB214" s="3"/>
      <c r="CDC214" s="3"/>
      <c r="CDD214" s="3"/>
      <c r="CDE214" s="3"/>
      <c r="CDF214" s="3"/>
      <c r="CDG214" s="3"/>
      <c r="CDH214" s="3"/>
      <c r="CDI214" s="3"/>
      <c r="CDJ214" s="3"/>
      <c r="CDK214" s="3"/>
      <c r="CDL214" s="3"/>
      <c r="CDM214" s="3"/>
      <c r="CDN214" s="3"/>
      <c r="CDO214" s="3"/>
      <c r="CDP214" s="3"/>
      <c r="CDQ214" s="3"/>
      <c r="CDR214" s="3"/>
      <c r="CDS214" s="3"/>
      <c r="CDT214" s="3"/>
      <c r="CDU214" s="3"/>
      <c r="CDV214" s="3"/>
      <c r="CDW214" s="3"/>
      <c r="CDX214" s="3"/>
      <c r="CDY214" s="3"/>
      <c r="CDZ214" s="3"/>
      <c r="CEA214" s="3"/>
      <c r="CEB214" s="3"/>
      <c r="CEC214" s="3"/>
      <c r="CED214" s="3"/>
      <c r="CEE214" s="3"/>
      <c r="CEF214" s="3"/>
      <c r="CEG214" s="3"/>
      <c r="CEH214" s="3"/>
      <c r="CEI214" s="3"/>
      <c r="CEJ214" s="3"/>
      <c r="CEK214" s="3"/>
      <c r="CEL214" s="3"/>
      <c r="CEM214" s="3"/>
      <c r="CEN214" s="3"/>
      <c r="CEO214" s="3"/>
      <c r="CEP214" s="3"/>
      <c r="CEQ214" s="3"/>
      <c r="CER214" s="3"/>
      <c r="CES214" s="3"/>
      <c r="CET214" s="3"/>
      <c r="CEU214" s="3"/>
      <c r="CEV214" s="3"/>
      <c r="CEW214" s="3"/>
      <c r="CEX214" s="3"/>
      <c r="CEY214" s="3"/>
      <c r="CEZ214" s="3"/>
      <c r="CFA214" s="3"/>
      <c r="CFB214" s="3"/>
      <c r="CFC214" s="3"/>
      <c r="CFD214" s="3"/>
      <c r="CFE214" s="3"/>
      <c r="CFF214" s="3"/>
      <c r="CFG214" s="3"/>
      <c r="CFH214" s="3"/>
      <c r="CFI214" s="3"/>
      <c r="CFJ214" s="3"/>
      <c r="CFK214" s="3"/>
      <c r="CFL214" s="3"/>
      <c r="CFM214" s="3"/>
      <c r="CFN214" s="3"/>
      <c r="CFO214" s="3"/>
      <c r="CFP214" s="3"/>
      <c r="CFQ214" s="3"/>
      <c r="CFR214" s="3"/>
      <c r="CFS214" s="3"/>
      <c r="CFT214" s="3"/>
      <c r="CFU214" s="3"/>
      <c r="CFV214" s="3"/>
      <c r="CFW214" s="3"/>
      <c r="CFX214" s="3"/>
      <c r="CFY214" s="3"/>
      <c r="CFZ214" s="3"/>
      <c r="CGA214" s="3"/>
      <c r="CGB214" s="3"/>
      <c r="CGC214" s="3"/>
      <c r="CGD214" s="3"/>
      <c r="CGE214" s="3"/>
      <c r="CGF214" s="3"/>
      <c r="CGG214" s="3"/>
      <c r="CGH214" s="3"/>
      <c r="CGI214" s="3"/>
      <c r="CGJ214" s="3"/>
      <c r="CGK214" s="3"/>
      <c r="CGL214" s="3"/>
      <c r="CGM214" s="3"/>
      <c r="CGN214" s="3"/>
      <c r="CGO214" s="3"/>
      <c r="CGP214" s="3"/>
      <c r="CGQ214" s="3"/>
      <c r="CGR214" s="3"/>
      <c r="CGS214" s="3"/>
      <c r="CGT214" s="3"/>
      <c r="CGU214" s="3"/>
      <c r="CGV214" s="3"/>
      <c r="CGW214" s="3"/>
      <c r="CGX214" s="3"/>
      <c r="CGY214" s="3"/>
      <c r="CGZ214" s="3"/>
      <c r="CHA214" s="3"/>
      <c r="CHB214" s="3"/>
      <c r="CHC214" s="3"/>
      <c r="CHD214" s="3"/>
      <c r="CHE214" s="3"/>
      <c r="CHF214" s="3"/>
      <c r="CHG214" s="3"/>
      <c r="CHH214" s="3"/>
      <c r="CHI214" s="3"/>
      <c r="CHJ214" s="3"/>
      <c r="CHK214" s="3"/>
      <c r="CHL214" s="3"/>
      <c r="CHM214" s="3"/>
      <c r="CHN214" s="3"/>
      <c r="CHO214" s="3"/>
      <c r="CHP214" s="3"/>
      <c r="CHQ214" s="3"/>
      <c r="CHR214" s="3"/>
      <c r="CHS214" s="3"/>
      <c r="CHT214" s="3"/>
      <c r="CHU214" s="3"/>
      <c r="CHV214" s="3"/>
      <c r="CHW214" s="3"/>
      <c r="CHX214" s="3"/>
      <c r="CHY214" s="3"/>
      <c r="CHZ214" s="3"/>
      <c r="CIA214" s="3"/>
      <c r="CIB214" s="3"/>
      <c r="CIC214" s="3"/>
      <c r="CID214" s="3"/>
      <c r="CIE214" s="3"/>
      <c r="CIF214" s="3"/>
      <c r="CIG214" s="3"/>
      <c r="CIH214" s="3"/>
      <c r="CII214" s="3"/>
      <c r="CIJ214" s="3"/>
      <c r="CIK214" s="3"/>
      <c r="CIL214" s="3"/>
      <c r="CIM214" s="3"/>
      <c r="CIN214" s="3"/>
      <c r="CIO214" s="3"/>
      <c r="CIP214" s="3"/>
      <c r="CIQ214" s="3"/>
      <c r="CIR214" s="3"/>
      <c r="CIS214" s="3"/>
      <c r="CIT214" s="3"/>
      <c r="CIU214" s="3"/>
      <c r="CIV214" s="3"/>
      <c r="CIW214" s="3"/>
      <c r="CIX214" s="3"/>
      <c r="CIY214" s="3"/>
      <c r="CIZ214" s="3"/>
      <c r="CJA214" s="3"/>
      <c r="CJB214" s="3"/>
      <c r="CJC214" s="3"/>
      <c r="CJD214" s="3"/>
      <c r="CJE214" s="3"/>
      <c r="CJF214" s="3"/>
      <c r="CJG214" s="3"/>
      <c r="CJH214" s="3"/>
      <c r="CJI214" s="3"/>
      <c r="CJJ214" s="3"/>
      <c r="CJK214" s="3"/>
      <c r="CJL214" s="3"/>
      <c r="CJM214" s="3"/>
      <c r="CJN214" s="3"/>
      <c r="CJO214" s="3"/>
      <c r="CJP214" s="3"/>
      <c r="CJQ214" s="3"/>
      <c r="CJR214" s="3"/>
      <c r="CJS214" s="3"/>
      <c r="CJT214" s="3"/>
      <c r="CJU214" s="3"/>
      <c r="CJV214" s="3"/>
      <c r="CJW214" s="3"/>
      <c r="CJX214" s="3"/>
      <c r="CJY214" s="3"/>
      <c r="CJZ214" s="3"/>
      <c r="CKA214" s="3"/>
      <c r="CKB214" s="3"/>
      <c r="CKC214" s="3"/>
      <c r="CKD214" s="3"/>
      <c r="CKE214" s="3"/>
      <c r="CKF214" s="3"/>
      <c r="CKG214" s="3"/>
      <c r="CKH214" s="3"/>
      <c r="CKI214" s="3"/>
      <c r="CKJ214" s="3"/>
      <c r="CKK214" s="3"/>
      <c r="CKL214" s="3"/>
      <c r="CKM214" s="3"/>
      <c r="CKN214" s="3"/>
      <c r="CKO214" s="3"/>
      <c r="CKP214" s="3"/>
      <c r="CKQ214" s="3"/>
      <c r="CKR214" s="3"/>
      <c r="CKS214" s="3"/>
      <c r="CKT214" s="3"/>
      <c r="CKU214" s="3"/>
      <c r="CKV214" s="3"/>
      <c r="CKW214" s="3"/>
      <c r="CKX214" s="3"/>
      <c r="CKY214" s="3"/>
      <c r="CKZ214" s="3"/>
      <c r="CLA214" s="3"/>
      <c r="CLB214" s="3"/>
      <c r="CLC214" s="3"/>
      <c r="CLD214" s="3"/>
      <c r="CLE214" s="3"/>
      <c r="CLF214" s="3"/>
      <c r="CLG214" s="3"/>
      <c r="CLH214" s="3"/>
      <c r="CLI214" s="3"/>
      <c r="CLJ214" s="3"/>
      <c r="CLK214" s="3"/>
      <c r="CLL214" s="3"/>
      <c r="CLM214" s="3"/>
      <c r="CLN214" s="3"/>
      <c r="CLO214" s="3"/>
      <c r="CLP214" s="3"/>
      <c r="CLQ214" s="3"/>
      <c r="CLR214" s="3"/>
      <c r="CLS214" s="3"/>
      <c r="CLT214" s="3"/>
      <c r="CLU214" s="3"/>
      <c r="CLV214" s="3"/>
      <c r="CLW214" s="3"/>
      <c r="CLX214" s="3"/>
      <c r="CLY214" s="3"/>
      <c r="CLZ214" s="3"/>
      <c r="CMA214" s="3"/>
      <c r="CMB214" s="3"/>
      <c r="CMC214" s="3"/>
      <c r="CMD214" s="3"/>
      <c r="CME214" s="3"/>
      <c r="CMF214" s="3"/>
      <c r="CMG214" s="3"/>
      <c r="CMH214" s="3"/>
      <c r="CMI214" s="3"/>
      <c r="CMJ214" s="3"/>
      <c r="CMK214" s="3"/>
      <c r="CML214" s="3"/>
      <c r="CMM214" s="3"/>
      <c r="CMN214" s="3"/>
      <c r="CMO214" s="3"/>
      <c r="CMP214" s="3"/>
      <c r="CMQ214" s="3"/>
      <c r="CMR214" s="3"/>
      <c r="CMS214" s="3"/>
      <c r="CMT214" s="3"/>
      <c r="CMU214" s="3"/>
      <c r="CMV214" s="3"/>
      <c r="CMW214" s="3"/>
      <c r="CMX214" s="3"/>
      <c r="CMY214" s="3"/>
      <c r="CMZ214" s="3"/>
      <c r="CNA214" s="3"/>
      <c r="CNB214" s="3"/>
      <c r="CNC214" s="3"/>
      <c r="CND214" s="3"/>
      <c r="CNE214" s="3"/>
      <c r="CNF214" s="3"/>
      <c r="CNG214" s="3"/>
      <c r="CNH214" s="3"/>
      <c r="CNI214" s="3"/>
      <c r="CNJ214" s="3"/>
      <c r="CNK214" s="3"/>
      <c r="CNL214" s="3"/>
      <c r="CNM214" s="3"/>
      <c r="CNN214" s="3"/>
      <c r="CNO214" s="3"/>
      <c r="CNP214" s="3"/>
      <c r="CNQ214" s="3"/>
      <c r="CNR214" s="3"/>
      <c r="CNS214" s="3"/>
      <c r="CNT214" s="3"/>
      <c r="CNU214" s="3"/>
      <c r="CNV214" s="3"/>
      <c r="CNW214" s="3"/>
      <c r="CNX214" s="3"/>
      <c r="CNY214" s="3"/>
      <c r="CNZ214" s="3"/>
      <c r="COA214" s="3"/>
      <c r="COB214" s="3"/>
      <c r="COC214" s="3"/>
      <c r="COD214" s="3"/>
      <c r="COE214" s="3"/>
      <c r="COF214" s="3"/>
      <c r="COG214" s="3"/>
      <c r="COH214" s="3"/>
      <c r="COI214" s="3"/>
      <c r="COJ214" s="3"/>
      <c r="COK214" s="3"/>
      <c r="COL214" s="3"/>
      <c r="COM214" s="3"/>
      <c r="CON214" s="3"/>
      <c r="COO214" s="3"/>
      <c r="COP214" s="3"/>
      <c r="COQ214" s="3"/>
      <c r="COR214" s="3"/>
      <c r="COS214" s="3"/>
      <c r="COT214" s="3"/>
      <c r="COU214" s="3"/>
      <c r="COV214" s="3"/>
      <c r="COW214" s="3"/>
      <c r="COX214" s="3"/>
      <c r="COY214" s="3"/>
      <c r="COZ214" s="3"/>
      <c r="CPA214" s="3"/>
      <c r="CPB214" s="3"/>
      <c r="CPC214" s="3"/>
      <c r="CPD214" s="3"/>
      <c r="CPE214" s="3"/>
      <c r="CPF214" s="3"/>
      <c r="CPG214" s="3"/>
      <c r="CPH214" s="3"/>
      <c r="CPI214" s="3"/>
      <c r="CPJ214" s="3"/>
      <c r="CPK214" s="3"/>
      <c r="CPL214" s="3"/>
      <c r="CPM214" s="3"/>
      <c r="CPN214" s="3"/>
      <c r="CPO214" s="3"/>
      <c r="CPP214" s="3"/>
      <c r="CPQ214" s="3"/>
      <c r="CPR214" s="3"/>
      <c r="CPS214" s="3"/>
      <c r="CPT214" s="3"/>
      <c r="CPU214" s="3"/>
      <c r="CPV214" s="3"/>
      <c r="CPW214" s="3"/>
      <c r="CPX214" s="3"/>
      <c r="CPY214" s="3"/>
      <c r="CPZ214" s="3"/>
      <c r="CQA214" s="3"/>
      <c r="CQB214" s="3"/>
      <c r="CQC214" s="3"/>
      <c r="CQD214" s="3"/>
      <c r="CQE214" s="3"/>
      <c r="CQF214" s="3"/>
      <c r="CQG214" s="3"/>
      <c r="CQH214" s="3"/>
      <c r="CQI214" s="3"/>
      <c r="CQJ214" s="3"/>
      <c r="CQK214" s="3"/>
      <c r="CQL214" s="3"/>
      <c r="CQM214" s="3"/>
      <c r="CQN214" s="3"/>
      <c r="CQO214" s="3"/>
      <c r="CQP214" s="3"/>
      <c r="CQQ214" s="3"/>
      <c r="CQR214" s="3"/>
      <c r="CQS214" s="3"/>
      <c r="CQT214" s="3"/>
      <c r="CQU214" s="3"/>
      <c r="CQV214" s="3"/>
      <c r="CQW214" s="3"/>
      <c r="CQX214" s="3"/>
      <c r="CQY214" s="3"/>
      <c r="CQZ214" s="3"/>
      <c r="CRA214" s="3"/>
      <c r="CRB214" s="3"/>
      <c r="CRC214" s="3"/>
      <c r="CRD214" s="3"/>
      <c r="CRE214" s="3"/>
      <c r="CRF214" s="3"/>
      <c r="CRG214" s="3"/>
      <c r="CRH214" s="3"/>
      <c r="CRI214" s="3"/>
      <c r="CRJ214" s="3"/>
      <c r="CRK214" s="3"/>
      <c r="CRL214" s="3"/>
      <c r="CRM214" s="3"/>
      <c r="CRN214" s="3"/>
      <c r="CRO214" s="3"/>
      <c r="CRP214" s="3"/>
      <c r="CRQ214" s="3"/>
      <c r="CRR214" s="3"/>
      <c r="CRS214" s="3"/>
      <c r="CRT214" s="3"/>
      <c r="CRU214" s="3"/>
      <c r="CRV214" s="3"/>
      <c r="CRW214" s="3"/>
      <c r="CRX214" s="3"/>
      <c r="CRY214" s="3"/>
      <c r="CRZ214" s="3"/>
      <c r="CSA214" s="3"/>
      <c r="CSB214" s="3"/>
      <c r="CSC214" s="3"/>
      <c r="CSD214" s="3"/>
      <c r="CSE214" s="3"/>
      <c r="CSF214" s="3"/>
      <c r="CSG214" s="3"/>
      <c r="CSH214" s="3"/>
      <c r="CSI214" s="3"/>
      <c r="CSJ214" s="3"/>
      <c r="CSK214" s="3"/>
      <c r="CSL214" s="3"/>
      <c r="CSM214" s="3"/>
      <c r="CSN214" s="3"/>
      <c r="CSO214" s="3"/>
      <c r="CSP214" s="3"/>
      <c r="CSQ214" s="3"/>
      <c r="CSR214" s="3"/>
      <c r="CSS214" s="3"/>
      <c r="CST214" s="3"/>
      <c r="CSU214" s="3"/>
      <c r="CSV214" s="3"/>
      <c r="CSW214" s="3"/>
      <c r="CSX214" s="3"/>
      <c r="CSY214" s="3"/>
      <c r="CSZ214" s="3"/>
      <c r="CTA214" s="3"/>
      <c r="CTB214" s="3"/>
      <c r="CTC214" s="3"/>
      <c r="CTD214" s="3"/>
      <c r="CTE214" s="3"/>
      <c r="CTF214" s="3"/>
      <c r="CTG214" s="3"/>
      <c r="CTH214" s="3"/>
      <c r="CTI214" s="3"/>
      <c r="CTJ214" s="3"/>
      <c r="CTK214" s="3"/>
      <c r="CTL214" s="3"/>
      <c r="CTM214" s="3"/>
      <c r="CTN214" s="3"/>
      <c r="CTO214" s="3"/>
      <c r="CTP214" s="3"/>
      <c r="CTQ214" s="3"/>
      <c r="CTR214" s="3"/>
      <c r="CTS214" s="3"/>
      <c r="CTT214" s="3"/>
      <c r="CTU214" s="3"/>
      <c r="CTV214" s="3"/>
      <c r="CTW214" s="3"/>
      <c r="CTX214" s="3"/>
      <c r="CTY214" s="3"/>
      <c r="CTZ214" s="3"/>
      <c r="CUA214" s="3"/>
      <c r="CUB214" s="3"/>
      <c r="CUC214" s="3"/>
      <c r="CUD214" s="3"/>
      <c r="CUE214" s="3"/>
      <c r="CUF214" s="3"/>
      <c r="CUG214" s="3"/>
      <c r="CUH214" s="3"/>
      <c r="CUI214" s="3"/>
      <c r="CUJ214" s="3"/>
      <c r="CUK214" s="3"/>
      <c r="CUL214" s="3"/>
      <c r="CUM214" s="3"/>
      <c r="CUN214" s="3"/>
      <c r="CUO214" s="3"/>
      <c r="CUP214" s="3"/>
      <c r="CUQ214" s="3"/>
      <c r="CUR214" s="3"/>
      <c r="CUS214" s="3"/>
      <c r="CUT214" s="3"/>
      <c r="CUU214" s="3"/>
      <c r="CUV214" s="3"/>
      <c r="CUW214" s="3"/>
      <c r="CUX214" s="3"/>
      <c r="CUY214" s="3"/>
      <c r="CUZ214" s="3"/>
      <c r="CVA214" s="3"/>
      <c r="CVB214" s="3"/>
      <c r="CVC214" s="3"/>
      <c r="CVD214" s="3"/>
      <c r="CVE214" s="3"/>
      <c r="CVF214" s="3"/>
      <c r="CVG214" s="3"/>
      <c r="CVH214" s="3"/>
      <c r="CVI214" s="3"/>
      <c r="CVJ214" s="3"/>
      <c r="CVK214" s="3"/>
      <c r="CVL214" s="3"/>
      <c r="CVM214" s="3"/>
      <c r="CVN214" s="3"/>
      <c r="CVO214" s="3"/>
      <c r="CVP214" s="3"/>
      <c r="CVQ214" s="3"/>
      <c r="CVR214" s="3"/>
      <c r="CVS214" s="3"/>
      <c r="CVT214" s="3"/>
      <c r="CVU214" s="3"/>
      <c r="CVV214" s="3"/>
      <c r="CVW214" s="3"/>
      <c r="CVX214" s="3"/>
      <c r="CVY214" s="3"/>
      <c r="CVZ214" s="3"/>
      <c r="CWA214" s="3"/>
      <c r="CWB214" s="3"/>
      <c r="CWC214" s="3"/>
      <c r="CWD214" s="3"/>
      <c r="CWE214" s="3"/>
      <c r="CWF214" s="3"/>
      <c r="CWG214" s="3"/>
      <c r="CWH214" s="3"/>
      <c r="CWI214" s="3"/>
      <c r="CWJ214" s="3"/>
      <c r="CWK214" s="3"/>
      <c r="CWL214" s="3"/>
      <c r="CWM214" s="3"/>
      <c r="CWN214" s="3"/>
      <c r="CWO214" s="3"/>
      <c r="CWP214" s="3"/>
      <c r="CWQ214" s="3"/>
      <c r="CWR214" s="3"/>
      <c r="CWS214" s="3"/>
      <c r="CWT214" s="3"/>
      <c r="CWU214" s="3"/>
      <c r="CWV214" s="3"/>
      <c r="CWW214" s="3"/>
      <c r="CWX214" s="3"/>
      <c r="CWY214" s="3"/>
      <c r="CWZ214" s="3"/>
      <c r="CXA214" s="3"/>
      <c r="CXB214" s="3"/>
      <c r="CXC214" s="3"/>
      <c r="CXD214" s="3"/>
      <c r="CXE214" s="3"/>
      <c r="CXF214" s="3"/>
      <c r="CXG214" s="3"/>
      <c r="CXH214" s="3"/>
      <c r="CXI214" s="3"/>
      <c r="CXJ214" s="3"/>
      <c r="CXK214" s="3"/>
      <c r="CXL214" s="3"/>
      <c r="CXM214" s="3"/>
      <c r="CXN214" s="3"/>
      <c r="CXO214" s="3"/>
      <c r="CXP214" s="3"/>
      <c r="CXQ214" s="3"/>
      <c r="CXR214" s="3"/>
      <c r="CXS214" s="3"/>
      <c r="CXT214" s="3"/>
      <c r="CXU214" s="3"/>
      <c r="CXV214" s="3"/>
      <c r="CXW214" s="3"/>
      <c r="CXX214" s="3"/>
      <c r="CXY214" s="3"/>
      <c r="CXZ214" s="3"/>
      <c r="CYA214" s="3"/>
      <c r="CYB214" s="3"/>
      <c r="CYC214" s="3"/>
      <c r="CYD214" s="3"/>
      <c r="CYE214" s="3"/>
      <c r="CYF214" s="3"/>
      <c r="CYG214" s="3"/>
      <c r="CYH214" s="3"/>
      <c r="CYI214" s="3"/>
      <c r="CYJ214" s="3"/>
      <c r="CYK214" s="3"/>
      <c r="CYL214" s="3"/>
      <c r="CYM214" s="3"/>
      <c r="CYN214" s="3"/>
      <c r="CYO214" s="3"/>
      <c r="CYP214" s="3"/>
      <c r="CYQ214" s="3"/>
      <c r="CYR214" s="3"/>
      <c r="CYS214" s="3"/>
      <c r="CYT214" s="3"/>
      <c r="CYU214" s="3"/>
      <c r="CYV214" s="3"/>
      <c r="CYW214" s="3"/>
      <c r="CYX214" s="3"/>
      <c r="CYY214" s="3"/>
      <c r="CYZ214" s="3"/>
      <c r="CZA214" s="3"/>
      <c r="CZB214" s="3"/>
      <c r="CZC214" s="3"/>
      <c r="CZD214" s="3"/>
      <c r="CZE214" s="3"/>
      <c r="CZF214" s="3"/>
      <c r="CZG214" s="3"/>
      <c r="CZH214" s="3"/>
      <c r="CZI214" s="3"/>
      <c r="CZJ214" s="3"/>
      <c r="CZK214" s="3"/>
      <c r="CZL214" s="3"/>
      <c r="CZM214" s="3"/>
      <c r="CZN214" s="3"/>
      <c r="CZO214" s="3"/>
      <c r="CZP214" s="3"/>
      <c r="CZQ214" s="3"/>
      <c r="CZR214" s="3"/>
      <c r="CZS214" s="3"/>
      <c r="CZT214" s="3"/>
      <c r="CZU214" s="3"/>
      <c r="CZV214" s="3"/>
      <c r="CZW214" s="3"/>
      <c r="CZX214" s="3"/>
      <c r="CZY214" s="3"/>
      <c r="CZZ214" s="3"/>
      <c r="DAA214" s="3"/>
      <c r="DAB214" s="3"/>
      <c r="DAC214" s="3"/>
      <c r="DAD214" s="3"/>
      <c r="DAE214" s="3"/>
      <c r="DAF214" s="3"/>
      <c r="DAG214" s="3"/>
      <c r="DAH214" s="3"/>
      <c r="DAI214" s="3"/>
      <c r="DAJ214" s="3"/>
      <c r="DAK214" s="3"/>
      <c r="DAL214" s="3"/>
      <c r="DAM214" s="3"/>
      <c r="DAN214" s="3"/>
      <c r="DAO214" s="3"/>
      <c r="DAP214" s="3"/>
      <c r="DAQ214" s="3"/>
      <c r="DAR214" s="3"/>
      <c r="DAS214" s="3"/>
      <c r="DAT214" s="3"/>
      <c r="DAU214" s="3"/>
      <c r="DAV214" s="3"/>
      <c r="DAW214" s="3"/>
      <c r="DAX214" s="3"/>
      <c r="DAY214" s="3"/>
      <c r="DAZ214" s="3"/>
      <c r="DBA214" s="3"/>
      <c r="DBB214" s="3"/>
      <c r="DBC214" s="3"/>
      <c r="DBD214" s="3"/>
      <c r="DBE214" s="3"/>
      <c r="DBF214" s="3"/>
      <c r="DBG214" s="3"/>
      <c r="DBH214" s="3"/>
      <c r="DBI214" s="3"/>
      <c r="DBJ214" s="3"/>
      <c r="DBK214" s="3"/>
      <c r="DBL214" s="3"/>
      <c r="DBM214" s="3"/>
      <c r="DBN214" s="3"/>
      <c r="DBO214" s="3"/>
      <c r="DBP214" s="3"/>
      <c r="DBQ214" s="3"/>
      <c r="DBR214" s="3"/>
      <c r="DBS214" s="3"/>
      <c r="DBT214" s="3"/>
      <c r="DBU214" s="3"/>
      <c r="DBV214" s="3"/>
      <c r="DBW214" s="3"/>
      <c r="DBX214" s="3"/>
      <c r="DBY214" s="3"/>
      <c r="DBZ214" s="3"/>
      <c r="DCA214" s="3"/>
      <c r="DCB214" s="3"/>
      <c r="DCC214" s="3"/>
      <c r="DCD214" s="3"/>
      <c r="DCE214" s="3"/>
      <c r="DCF214" s="3"/>
      <c r="DCG214" s="3"/>
      <c r="DCH214" s="3"/>
      <c r="DCI214" s="3"/>
      <c r="DCJ214" s="3"/>
      <c r="DCK214" s="3"/>
      <c r="DCL214" s="3"/>
      <c r="DCM214" s="3"/>
      <c r="DCN214" s="3"/>
      <c r="DCO214" s="3"/>
      <c r="DCP214" s="3"/>
      <c r="DCQ214" s="3"/>
      <c r="DCR214" s="3"/>
      <c r="DCS214" s="3"/>
      <c r="DCT214" s="3"/>
      <c r="DCU214" s="3"/>
      <c r="DCV214" s="3"/>
      <c r="DCW214" s="3"/>
      <c r="DCX214" s="3"/>
      <c r="DCY214" s="3"/>
      <c r="DCZ214" s="3"/>
      <c r="DDA214" s="3"/>
      <c r="DDB214" s="3"/>
      <c r="DDC214" s="3"/>
      <c r="DDD214" s="3"/>
      <c r="DDE214" s="3"/>
      <c r="DDF214" s="3"/>
      <c r="DDG214" s="3"/>
      <c r="DDH214" s="3"/>
      <c r="DDI214" s="3"/>
      <c r="DDJ214" s="3"/>
      <c r="DDK214" s="3"/>
      <c r="DDL214" s="3"/>
      <c r="DDM214" s="3"/>
      <c r="DDN214" s="3"/>
      <c r="DDO214" s="3"/>
      <c r="DDP214" s="3"/>
      <c r="DDQ214" s="3"/>
      <c r="DDR214" s="3"/>
      <c r="DDS214" s="3"/>
      <c r="DDT214" s="3"/>
      <c r="DDU214" s="3"/>
      <c r="DDV214" s="3"/>
      <c r="DDW214" s="3"/>
      <c r="DDX214" s="3"/>
      <c r="DDY214" s="3"/>
      <c r="DDZ214" s="3"/>
      <c r="DEA214" s="3"/>
      <c r="DEB214" s="3"/>
      <c r="DEC214" s="3"/>
      <c r="DED214" s="3"/>
      <c r="DEE214" s="3"/>
      <c r="DEF214" s="3"/>
      <c r="DEG214" s="3"/>
      <c r="DEH214" s="3"/>
      <c r="DEI214" s="3"/>
      <c r="DEJ214" s="3"/>
      <c r="DEK214" s="3"/>
      <c r="DEL214" s="3"/>
      <c r="DEM214" s="3"/>
      <c r="DEN214" s="3"/>
      <c r="DEO214" s="3"/>
      <c r="DEP214" s="3"/>
      <c r="DEQ214" s="3"/>
      <c r="DER214" s="3"/>
      <c r="DES214" s="3"/>
      <c r="DET214" s="3"/>
      <c r="DEU214" s="3"/>
      <c r="DEV214" s="3"/>
      <c r="DEW214" s="3"/>
      <c r="DEX214" s="3"/>
      <c r="DEY214" s="3"/>
      <c r="DEZ214" s="3"/>
      <c r="DFA214" s="3"/>
      <c r="DFB214" s="3"/>
      <c r="DFC214" s="3"/>
      <c r="DFD214" s="3"/>
      <c r="DFE214" s="3"/>
      <c r="DFF214" s="3"/>
      <c r="DFG214" s="3"/>
      <c r="DFH214" s="3"/>
      <c r="DFI214" s="3"/>
      <c r="DFJ214" s="3"/>
      <c r="DFK214" s="3"/>
      <c r="DFL214" s="3"/>
      <c r="DFM214" s="3"/>
      <c r="DFN214" s="3"/>
      <c r="DFO214" s="3"/>
      <c r="DFP214" s="3"/>
      <c r="DFQ214" s="3"/>
      <c r="DFR214" s="3"/>
      <c r="DFS214" s="3"/>
      <c r="DFT214" s="3"/>
      <c r="DFU214" s="3"/>
      <c r="DFV214" s="3"/>
      <c r="DFW214" s="3"/>
      <c r="DFX214" s="3"/>
      <c r="DFY214" s="3"/>
      <c r="DFZ214" s="3"/>
      <c r="DGA214" s="3"/>
      <c r="DGB214" s="3"/>
      <c r="DGC214" s="3"/>
      <c r="DGD214" s="3"/>
      <c r="DGE214" s="3"/>
      <c r="DGF214" s="3"/>
      <c r="DGG214" s="3"/>
      <c r="DGH214" s="3"/>
      <c r="DGI214" s="3"/>
      <c r="DGJ214" s="3"/>
      <c r="DGK214" s="3"/>
      <c r="DGL214" s="3"/>
      <c r="DGM214" s="3"/>
      <c r="DGN214" s="3"/>
      <c r="DGO214" s="3"/>
      <c r="DGP214" s="3"/>
      <c r="DGQ214" s="3"/>
      <c r="DGR214" s="3"/>
      <c r="DGS214" s="3"/>
      <c r="DGT214" s="3"/>
      <c r="DGU214" s="3"/>
      <c r="DGV214" s="3"/>
      <c r="DGW214" s="3"/>
      <c r="DGX214" s="3"/>
      <c r="DGY214" s="3"/>
      <c r="DGZ214" s="3"/>
      <c r="DHA214" s="3"/>
      <c r="DHB214" s="3"/>
      <c r="DHC214" s="3"/>
      <c r="DHD214" s="3"/>
      <c r="DHE214" s="3"/>
      <c r="DHF214" s="3"/>
      <c r="DHG214" s="3"/>
      <c r="DHH214" s="3"/>
      <c r="DHI214" s="3"/>
      <c r="DHJ214" s="3"/>
      <c r="DHK214" s="3"/>
      <c r="DHL214" s="3"/>
      <c r="DHM214" s="3"/>
      <c r="DHN214" s="3"/>
      <c r="DHO214" s="3"/>
      <c r="DHP214" s="3"/>
      <c r="DHQ214" s="3"/>
      <c r="DHR214" s="3"/>
      <c r="DHS214" s="3"/>
      <c r="DHT214" s="3"/>
      <c r="DHU214" s="3"/>
      <c r="DHV214" s="3"/>
      <c r="DHW214" s="3"/>
      <c r="DHX214" s="3"/>
      <c r="DHY214" s="3"/>
      <c r="DHZ214" s="3"/>
      <c r="DIA214" s="3"/>
      <c r="DIB214" s="3"/>
      <c r="DIC214" s="3"/>
      <c r="DID214" s="3"/>
      <c r="DIE214" s="3"/>
      <c r="DIF214" s="3"/>
      <c r="DIG214" s="3"/>
      <c r="DIH214" s="3"/>
      <c r="DII214" s="3"/>
      <c r="DIJ214" s="3"/>
      <c r="DIK214" s="3"/>
      <c r="DIL214" s="3"/>
      <c r="DIM214" s="3"/>
      <c r="DIN214" s="3"/>
      <c r="DIO214" s="3"/>
      <c r="DIP214" s="3"/>
      <c r="DIQ214" s="3"/>
      <c r="DIR214" s="3"/>
      <c r="DIS214" s="3"/>
      <c r="DIT214" s="3"/>
      <c r="DIU214" s="3"/>
      <c r="DIV214" s="3"/>
      <c r="DIW214" s="3"/>
      <c r="DIX214" s="3"/>
      <c r="DIY214" s="3"/>
      <c r="DIZ214" s="3"/>
      <c r="DJA214" s="3"/>
      <c r="DJB214" s="3"/>
      <c r="DJC214" s="3"/>
      <c r="DJD214" s="3"/>
      <c r="DJE214" s="3"/>
      <c r="DJF214" s="3"/>
      <c r="DJG214" s="3"/>
      <c r="DJH214" s="3"/>
      <c r="DJI214" s="3"/>
      <c r="DJJ214" s="3"/>
      <c r="DJK214" s="3"/>
      <c r="DJL214" s="3"/>
      <c r="DJM214" s="3"/>
      <c r="DJN214" s="3"/>
      <c r="DJO214" s="3"/>
      <c r="DJP214" s="3"/>
      <c r="DJQ214" s="3"/>
      <c r="DJR214" s="3"/>
      <c r="DJS214" s="3"/>
      <c r="DJT214" s="3"/>
      <c r="DJU214" s="3"/>
      <c r="DJV214" s="3"/>
      <c r="DJW214" s="3"/>
      <c r="DJX214" s="3"/>
      <c r="DJY214" s="3"/>
      <c r="DJZ214" s="3"/>
      <c r="DKA214" s="3"/>
      <c r="DKB214" s="3"/>
      <c r="DKC214" s="3"/>
      <c r="DKD214" s="3"/>
      <c r="DKE214" s="3"/>
      <c r="DKF214" s="3"/>
      <c r="DKG214" s="3"/>
      <c r="DKH214" s="3"/>
      <c r="DKI214" s="3"/>
      <c r="DKJ214" s="3"/>
      <c r="DKK214" s="3"/>
      <c r="DKL214" s="3"/>
      <c r="DKM214" s="3"/>
      <c r="DKN214" s="3"/>
      <c r="DKO214" s="3"/>
      <c r="DKP214" s="3"/>
      <c r="DKQ214" s="3"/>
      <c r="DKR214" s="3"/>
      <c r="DKS214" s="3"/>
      <c r="DKT214" s="3"/>
      <c r="DKU214" s="3"/>
      <c r="DKV214" s="3"/>
      <c r="DKW214" s="3"/>
      <c r="DKX214" s="3"/>
      <c r="DKY214" s="3"/>
      <c r="DKZ214" s="3"/>
      <c r="DLA214" s="3"/>
      <c r="DLB214" s="3"/>
      <c r="DLC214" s="3"/>
      <c r="DLD214" s="3"/>
      <c r="DLE214" s="3"/>
      <c r="DLF214" s="3"/>
      <c r="DLG214" s="3"/>
      <c r="DLH214" s="3"/>
      <c r="DLI214" s="3"/>
      <c r="DLJ214" s="3"/>
      <c r="DLK214" s="3"/>
      <c r="DLL214" s="3"/>
      <c r="DLM214" s="3"/>
      <c r="DLN214" s="3"/>
      <c r="DLO214" s="3"/>
      <c r="DLP214" s="3"/>
      <c r="DLQ214" s="3"/>
      <c r="DLR214" s="3"/>
      <c r="DLS214" s="3"/>
      <c r="DLT214" s="3"/>
      <c r="DLU214" s="3"/>
      <c r="DLV214" s="3"/>
      <c r="DLW214" s="3"/>
      <c r="DLX214" s="3"/>
      <c r="DLY214" s="3"/>
      <c r="DLZ214" s="3"/>
      <c r="DMA214" s="3"/>
      <c r="DMB214" s="3"/>
      <c r="DMC214" s="3"/>
      <c r="DMD214" s="3"/>
      <c r="DME214" s="3"/>
      <c r="DMF214" s="3"/>
      <c r="DMG214" s="3"/>
      <c r="DMH214" s="3"/>
      <c r="DMI214" s="3"/>
      <c r="DMJ214" s="3"/>
      <c r="DMK214" s="3"/>
      <c r="DML214" s="3"/>
      <c r="DMM214" s="3"/>
      <c r="DMN214" s="3"/>
      <c r="DMO214" s="3"/>
      <c r="DMP214" s="3"/>
      <c r="DMQ214" s="3"/>
      <c r="DMR214" s="3"/>
      <c r="DMS214" s="3"/>
      <c r="DMT214" s="3"/>
      <c r="DMU214" s="3"/>
      <c r="DMV214" s="3"/>
      <c r="DMW214" s="3"/>
      <c r="DMX214" s="3"/>
      <c r="DMY214" s="3"/>
      <c r="DMZ214" s="3"/>
      <c r="DNA214" s="3"/>
      <c r="DNB214" s="3"/>
      <c r="DNC214" s="3"/>
      <c r="DND214" s="3"/>
      <c r="DNE214" s="3"/>
      <c r="DNF214" s="3"/>
      <c r="DNG214" s="3"/>
      <c r="DNH214" s="3"/>
      <c r="DNI214" s="3"/>
      <c r="DNJ214" s="3"/>
      <c r="DNK214" s="3"/>
      <c r="DNL214" s="3"/>
      <c r="DNM214" s="3"/>
      <c r="DNN214" s="3"/>
      <c r="DNO214" s="3"/>
      <c r="DNP214" s="3"/>
      <c r="DNQ214" s="3"/>
      <c r="DNR214" s="3"/>
      <c r="DNS214" s="3"/>
      <c r="DNT214" s="3"/>
      <c r="DNU214" s="3"/>
      <c r="DNV214" s="3"/>
      <c r="DNW214" s="3"/>
      <c r="DNX214" s="3"/>
      <c r="DNY214" s="3"/>
      <c r="DNZ214" s="3"/>
      <c r="DOA214" s="3"/>
      <c r="DOB214" s="3"/>
      <c r="DOC214" s="3"/>
      <c r="DOD214" s="3"/>
      <c r="DOE214" s="3"/>
      <c r="DOF214" s="3"/>
      <c r="DOG214" s="3"/>
      <c r="DOH214" s="3"/>
      <c r="DOI214" s="3"/>
      <c r="DOJ214" s="3"/>
      <c r="DOK214" s="3"/>
      <c r="DOL214" s="3"/>
      <c r="DOM214" s="3"/>
      <c r="DON214" s="3"/>
      <c r="DOO214" s="3"/>
      <c r="DOP214" s="3"/>
      <c r="DOQ214" s="3"/>
      <c r="DOR214" s="3"/>
      <c r="DOS214" s="3"/>
      <c r="DOT214" s="3"/>
      <c r="DOU214" s="3"/>
      <c r="DOV214" s="3"/>
      <c r="DOW214" s="3"/>
      <c r="DOX214" s="3"/>
      <c r="DOY214" s="3"/>
      <c r="DOZ214" s="3"/>
      <c r="DPA214" s="3"/>
      <c r="DPB214" s="3"/>
      <c r="DPC214" s="3"/>
      <c r="DPD214" s="3"/>
      <c r="DPE214" s="3"/>
      <c r="DPF214" s="3"/>
      <c r="DPG214" s="3"/>
      <c r="DPH214" s="3"/>
      <c r="DPI214" s="3"/>
      <c r="DPJ214" s="3"/>
      <c r="DPK214" s="3"/>
      <c r="DPL214" s="3"/>
      <c r="DPM214" s="3"/>
      <c r="DPN214" s="3"/>
      <c r="DPO214" s="3"/>
      <c r="DPP214" s="3"/>
      <c r="DPQ214" s="3"/>
      <c r="DPR214" s="3"/>
      <c r="DPS214" s="3"/>
      <c r="DPT214" s="3"/>
      <c r="DPU214" s="3"/>
      <c r="DPV214" s="3"/>
      <c r="DPW214" s="3"/>
      <c r="DPX214" s="3"/>
      <c r="DPY214" s="3"/>
      <c r="DPZ214" s="3"/>
      <c r="DQA214" s="3"/>
      <c r="DQB214" s="3"/>
      <c r="DQC214" s="3"/>
      <c r="DQD214" s="3"/>
      <c r="DQE214" s="3"/>
      <c r="DQF214" s="3"/>
      <c r="DQG214" s="3"/>
      <c r="DQH214" s="3"/>
      <c r="DQI214" s="3"/>
      <c r="DQJ214" s="3"/>
      <c r="DQK214" s="3"/>
      <c r="DQL214" s="3"/>
      <c r="DQM214" s="3"/>
      <c r="DQN214" s="3"/>
      <c r="DQO214" s="3"/>
      <c r="DQP214" s="3"/>
      <c r="DQQ214" s="3"/>
      <c r="DQR214" s="3"/>
      <c r="DQS214" s="3"/>
      <c r="DQT214" s="3"/>
      <c r="DQU214" s="3"/>
      <c r="DQV214" s="3"/>
      <c r="DQW214" s="3"/>
      <c r="DQX214" s="3"/>
      <c r="DQY214" s="3"/>
      <c r="DQZ214" s="3"/>
      <c r="DRA214" s="3"/>
      <c r="DRB214" s="3"/>
      <c r="DRC214" s="3"/>
      <c r="DRD214" s="3"/>
      <c r="DRE214" s="3"/>
      <c r="DRF214" s="3"/>
      <c r="DRG214" s="3"/>
      <c r="DRH214" s="3"/>
      <c r="DRI214" s="3"/>
      <c r="DRJ214" s="3"/>
      <c r="DRK214" s="3"/>
      <c r="DRL214" s="3"/>
      <c r="DRM214" s="3"/>
      <c r="DRN214" s="3"/>
      <c r="DRO214" s="3"/>
      <c r="DRP214" s="3"/>
      <c r="DRQ214" s="3"/>
      <c r="DRR214" s="3"/>
      <c r="DRS214" s="3"/>
      <c r="DRT214" s="3"/>
      <c r="DRU214" s="3"/>
      <c r="DRV214" s="3"/>
      <c r="DRW214" s="3"/>
      <c r="DRX214" s="3"/>
      <c r="DRY214" s="3"/>
      <c r="DRZ214" s="3"/>
      <c r="DSA214" s="3"/>
      <c r="DSB214" s="3"/>
      <c r="DSC214" s="3"/>
      <c r="DSD214" s="3"/>
      <c r="DSE214" s="3"/>
      <c r="DSF214" s="3"/>
      <c r="DSG214" s="3"/>
      <c r="DSH214" s="3"/>
      <c r="DSI214" s="3"/>
      <c r="DSJ214" s="3"/>
      <c r="DSK214" s="3"/>
      <c r="DSL214" s="3"/>
      <c r="DSM214" s="3"/>
      <c r="DSN214" s="3"/>
      <c r="DSO214" s="3"/>
      <c r="DSP214" s="3"/>
      <c r="DSQ214" s="3"/>
      <c r="DSR214" s="3"/>
      <c r="DSS214" s="3"/>
      <c r="DST214" s="3"/>
      <c r="DSU214" s="3"/>
      <c r="DSV214" s="3"/>
      <c r="DSW214" s="3"/>
      <c r="DSX214" s="3"/>
      <c r="DSY214" s="3"/>
      <c r="DSZ214" s="3"/>
      <c r="DTA214" s="3"/>
      <c r="DTB214" s="3"/>
      <c r="DTC214" s="3"/>
      <c r="DTD214" s="3"/>
      <c r="DTE214" s="3"/>
      <c r="DTF214" s="3"/>
      <c r="DTG214" s="3"/>
      <c r="DTH214" s="3"/>
      <c r="DTI214" s="3"/>
      <c r="DTJ214" s="3"/>
      <c r="DTK214" s="3"/>
      <c r="DTL214" s="3"/>
      <c r="DTM214" s="3"/>
      <c r="DTN214" s="3"/>
      <c r="DTO214" s="3"/>
      <c r="DTP214" s="3"/>
      <c r="DTQ214" s="3"/>
      <c r="DTR214" s="3"/>
      <c r="DTS214" s="3"/>
      <c r="DTT214" s="3"/>
      <c r="DTU214" s="3"/>
      <c r="DTV214" s="3"/>
      <c r="DTW214" s="3"/>
      <c r="DTX214" s="3"/>
      <c r="DTY214" s="3"/>
      <c r="DTZ214" s="3"/>
      <c r="DUA214" s="3"/>
      <c r="DUB214" s="3"/>
      <c r="DUC214" s="3"/>
      <c r="DUD214" s="3"/>
      <c r="DUE214" s="3"/>
      <c r="DUF214" s="3"/>
      <c r="DUG214" s="3"/>
      <c r="DUH214" s="3"/>
      <c r="DUI214" s="3"/>
      <c r="DUJ214" s="3"/>
      <c r="DUK214" s="3"/>
      <c r="DUL214" s="3"/>
      <c r="DUM214" s="3"/>
      <c r="DUN214" s="3"/>
      <c r="DUO214" s="3"/>
      <c r="DUP214" s="3"/>
      <c r="DUQ214" s="3"/>
      <c r="DUR214" s="3"/>
      <c r="DUS214" s="3"/>
      <c r="DUT214" s="3"/>
      <c r="DUU214" s="3"/>
      <c r="DUV214" s="3"/>
      <c r="DUW214" s="3"/>
      <c r="DUX214" s="3"/>
      <c r="DUY214" s="3"/>
      <c r="DUZ214" s="3"/>
      <c r="DVA214" s="3"/>
      <c r="DVB214" s="3"/>
      <c r="DVC214" s="3"/>
      <c r="DVD214" s="3"/>
      <c r="DVE214" s="3"/>
      <c r="DVF214" s="3"/>
      <c r="DVG214" s="3"/>
      <c r="DVH214" s="3"/>
      <c r="DVI214" s="3"/>
      <c r="DVJ214" s="3"/>
      <c r="DVK214" s="3"/>
      <c r="DVL214" s="3"/>
      <c r="DVM214" s="3"/>
      <c r="DVN214" s="3"/>
      <c r="DVO214" s="3"/>
      <c r="DVP214" s="3"/>
      <c r="DVQ214" s="3"/>
      <c r="DVR214" s="3"/>
      <c r="DVS214" s="3"/>
      <c r="DVT214" s="3"/>
      <c r="DVU214" s="3"/>
      <c r="DVV214" s="3"/>
      <c r="DVW214" s="3"/>
      <c r="DVX214" s="3"/>
      <c r="DVY214" s="3"/>
      <c r="DVZ214" s="3"/>
      <c r="DWA214" s="3"/>
      <c r="DWB214" s="3"/>
      <c r="DWC214" s="3"/>
      <c r="DWD214" s="3"/>
      <c r="DWE214" s="3"/>
      <c r="DWF214" s="3"/>
      <c r="DWG214" s="3"/>
      <c r="DWH214" s="3"/>
      <c r="DWI214" s="3"/>
      <c r="DWJ214" s="3"/>
      <c r="DWK214" s="3"/>
      <c r="DWL214" s="3"/>
      <c r="DWM214" s="3"/>
      <c r="DWN214" s="3"/>
      <c r="DWO214" s="3"/>
      <c r="DWP214" s="3"/>
      <c r="DWQ214" s="3"/>
      <c r="DWR214" s="3"/>
      <c r="DWS214" s="3"/>
      <c r="DWT214" s="3"/>
      <c r="DWU214" s="3"/>
      <c r="DWV214" s="3"/>
      <c r="DWW214" s="3"/>
      <c r="DWX214" s="3"/>
      <c r="DWY214" s="3"/>
      <c r="DWZ214" s="3"/>
      <c r="DXA214" s="3"/>
      <c r="DXB214" s="3"/>
      <c r="DXC214" s="3"/>
      <c r="DXD214" s="3"/>
      <c r="DXE214" s="3"/>
      <c r="DXF214" s="3"/>
      <c r="DXG214" s="3"/>
      <c r="DXH214" s="3"/>
      <c r="DXI214" s="3"/>
      <c r="DXJ214" s="3"/>
      <c r="DXK214" s="3"/>
      <c r="DXL214" s="3"/>
      <c r="DXM214" s="3"/>
      <c r="DXN214" s="3"/>
      <c r="DXO214" s="3"/>
      <c r="DXP214" s="3"/>
      <c r="DXQ214" s="3"/>
      <c r="DXR214" s="3"/>
      <c r="DXS214" s="3"/>
      <c r="DXT214" s="3"/>
      <c r="DXU214" s="3"/>
      <c r="DXV214" s="3"/>
      <c r="DXW214" s="3"/>
      <c r="DXX214" s="3"/>
      <c r="DXY214" s="3"/>
      <c r="DXZ214" s="3"/>
      <c r="DYA214" s="3"/>
      <c r="DYB214" s="3"/>
      <c r="DYC214" s="3"/>
      <c r="DYD214" s="3"/>
      <c r="DYE214" s="3"/>
      <c r="DYF214" s="3"/>
      <c r="DYG214" s="3"/>
      <c r="DYH214" s="3"/>
      <c r="DYI214" s="3"/>
      <c r="DYJ214" s="3"/>
      <c r="DYK214" s="3"/>
      <c r="DYL214" s="3"/>
      <c r="DYM214" s="3"/>
      <c r="DYN214" s="3"/>
      <c r="DYO214" s="3"/>
      <c r="DYP214" s="3"/>
      <c r="DYQ214" s="3"/>
      <c r="DYR214" s="3"/>
      <c r="DYS214" s="3"/>
      <c r="DYT214" s="3"/>
      <c r="DYU214" s="3"/>
      <c r="DYV214" s="3"/>
      <c r="DYW214" s="3"/>
      <c r="DYX214" s="3"/>
      <c r="DYY214" s="3"/>
      <c r="DYZ214" s="3"/>
      <c r="DZA214" s="3"/>
      <c r="DZB214" s="3"/>
      <c r="DZC214" s="3"/>
      <c r="DZD214" s="3"/>
      <c r="DZE214" s="3"/>
      <c r="DZF214" s="3"/>
      <c r="DZG214" s="3"/>
      <c r="DZH214" s="3"/>
      <c r="DZI214" s="3"/>
      <c r="DZJ214" s="3"/>
      <c r="DZK214" s="3"/>
      <c r="DZL214" s="3"/>
      <c r="DZM214" s="3"/>
      <c r="DZN214" s="3"/>
      <c r="DZO214" s="3"/>
      <c r="DZP214" s="3"/>
      <c r="DZQ214" s="3"/>
      <c r="DZR214" s="3"/>
      <c r="DZS214" s="3"/>
      <c r="DZT214" s="3"/>
      <c r="DZU214" s="3"/>
      <c r="DZV214" s="3"/>
      <c r="DZW214" s="3"/>
      <c r="DZX214" s="3"/>
      <c r="DZY214" s="3"/>
      <c r="DZZ214" s="3"/>
      <c r="EAA214" s="3"/>
      <c r="EAB214" s="3"/>
      <c r="EAC214" s="3"/>
      <c r="EAD214" s="3"/>
      <c r="EAE214" s="3"/>
      <c r="EAF214" s="3"/>
      <c r="EAG214" s="3"/>
      <c r="EAH214" s="3"/>
      <c r="EAI214" s="3"/>
      <c r="EAJ214" s="3"/>
      <c r="EAK214" s="3"/>
      <c r="EAL214" s="3"/>
      <c r="EAM214" s="3"/>
      <c r="EAN214" s="3"/>
      <c r="EAO214" s="3"/>
      <c r="EAP214" s="3"/>
      <c r="EAQ214" s="3"/>
      <c r="EAR214" s="3"/>
      <c r="EAS214" s="3"/>
      <c r="EAT214" s="3"/>
      <c r="EAU214" s="3"/>
      <c r="EAV214" s="3"/>
      <c r="EAW214" s="3"/>
      <c r="EAX214" s="3"/>
      <c r="EAY214" s="3"/>
      <c r="EAZ214" s="3"/>
      <c r="EBA214" s="3"/>
      <c r="EBB214" s="3"/>
      <c r="EBC214" s="3"/>
      <c r="EBD214" s="3"/>
      <c r="EBE214" s="3"/>
      <c r="EBF214" s="3"/>
      <c r="EBG214" s="3"/>
      <c r="EBH214" s="3"/>
      <c r="EBI214" s="3"/>
      <c r="EBJ214" s="3"/>
      <c r="EBK214" s="3"/>
      <c r="EBL214" s="3"/>
      <c r="EBM214" s="3"/>
      <c r="EBN214" s="3"/>
      <c r="EBO214" s="3"/>
      <c r="EBP214" s="3"/>
      <c r="EBQ214" s="3"/>
      <c r="EBR214" s="3"/>
      <c r="EBS214" s="3"/>
      <c r="EBT214" s="3"/>
      <c r="EBU214" s="3"/>
      <c r="EBV214" s="3"/>
      <c r="EBW214" s="3"/>
      <c r="EBX214" s="3"/>
      <c r="EBY214" s="3"/>
      <c r="EBZ214" s="3"/>
      <c r="ECA214" s="3"/>
      <c r="ECB214" s="3"/>
      <c r="ECC214" s="3"/>
      <c r="ECD214" s="3"/>
      <c r="ECE214" s="3"/>
      <c r="ECF214" s="3"/>
      <c r="ECG214" s="3"/>
      <c r="ECH214" s="3"/>
      <c r="ECI214" s="3"/>
      <c r="ECJ214" s="3"/>
      <c r="ECK214" s="3"/>
      <c r="ECL214" s="3"/>
      <c r="ECM214" s="3"/>
      <c r="ECN214" s="3"/>
      <c r="ECO214" s="3"/>
      <c r="ECP214" s="3"/>
      <c r="ECQ214" s="3"/>
      <c r="ECR214" s="3"/>
      <c r="ECS214" s="3"/>
      <c r="ECT214" s="3"/>
      <c r="ECU214" s="3"/>
      <c r="ECV214" s="3"/>
      <c r="ECW214" s="3"/>
      <c r="ECX214" s="3"/>
      <c r="ECY214" s="3"/>
      <c r="ECZ214" s="3"/>
      <c r="EDA214" s="3"/>
      <c r="EDB214" s="3"/>
      <c r="EDC214" s="3"/>
      <c r="EDD214" s="3"/>
      <c r="EDE214" s="3"/>
      <c r="EDF214" s="3"/>
      <c r="EDG214" s="3"/>
      <c r="EDH214" s="3"/>
      <c r="EDI214" s="3"/>
      <c r="EDJ214" s="3"/>
      <c r="EDK214" s="3"/>
      <c r="EDL214" s="3"/>
      <c r="EDM214" s="3"/>
      <c r="EDN214" s="3"/>
      <c r="EDO214" s="3"/>
      <c r="EDP214" s="3"/>
      <c r="EDQ214" s="3"/>
      <c r="EDR214" s="3"/>
      <c r="EDS214" s="3"/>
      <c r="EDT214" s="3"/>
      <c r="EDU214" s="3"/>
      <c r="EDV214" s="3"/>
      <c r="EDW214" s="3"/>
      <c r="EDX214" s="3"/>
      <c r="EDY214" s="3"/>
      <c r="EDZ214" s="3"/>
      <c r="EEA214" s="3"/>
      <c r="EEB214" s="3"/>
      <c r="EEC214" s="3"/>
      <c r="EED214" s="3"/>
      <c r="EEE214" s="3"/>
      <c r="EEF214" s="3"/>
      <c r="EEG214" s="3"/>
      <c r="EEH214" s="3"/>
      <c r="EEI214" s="3"/>
      <c r="EEJ214" s="3"/>
      <c r="EEK214" s="3"/>
      <c r="EEL214" s="3"/>
      <c r="EEM214" s="3"/>
      <c r="EEN214" s="3"/>
      <c r="EEO214" s="3"/>
      <c r="EEP214" s="3"/>
      <c r="EEQ214" s="3"/>
      <c r="EER214" s="3"/>
      <c r="EES214" s="3"/>
      <c r="EET214" s="3"/>
      <c r="EEU214" s="3"/>
      <c r="EEV214" s="3"/>
      <c r="EEW214" s="3"/>
      <c r="EEX214" s="3"/>
      <c r="EEY214" s="3"/>
      <c r="EEZ214" s="3"/>
      <c r="EFA214" s="3"/>
      <c r="EFB214" s="3"/>
      <c r="EFC214" s="3"/>
      <c r="EFD214" s="3"/>
      <c r="EFE214" s="3"/>
      <c r="EFF214" s="3"/>
      <c r="EFG214" s="3"/>
      <c r="EFH214" s="3"/>
      <c r="EFI214" s="3"/>
      <c r="EFJ214" s="3"/>
      <c r="EFK214" s="3"/>
      <c r="EFL214" s="3"/>
      <c r="EFM214" s="3"/>
      <c r="EFN214" s="3"/>
      <c r="EFO214" s="3"/>
      <c r="EFP214" s="3"/>
      <c r="EFQ214" s="3"/>
      <c r="EFR214" s="3"/>
      <c r="EFS214" s="3"/>
      <c r="EFT214" s="3"/>
      <c r="EFU214" s="3"/>
      <c r="EFV214" s="3"/>
      <c r="EFW214" s="3"/>
      <c r="EFX214" s="3"/>
      <c r="EFY214" s="3"/>
      <c r="EFZ214" s="3"/>
      <c r="EGA214" s="3"/>
      <c r="EGB214" s="3"/>
      <c r="EGC214" s="3"/>
      <c r="EGD214" s="3"/>
      <c r="EGE214" s="3"/>
      <c r="EGF214" s="3"/>
      <c r="EGG214" s="3"/>
      <c r="EGH214" s="3"/>
      <c r="EGI214" s="3"/>
      <c r="EGJ214" s="3"/>
      <c r="EGK214" s="3"/>
      <c r="EGL214" s="3"/>
      <c r="EGM214" s="3"/>
      <c r="EGN214" s="3"/>
      <c r="EGO214" s="3"/>
      <c r="EGP214" s="3"/>
      <c r="EGQ214" s="3"/>
      <c r="EGR214" s="3"/>
      <c r="EGS214" s="3"/>
      <c r="EGT214" s="3"/>
      <c r="EGU214" s="3"/>
      <c r="EGV214" s="3"/>
      <c r="EGW214" s="3"/>
      <c r="EGX214" s="3"/>
      <c r="EGY214" s="3"/>
      <c r="EGZ214" s="3"/>
      <c r="EHA214" s="3"/>
      <c r="EHB214" s="3"/>
      <c r="EHC214" s="3"/>
      <c r="EHD214" s="3"/>
      <c r="EHE214" s="3"/>
      <c r="EHF214" s="3"/>
      <c r="EHG214" s="3"/>
      <c r="EHH214" s="3"/>
      <c r="EHI214" s="3"/>
      <c r="EHJ214" s="3"/>
      <c r="EHK214" s="3"/>
      <c r="EHL214" s="3"/>
      <c r="EHM214" s="3"/>
      <c r="EHN214" s="3"/>
      <c r="EHO214" s="3"/>
      <c r="EHP214" s="3"/>
      <c r="EHQ214" s="3"/>
      <c r="EHR214" s="3"/>
      <c r="EHS214" s="3"/>
      <c r="EHT214" s="3"/>
      <c r="EHU214" s="3"/>
      <c r="EHV214" s="3"/>
      <c r="EHW214" s="3"/>
      <c r="EHX214" s="3"/>
      <c r="EHY214" s="3"/>
      <c r="EHZ214" s="3"/>
      <c r="EIA214" s="3"/>
      <c r="EIB214" s="3"/>
      <c r="EIC214" s="3"/>
      <c r="EID214" s="3"/>
      <c r="EIE214" s="3"/>
      <c r="EIF214" s="3"/>
      <c r="EIG214" s="3"/>
      <c r="EIH214" s="3"/>
      <c r="EII214" s="3"/>
      <c r="EIJ214" s="3"/>
      <c r="EIK214" s="3"/>
      <c r="EIL214" s="3"/>
      <c r="EIM214" s="3"/>
      <c r="EIN214" s="3"/>
      <c r="EIO214" s="3"/>
      <c r="EIP214" s="3"/>
      <c r="EIQ214" s="3"/>
      <c r="EIR214" s="3"/>
      <c r="EIS214" s="3"/>
      <c r="EIT214" s="3"/>
      <c r="EIU214" s="3"/>
      <c r="EIV214" s="3"/>
      <c r="EIW214" s="3"/>
      <c r="EIX214" s="3"/>
      <c r="EIY214" s="3"/>
      <c r="EIZ214" s="3"/>
      <c r="EJA214" s="3"/>
      <c r="EJB214" s="3"/>
      <c r="EJC214" s="3"/>
      <c r="EJD214" s="3"/>
      <c r="EJE214" s="3"/>
      <c r="EJF214" s="3"/>
      <c r="EJG214" s="3"/>
      <c r="EJH214" s="3"/>
      <c r="EJI214" s="3"/>
      <c r="EJJ214" s="3"/>
      <c r="EJK214" s="3"/>
      <c r="EJL214" s="3"/>
      <c r="EJM214" s="3"/>
      <c r="EJN214" s="3"/>
      <c r="EJO214" s="3"/>
      <c r="EJP214" s="3"/>
      <c r="EJQ214" s="3"/>
      <c r="EJR214" s="3"/>
      <c r="EJS214" s="3"/>
      <c r="EJT214" s="3"/>
      <c r="EJU214" s="3"/>
      <c r="EJV214" s="3"/>
      <c r="EJW214" s="3"/>
      <c r="EJX214" s="3"/>
      <c r="EJY214" s="3"/>
      <c r="EJZ214" s="3"/>
      <c r="EKA214" s="3"/>
      <c r="EKB214" s="3"/>
      <c r="EKC214" s="3"/>
      <c r="EKD214" s="3"/>
      <c r="EKE214" s="3"/>
      <c r="EKF214" s="3"/>
      <c r="EKG214" s="3"/>
      <c r="EKH214" s="3"/>
      <c r="EKI214" s="3"/>
      <c r="EKJ214" s="3"/>
      <c r="EKK214" s="3"/>
      <c r="EKL214" s="3"/>
      <c r="EKM214" s="3"/>
      <c r="EKN214" s="3"/>
      <c r="EKO214" s="3"/>
      <c r="EKP214" s="3"/>
      <c r="EKQ214" s="3"/>
      <c r="EKR214" s="3"/>
      <c r="EKS214" s="3"/>
      <c r="EKT214" s="3"/>
      <c r="EKU214" s="3"/>
      <c r="EKV214" s="3"/>
      <c r="EKW214" s="3"/>
      <c r="EKX214" s="3"/>
      <c r="EKY214" s="3"/>
      <c r="EKZ214" s="3"/>
      <c r="ELA214" s="3"/>
      <c r="ELB214" s="3"/>
      <c r="ELC214" s="3"/>
      <c r="ELD214" s="3"/>
      <c r="ELE214" s="3"/>
      <c r="ELF214" s="3"/>
      <c r="ELG214" s="3"/>
      <c r="ELH214" s="3"/>
      <c r="ELI214" s="3"/>
      <c r="ELJ214" s="3"/>
      <c r="ELK214" s="3"/>
      <c r="ELL214" s="3"/>
      <c r="ELM214" s="3"/>
      <c r="ELN214" s="3"/>
      <c r="ELO214" s="3"/>
      <c r="ELP214" s="3"/>
      <c r="ELQ214" s="3"/>
      <c r="ELR214" s="3"/>
      <c r="ELS214" s="3"/>
      <c r="ELT214" s="3"/>
      <c r="ELU214" s="3"/>
      <c r="ELV214" s="3"/>
      <c r="ELW214" s="3"/>
      <c r="ELX214" s="3"/>
      <c r="ELY214" s="3"/>
      <c r="ELZ214" s="3"/>
      <c r="EMA214" s="3"/>
      <c r="EMB214" s="3"/>
      <c r="EMC214" s="3"/>
      <c r="EMD214" s="3"/>
      <c r="EME214" s="3"/>
      <c r="EMF214" s="3"/>
      <c r="EMG214" s="3"/>
      <c r="EMH214" s="3"/>
      <c r="EMI214" s="3"/>
      <c r="EMJ214" s="3"/>
      <c r="EMK214" s="3"/>
      <c r="EML214" s="3"/>
      <c r="EMM214" s="3"/>
      <c r="EMN214" s="3"/>
      <c r="EMO214" s="3"/>
      <c r="EMP214" s="3"/>
      <c r="EMQ214" s="3"/>
      <c r="EMR214" s="3"/>
      <c r="EMS214" s="3"/>
      <c r="EMT214" s="3"/>
      <c r="EMU214" s="3"/>
      <c r="EMV214" s="3"/>
      <c r="EMW214" s="3"/>
      <c r="EMX214" s="3"/>
      <c r="EMY214" s="3"/>
      <c r="EMZ214" s="3"/>
      <c r="ENA214" s="3"/>
      <c r="ENB214" s="3"/>
      <c r="ENC214" s="3"/>
      <c r="END214" s="3"/>
      <c r="ENE214" s="3"/>
      <c r="ENF214" s="3"/>
      <c r="ENG214" s="3"/>
      <c r="ENH214" s="3"/>
      <c r="ENI214" s="3"/>
      <c r="ENJ214" s="3"/>
      <c r="ENK214" s="3"/>
      <c r="ENL214" s="3"/>
      <c r="ENM214" s="3"/>
      <c r="ENN214" s="3"/>
      <c r="ENO214" s="3"/>
      <c r="ENP214" s="3"/>
      <c r="ENQ214" s="3"/>
      <c r="ENR214" s="3"/>
      <c r="ENS214" s="3"/>
      <c r="ENT214" s="3"/>
      <c r="ENU214" s="3"/>
      <c r="ENV214" s="3"/>
      <c r="ENW214" s="3"/>
      <c r="ENX214" s="3"/>
      <c r="ENY214" s="3"/>
      <c r="ENZ214" s="3"/>
      <c r="EOA214" s="3"/>
      <c r="EOB214" s="3"/>
      <c r="EOC214" s="3"/>
      <c r="EOD214" s="3"/>
      <c r="EOE214" s="3"/>
      <c r="EOF214" s="3"/>
      <c r="EOG214" s="3"/>
      <c r="EOH214" s="3"/>
      <c r="EOI214" s="3"/>
      <c r="EOJ214" s="3"/>
      <c r="EOK214" s="3"/>
      <c r="EOL214" s="3"/>
      <c r="EOM214" s="3"/>
      <c r="EON214" s="3"/>
      <c r="EOO214" s="3"/>
      <c r="EOP214" s="3"/>
      <c r="EOQ214" s="3"/>
      <c r="EOR214" s="3"/>
      <c r="EOS214" s="3"/>
      <c r="EOT214" s="3"/>
      <c r="EOU214" s="3"/>
      <c r="EOV214" s="3"/>
      <c r="EOW214" s="3"/>
      <c r="EOX214" s="3"/>
      <c r="EOY214" s="3"/>
      <c r="EOZ214" s="3"/>
      <c r="EPA214" s="3"/>
      <c r="EPB214" s="3"/>
      <c r="EPC214" s="3"/>
      <c r="EPD214" s="3"/>
      <c r="EPE214" s="3"/>
      <c r="EPF214" s="3"/>
      <c r="EPG214" s="3"/>
      <c r="EPH214" s="3"/>
      <c r="EPI214" s="3"/>
      <c r="EPJ214" s="3"/>
      <c r="EPK214" s="3"/>
      <c r="EPL214" s="3"/>
      <c r="EPM214" s="3"/>
      <c r="EPN214" s="3"/>
      <c r="EPO214" s="3"/>
      <c r="EPP214" s="3"/>
      <c r="EPQ214" s="3"/>
      <c r="EPR214" s="3"/>
      <c r="EPS214" s="3"/>
      <c r="EPT214" s="3"/>
      <c r="EPU214" s="3"/>
      <c r="EPV214" s="3"/>
      <c r="EPW214" s="3"/>
      <c r="EPX214" s="3"/>
      <c r="EPY214" s="3"/>
      <c r="EPZ214" s="3"/>
      <c r="EQA214" s="3"/>
      <c r="EQB214" s="3"/>
      <c r="EQC214" s="3"/>
      <c r="EQD214" s="3"/>
      <c r="EQE214" s="3"/>
      <c r="EQF214" s="3"/>
      <c r="EQG214" s="3"/>
      <c r="EQH214" s="3"/>
      <c r="EQI214" s="3"/>
      <c r="EQJ214" s="3"/>
      <c r="EQK214" s="3"/>
      <c r="EQL214" s="3"/>
      <c r="EQM214" s="3"/>
      <c r="EQN214" s="3"/>
      <c r="EQO214" s="3"/>
      <c r="EQP214" s="3"/>
      <c r="EQQ214" s="3"/>
      <c r="EQR214" s="3"/>
      <c r="EQS214" s="3"/>
      <c r="EQT214" s="3"/>
      <c r="EQU214" s="3"/>
      <c r="EQV214" s="3"/>
      <c r="EQW214" s="3"/>
      <c r="EQX214" s="3"/>
      <c r="EQY214" s="3"/>
      <c r="EQZ214" s="3"/>
      <c r="ERA214" s="3"/>
      <c r="ERB214" s="3"/>
      <c r="ERC214" s="3"/>
      <c r="ERD214" s="3"/>
      <c r="ERE214" s="3"/>
      <c r="ERF214" s="3"/>
      <c r="ERG214" s="3"/>
      <c r="ERH214" s="3"/>
      <c r="ERI214" s="3"/>
      <c r="ERJ214" s="3"/>
      <c r="ERK214" s="3"/>
      <c r="ERL214" s="3"/>
      <c r="ERM214" s="3"/>
      <c r="ERN214" s="3"/>
      <c r="ERO214" s="3"/>
      <c r="ERP214" s="3"/>
      <c r="ERQ214" s="3"/>
      <c r="ERR214" s="3"/>
      <c r="ERS214" s="3"/>
      <c r="ERT214" s="3"/>
      <c r="ERU214" s="3"/>
      <c r="ERV214" s="3"/>
      <c r="ERW214" s="3"/>
      <c r="ERX214" s="3"/>
      <c r="ERY214" s="3"/>
      <c r="ERZ214" s="3"/>
      <c r="ESA214" s="3"/>
      <c r="ESB214" s="3"/>
      <c r="ESC214" s="3"/>
      <c r="ESD214" s="3"/>
      <c r="ESE214" s="3"/>
      <c r="ESF214" s="3"/>
      <c r="ESG214" s="3"/>
      <c r="ESH214" s="3"/>
      <c r="ESI214" s="3"/>
      <c r="ESJ214" s="3"/>
      <c r="ESK214" s="3"/>
      <c r="ESL214" s="3"/>
      <c r="ESM214" s="3"/>
      <c r="ESN214" s="3"/>
      <c r="ESO214" s="3"/>
      <c r="ESP214" s="3"/>
      <c r="ESQ214" s="3"/>
      <c r="ESR214" s="3"/>
      <c r="ESS214" s="3"/>
      <c r="EST214" s="3"/>
      <c r="ESU214" s="3"/>
      <c r="ESV214" s="3"/>
      <c r="ESW214" s="3"/>
      <c r="ESX214" s="3"/>
      <c r="ESY214" s="3"/>
      <c r="ESZ214" s="3"/>
      <c r="ETA214" s="3"/>
      <c r="ETB214" s="3"/>
      <c r="ETC214" s="3"/>
      <c r="ETD214" s="3"/>
      <c r="ETE214" s="3"/>
      <c r="ETF214" s="3"/>
      <c r="ETG214" s="3"/>
      <c r="ETH214" s="3"/>
      <c r="ETI214" s="3"/>
      <c r="ETJ214" s="3"/>
      <c r="ETK214" s="3"/>
      <c r="ETL214" s="3"/>
      <c r="ETM214" s="3"/>
      <c r="ETN214" s="3"/>
      <c r="ETO214" s="3"/>
      <c r="ETP214" s="3"/>
      <c r="ETQ214" s="3"/>
      <c r="ETR214" s="3"/>
      <c r="ETS214" s="3"/>
      <c r="ETT214" s="3"/>
      <c r="ETU214" s="3"/>
      <c r="ETV214" s="3"/>
      <c r="ETW214" s="3"/>
      <c r="ETX214" s="3"/>
      <c r="ETY214" s="3"/>
      <c r="ETZ214" s="3"/>
      <c r="EUA214" s="3"/>
      <c r="EUB214" s="3"/>
      <c r="EUC214" s="3"/>
      <c r="EUD214" s="3"/>
      <c r="EUE214" s="3"/>
      <c r="EUF214" s="3"/>
      <c r="EUG214" s="3"/>
      <c r="EUH214" s="3"/>
      <c r="EUI214" s="3"/>
      <c r="EUJ214" s="3"/>
      <c r="EUK214" s="3"/>
      <c r="EUL214" s="3"/>
      <c r="EUM214" s="3"/>
      <c r="EUN214" s="3"/>
      <c r="EUO214" s="3"/>
      <c r="EUP214" s="3"/>
      <c r="EUQ214" s="3"/>
      <c r="EUR214" s="3"/>
      <c r="EUS214" s="3"/>
      <c r="EUT214" s="3"/>
      <c r="EUU214" s="3"/>
      <c r="EUV214" s="3"/>
      <c r="EUW214" s="3"/>
      <c r="EUX214" s="3"/>
      <c r="EUY214" s="3"/>
      <c r="EUZ214" s="3"/>
      <c r="EVA214" s="3"/>
      <c r="EVB214" s="3"/>
      <c r="EVC214" s="3"/>
      <c r="EVD214" s="3"/>
      <c r="EVE214" s="3"/>
      <c r="EVF214" s="3"/>
      <c r="EVG214" s="3"/>
      <c r="EVH214" s="3"/>
      <c r="EVI214" s="3"/>
      <c r="EVJ214" s="3"/>
      <c r="EVK214" s="3"/>
      <c r="EVL214" s="3"/>
      <c r="EVM214" s="3"/>
      <c r="EVN214" s="3"/>
      <c r="EVO214" s="3"/>
      <c r="EVP214" s="3"/>
      <c r="EVQ214" s="3"/>
      <c r="EVR214" s="3"/>
      <c r="EVS214" s="3"/>
      <c r="EVT214" s="3"/>
      <c r="EVU214" s="3"/>
      <c r="EVV214" s="3"/>
      <c r="EVW214" s="3"/>
      <c r="EVX214" s="3"/>
      <c r="EVY214" s="3"/>
      <c r="EVZ214" s="3"/>
      <c r="EWA214" s="3"/>
      <c r="EWB214" s="3"/>
      <c r="EWC214" s="3"/>
      <c r="EWD214" s="3"/>
      <c r="EWE214" s="3"/>
      <c r="EWF214" s="3"/>
      <c r="EWG214" s="3"/>
      <c r="EWH214" s="3"/>
      <c r="EWI214" s="3"/>
      <c r="EWJ214" s="3"/>
      <c r="EWK214" s="3"/>
      <c r="EWL214" s="3"/>
      <c r="EWM214" s="3"/>
      <c r="EWN214" s="3"/>
      <c r="EWO214" s="3"/>
      <c r="EWP214" s="3"/>
      <c r="EWQ214" s="3"/>
      <c r="EWR214" s="3"/>
      <c r="EWS214" s="3"/>
      <c r="EWT214" s="3"/>
      <c r="EWU214" s="3"/>
      <c r="EWV214" s="3"/>
      <c r="EWW214" s="3"/>
      <c r="EWX214" s="3"/>
      <c r="EWY214" s="3"/>
      <c r="EWZ214" s="3"/>
      <c r="EXA214" s="3"/>
      <c r="EXB214" s="3"/>
      <c r="EXC214" s="3"/>
      <c r="EXD214" s="3"/>
      <c r="EXE214" s="3"/>
      <c r="EXF214" s="3"/>
      <c r="EXG214" s="3"/>
      <c r="EXH214" s="3"/>
      <c r="EXI214" s="3"/>
      <c r="EXJ214" s="3"/>
      <c r="EXK214" s="3"/>
      <c r="EXL214" s="3"/>
      <c r="EXM214" s="3"/>
      <c r="EXN214" s="3"/>
      <c r="EXO214" s="3"/>
      <c r="EXP214" s="3"/>
      <c r="EXQ214" s="3"/>
      <c r="EXR214" s="3"/>
      <c r="EXS214" s="3"/>
      <c r="EXT214" s="3"/>
      <c r="EXU214" s="3"/>
      <c r="EXV214" s="3"/>
      <c r="EXW214" s="3"/>
      <c r="EXX214" s="3"/>
      <c r="EXY214" s="3"/>
      <c r="EXZ214" s="3"/>
      <c r="EYA214" s="3"/>
      <c r="EYB214" s="3"/>
      <c r="EYC214" s="3"/>
      <c r="EYD214" s="3"/>
      <c r="EYE214" s="3"/>
      <c r="EYF214" s="3"/>
      <c r="EYG214" s="3"/>
      <c r="EYH214" s="3"/>
      <c r="EYI214" s="3"/>
      <c r="EYJ214" s="3"/>
      <c r="EYK214" s="3"/>
      <c r="EYL214" s="3"/>
      <c r="EYM214" s="3"/>
      <c r="EYN214" s="3"/>
      <c r="EYO214" s="3"/>
      <c r="EYP214" s="3"/>
      <c r="EYQ214" s="3"/>
      <c r="EYR214" s="3"/>
      <c r="EYS214" s="3"/>
      <c r="EYT214" s="3"/>
      <c r="EYU214" s="3"/>
      <c r="EYV214" s="3"/>
      <c r="EYW214" s="3"/>
      <c r="EYX214" s="3"/>
      <c r="EYY214" s="3"/>
      <c r="EYZ214" s="3"/>
      <c r="EZA214" s="3"/>
      <c r="EZB214" s="3"/>
      <c r="EZC214" s="3"/>
      <c r="EZD214" s="3"/>
      <c r="EZE214" s="3"/>
      <c r="EZF214" s="3"/>
      <c r="EZG214" s="3"/>
      <c r="EZH214" s="3"/>
      <c r="EZI214" s="3"/>
      <c r="EZJ214" s="3"/>
      <c r="EZK214" s="3"/>
      <c r="EZL214" s="3"/>
      <c r="EZM214" s="3"/>
      <c r="EZN214" s="3"/>
      <c r="EZO214" s="3"/>
      <c r="EZP214" s="3"/>
      <c r="EZQ214" s="3"/>
      <c r="EZR214" s="3"/>
      <c r="EZS214" s="3"/>
      <c r="EZT214" s="3"/>
      <c r="EZU214" s="3"/>
      <c r="EZV214" s="3"/>
      <c r="EZW214" s="3"/>
      <c r="EZX214" s="3"/>
      <c r="EZY214" s="3"/>
      <c r="EZZ214" s="3"/>
      <c r="FAA214" s="3"/>
      <c r="FAB214" s="3"/>
      <c r="FAC214" s="3"/>
      <c r="FAD214" s="3"/>
      <c r="FAE214" s="3"/>
      <c r="FAF214" s="3"/>
      <c r="FAG214" s="3"/>
      <c r="FAH214" s="3"/>
      <c r="FAI214" s="3"/>
      <c r="FAJ214" s="3"/>
      <c r="FAK214" s="3"/>
      <c r="FAL214" s="3"/>
      <c r="FAM214" s="3"/>
      <c r="FAN214" s="3"/>
      <c r="FAO214" s="3"/>
      <c r="FAP214" s="3"/>
      <c r="FAQ214" s="3"/>
      <c r="FAR214" s="3"/>
      <c r="FAS214" s="3"/>
      <c r="FAT214" s="3"/>
      <c r="FAU214" s="3"/>
      <c r="FAV214" s="3"/>
      <c r="FAW214" s="3"/>
      <c r="FAX214" s="3"/>
      <c r="FAY214" s="3"/>
      <c r="FAZ214" s="3"/>
      <c r="FBA214" s="3"/>
      <c r="FBB214" s="3"/>
      <c r="FBC214" s="3"/>
      <c r="FBD214" s="3"/>
      <c r="FBE214" s="3"/>
      <c r="FBF214" s="3"/>
      <c r="FBG214" s="3"/>
      <c r="FBH214" s="3"/>
      <c r="FBI214" s="3"/>
      <c r="FBJ214" s="3"/>
      <c r="FBK214" s="3"/>
      <c r="FBL214" s="3"/>
      <c r="FBM214" s="3"/>
      <c r="FBN214" s="3"/>
      <c r="FBO214" s="3"/>
      <c r="FBP214" s="3"/>
      <c r="FBQ214" s="3"/>
      <c r="FBR214" s="3"/>
      <c r="FBS214" s="3"/>
      <c r="FBT214" s="3"/>
      <c r="FBU214" s="3"/>
      <c r="FBV214" s="3"/>
      <c r="FBW214" s="3"/>
      <c r="FBX214" s="3"/>
      <c r="FBY214" s="3"/>
      <c r="FBZ214" s="3"/>
      <c r="FCA214" s="3"/>
      <c r="FCB214" s="3"/>
      <c r="FCC214" s="3"/>
      <c r="FCD214" s="3"/>
      <c r="FCE214" s="3"/>
      <c r="FCF214" s="3"/>
      <c r="FCG214" s="3"/>
      <c r="FCH214" s="3"/>
      <c r="FCI214" s="3"/>
      <c r="FCJ214" s="3"/>
      <c r="FCK214" s="3"/>
      <c r="FCL214" s="3"/>
      <c r="FCM214" s="3"/>
      <c r="FCN214" s="3"/>
      <c r="FCO214" s="3"/>
      <c r="FCP214" s="3"/>
      <c r="FCQ214" s="3"/>
      <c r="FCR214" s="3"/>
      <c r="FCS214" s="3"/>
      <c r="FCT214" s="3"/>
      <c r="FCU214" s="3"/>
      <c r="FCV214" s="3"/>
      <c r="FCW214" s="3"/>
      <c r="FCX214" s="3"/>
      <c r="FCY214" s="3"/>
      <c r="FCZ214" s="3"/>
      <c r="FDA214" s="3"/>
      <c r="FDB214" s="3"/>
      <c r="FDC214" s="3"/>
      <c r="FDD214" s="3"/>
      <c r="FDE214" s="3"/>
      <c r="FDF214" s="3"/>
      <c r="FDG214" s="3"/>
      <c r="FDH214" s="3"/>
      <c r="FDI214" s="3"/>
      <c r="FDJ214" s="3"/>
      <c r="FDK214" s="3"/>
      <c r="FDL214" s="3"/>
      <c r="FDM214" s="3"/>
      <c r="FDN214" s="3"/>
      <c r="FDO214" s="3"/>
      <c r="FDP214" s="3"/>
      <c r="FDQ214" s="3"/>
      <c r="FDR214" s="3"/>
      <c r="FDS214" s="3"/>
      <c r="FDT214" s="3"/>
      <c r="FDU214" s="3"/>
      <c r="FDV214" s="3"/>
      <c r="FDW214" s="3"/>
      <c r="FDX214" s="3"/>
      <c r="FDY214" s="3"/>
      <c r="FDZ214" s="3"/>
      <c r="FEA214" s="3"/>
      <c r="FEB214" s="3"/>
      <c r="FEC214" s="3"/>
      <c r="FED214" s="3"/>
      <c r="FEE214" s="3"/>
      <c r="FEF214" s="3"/>
      <c r="FEG214" s="3"/>
      <c r="FEH214" s="3"/>
      <c r="FEI214" s="3"/>
      <c r="FEJ214" s="3"/>
      <c r="FEK214" s="3"/>
      <c r="FEL214" s="3"/>
      <c r="FEM214" s="3"/>
      <c r="FEN214" s="3"/>
      <c r="FEO214" s="3"/>
      <c r="FEP214" s="3"/>
      <c r="FEQ214" s="3"/>
      <c r="FER214" s="3"/>
      <c r="FES214" s="3"/>
      <c r="FET214" s="3"/>
      <c r="FEU214" s="3"/>
      <c r="FEV214" s="3"/>
      <c r="FEW214" s="3"/>
      <c r="FEX214" s="3"/>
      <c r="FEY214" s="3"/>
      <c r="FEZ214" s="3"/>
      <c r="FFA214" s="3"/>
      <c r="FFB214" s="3"/>
      <c r="FFC214" s="3"/>
      <c r="FFD214" s="3"/>
      <c r="FFE214" s="3"/>
      <c r="FFF214" s="3"/>
      <c r="FFG214" s="3"/>
      <c r="FFH214" s="3"/>
      <c r="FFI214" s="3"/>
      <c r="FFJ214" s="3"/>
      <c r="FFK214" s="3"/>
      <c r="FFL214" s="3"/>
      <c r="FFM214" s="3"/>
      <c r="FFN214" s="3"/>
      <c r="FFO214" s="3"/>
      <c r="FFP214" s="3"/>
      <c r="FFQ214" s="3"/>
      <c r="FFR214" s="3"/>
      <c r="FFS214" s="3"/>
      <c r="FFT214" s="3"/>
      <c r="FFU214" s="3"/>
      <c r="FFV214" s="3"/>
      <c r="FFW214" s="3"/>
      <c r="FFX214" s="3"/>
      <c r="FFY214" s="3"/>
      <c r="FFZ214" s="3"/>
      <c r="FGA214" s="3"/>
      <c r="FGB214" s="3"/>
      <c r="FGC214" s="3"/>
      <c r="FGD214" s="3"/>
      <c r="FGE214" s="3"/>
      <c r="FGF214" s="3"/>
      <c r="FGG214" s="3"/>
      <c r="FGH214" s="3"/>
      <c r="FGI214" s="3"/>
      <c r="FGJ214" s="3"/>
      <c r="FGK214" s="3"/>
      <c r="FGL214" s="3"/>
      <c r="FGM214" s="3"/>
      <c r="FGN214" s="3"/>
      <c r="FGO214" s="3"/>
      <c r="FGP214" s="3"/>
      <c r="FGQ214" s="3"/>
      <c r="FGR214" s="3"/>
      <c r="FGS214" s="3"/>
      <c r="FGT214" s="3"/>
      <c r="FGU214" s="3"/>
      <c r="FGV214" s="3"/>
      <c r="FGW214" s="3"/>
      <c r="FGX214" s="3"/>
      <c r="FGY214" s="3"/>
      <c r="FGZ214" s="3"/>
      <c r="FHA214" s="3"/>
      <c r="FHB214" s="3"/>
      <c r="FHC214" s="3"/>
      <c r="FHD214" s="3"/>
      <c r="FHE214" s="3"/>
      <c r="FHF214" s="3"/>
      <c r="FHG214" s="3"/>
      <c r="FHH214" s="3"/>
      <c r="FHI214" s="3"/>
      <c r="FHJ214" s="3"/>
      <c r="FHK214" s="3"/>
      <c r="FHL214" s="3"/>
      <c r="FHM214" s="3"/>
      <c r="FHN214" s="3"/>
      <c r="FHO214" s="3"/>
      <c r="FHP214" s="3"/>
      <c r="FHQ214" s="3"/>
      <c r="FHR214" s="3"/>
      <c r="FHS214" s="3"/>
      <c r="FHT214" s="3"/>
      <c r="FHU214" s="3"/>
      <c r="FHV214" s="3"/>
      <c r="FHW214" s="3"/>
      <c r="FHX214" s="3"/>
      <c r="FHY214" s="3"/>
      <c r="FHZ214" s="3"/>
      <c r="FIA214" s="3"/>
      <c r="FIB214" s="3"/>
      <c r="FIC214" s="3"/>
      <c r="FID214" s="3"/>
      <c r="FIE214" s="3"/>
      <c r="FIF214" s="3"/>
      <c r="FIG214" s="3"/>
      <c r="FIH214" s="3"/>
      <c r="FII214" s="3"/>
      <c r="FIJ214" s="3"/>
      <c r="FIK214" s="3"/>
      <c r="FIL214" s="3"/>
      <c r="FIM214" s="3"/>
      <c r="FIN214" s="3"/>
      <c r="FIO214" s="3"/>
      <c r="FIP214" s="3"/>
      <c r="FIQ214" s="3"/>
      <c r="FIR214" s="3"/>
      <c r="FIS214" s="3"/>
      <c r="FIT214" s="3"/>
      <c r="FIU214" s="3"/>
      <c r="FIV214" s="3"/>
      <c r="FIW214" s="3"/>
      <c r="FIX214" s="3"/>
      <c r="FIY214" s="3"/>
      <c r="FIZ214" s="3"/>
      <c r="FJA214" s="3"/>
      <c r="FJB214" s="3"/>
      <c r="FJC214" s="3"/>
      <c r="FJD214" s="3"/>
      <c r="FJE214" s="3"/>
      <c r="FJF214" s="3"/>
      <c r="FJG214" s="3"/>
      <c r="FJH214" s="3"/>
      <c r="FJI214" s="3"/>
      <c r="FJJ214" s="3"/>
      <c r="FJK214" s="3"/>
      <c r="FJL214" s="3"/>
      <c r="FJM214" s="3"/>
      <c r="FJN214" s="3"/>
      <c r="FJO214" s="3"/>
      <c r="FJP214" s="3"/>
      <c r="FJQ214" s="3"/>
      <c r="FJR214" s="3"/>
      <c r="FJS214" s="3"/>
      <c r="FJT214" s="3"/>
      <c r="FJU214" s="3"/>
      <c r="FJV214" s="3"/>
      <c r="FJW214" s="3"/>
      <c r="FJX214" s="3"/>
      <c r="FJY214" s="3"/>
      <c r="FJZ214" s="3"/>
      <c r="FKA214" s="3"/>
      <c r="FKB214" s="3"/>
      <c r="FKC214" s="3"/>
      <c r="FKD214" s="3"/>
      <c r="FKE214" s="3"/>
      <c r="FKF214" s="3"/>
      <c r="FKG214" s="3"/>
      <c r="FKH214" s="3"/>
      <c r="FKI214" s="3"/>
      <c r="FKJ214" s="3"/>
      <c r="FKK214" s="3"/>
      <c r="FKL214" s="3"/>
      <c r="FKM214" s="3"/>
      <c r="FKN214" s="3"/>
      <c r="FKO214" s="3"/>
      <c r="FKP214" s="3"/>
      <c r="FKQ214" s="3"/>
      <c r="FKR214" s="3"/>
      <c r="FKS214" s="3"/>
      <c r="FKT214" s="3"/>
      <c r="FKU214" s="3"/>
      <c r="FKV214" s="3"/>
      <c r="FKW214" s="3"/>
      <c r="FKX214" s="3"/>
      <c r="FKY214" s="3"/>
      <c r="FKZ214" s="3"/>
      <c r="FLA214" s="3"/>
      <c r="FLB214" s="3"/>
      <c r="FLC214" s="3"/>
      <c r="FLD214" s="3"/>
      <c r="FLE214" s="3"/>
      <c r="FLF214" s="3"/>
      <c r="FLG214" s="3"/>
      <c r="FLH214" s="3"/>
      <c r="FLI214" s="3"/>
      <c r="FLJ214" s="3"/>
      <c r="FLK214" s="3"/>
      <c r="FLL214" s="3"/>
      <c r="FLM214" s="3"/>
      <c r="FLN214" s="3"/>
      <c r="FLO214" s="3"/>
      <c r="FLP214" s="3"/>
      <c r="FLQ214" s="3"/>
      <c r="FLR214" s="3"/>
      <c r="FLS214" s="3"/>
      <c r="FLT214" s="3"/>
      <c r="FLU214" s="3"/>
      <c r="FLV214" s="3"/>
      <c r="FLW214" s="3"/>
      <c r="FLX214" s="3"/>
      <c r="FLY214" s="3"/>
      <c r="FLZ214" s="3"/>
      <c r="FMA214" s="3"/>
      <c r="FMB214" s="3"/>
      <c r="FMC214" s="3"/>
      <c r="FMD214" s="3"/>
      <c r="FME214" s="3"/>
      <c r="FMF214" s="3"/>
      <c r="FMG214" s="3"/>
      <c r="FMH214" s="3"/>
      <c r="FMI214" s="3"/>
      <c r="FMJ214" s="3"/>
      <c r="FMK214" s="3"/>
      <c r="FML214" s="3"/>
      <c r="FMM214" s="3"/>
      <c r="FMN214" s="3"/>
      <c r="FMO214" s="3"/>
      <c r="FMP214" s="3"/>
      <c r="FMQ214" s="3"/>
      <c r="FMR214" s="3"/>
      <c r="FMS214" s="3"/>
      <c r="FMT214" s="3"/>
      <c r="FMU214" s="3"/>
      <c r="FMV214" s="3"/>
      <c r="FMW214" s="3"/>
      <c r="FMX214" s="3"/>
      <c r="FMY214" s="3"/>
      <c r="FMZ214" s="3"/>
      <c r="FNA214" s="3"/>
      <c r="FNB214" s="3"/>
      <c r="FNC214" s="3"/>
      <c r="FND214" s="3"/>
      <c r="FNE214" s="3"/>
      <c r="FNF214" s="3"/>
      <c r="FNG214" s="3"/>
      <c r="FNH214" s="3"/>
      <c r="FNI214" s="3"/>
      <c r="FNJ214" s="3"/>
      <c r="FNK214" s="3"/>
      <c r="FNL214" s="3"/>
      <c r="FNM214" s="3"/>
      <c r="FNN214" s="3"/>
      <c r="FNO214" s="3"/>
      <c r="FNP214" s="3"/>
      <c r="FNQ214" s="3"/>
      <c r="FNR214" s="3"/>
      <c r="FNS214" s="3"/>
      <c r="FNT214" s="3"/>
      <c r="FNU214" s="3"/>
      <c r="FNV214" s="3"/>
      <c r="FNW214" s="3"/>
      <c r="FNX214" s="3"/>
      <c r="FNY214" s="3"/>
      <c r="FNZ214" s="3"/>
      <c r="FOA214" s="3"/>
      <c r="FOB214" s="3"/>
      <c r="FOC214" s="3"/>
      <c r="FOD214" s="3"/>
      <c r="FOE214" s="3"/>
      <c r="FOF214" s="3"/>
      <c r="FOG214" s="3"/>
      <c r="FOH214" s="3"/>
      <c r="FOI214" s="3"/>
      <c r="FOJ214" s="3"/>
      <c r="FOK214" s="3"/>
      <c r="FOL214" s="3"/>
      <c r="FOM214" s="3"/>
      <c r="FON214" s="3"/>
      <c r="FOO214" s="3"/>
      <c r="FOP214" s="3"/>
      <c r="FOQ214" s="3"/>
      <c r="FOR214" s="3"/>
      <c r="FOS214" s="3"/>
      <c r="FOT214" s="3"/>
      <c r="FOU214" s="3"/>
      <c r="FOV214" s="3"/>
      <c r="FOW214" s="3"/>
      <c r="FOX214" s="3"/>
      <c r="FOY214" s="3"/>
      <c r="FOZ214" s="3"/>
      <c r="FPA214" s="3"/>
      <c r="FPB214" s="3"/>
      <c r="FPC214" s="3"/>
      <c r="FPD214" s="3"/>
      <c r="FPE214" s="3"/>
      <c r="FPF214" s="3"/>
      <c r="FPG214" s="3"/>
      <c r="FPH214" s="3"/>
      <c r="FPI214" s="3"/>
      <c r="FPJ214" s="3"/>
      <c r="FPK214" s="3"/>
      <c r="FPL214" s="3"/>
      <c r="FPM214" s="3"/>
      <c r="FPN214" s="3"/>
      <c r="FPO214" s="3"/>
      <c r="FPP214" s="3"/>
      <c r="FPQ214" s="3"/>
      <c r="FPR214" s="3"/>
      <c r="FPS214" s="3"/>
      <c r="FPT214" s="3"/>
      <c r="FPU214" s="3"/>
      <c r="FPV214" s="3"/>
      <c r="FPW214" s="3"/>
      <c r="FPX214" s="3"/>
      <c r="FPY214" s="3"/>
      <c r="FPZ214" s="3"/>
      <c r="FQA214" s="3"/>
      <c r="FQB214" s="3"/>
      <c r="FQC214" s="3"/>
      <c r="FQD214" s="3"/>
      <c r="FQE214" s="3"/>
      <c r="FQF214" s="3"/>
      <c r="FQG214" s="3"/>
      <c r="FQH214" s="3"/>
      <c r="FQI214" s="3"/>
      <c r="FQJ214" s="3"/>
      <c r="FQK214" s="3"/>
      <c r="FQL214" s="3"/>
      <c r="FQM214" s="3"/>
      <c r="FQN214" s="3"/>
      <c r="FQO214" s="3"/>
      <c r="FQP214" s="3"/>
      <c r="FQQ214" s="3"/>
      <c r="FQR214" s="3"/>
      <c r="FQS214" s="3"/>
      <c r="FQT214" s="3"/>
      <c r="FQU214" s="3"/>
      <c r="FQV214" s="3"/>
      <c r="FQW214" s="3"/>
      <c r="FQX214" s="3"/>
      <c r="FQY214" s="3"/>
      <c r="FQZ214" s="3"/>
      <c r="FRA214" s="3"/>
      <c r="FRB214" s="3"/>
      <c r="FRC214" s="3"/>
      <c r="FRD214" s="3"/>
      <c r="FRE214" s="3"/>
      <c r="FRF214" s="3"/>
      <c r="FRG214" s="3"/>
      <c r="FRH214" s="3"/>
      <c r="FRI214" s="3"/>
      <c r="FRJ214" s="3"/>
      <c r="FRK214" s="3"/>
      <c r="FRL214" s="3"/>
      <c r="FRM214" s="3"/>
      <c r="FRN214" s="3"/>
      <c r="FRO214" s="3"/>
      <c r="FRP214" s="3"/>
      <c r="FRQ214" s="3"/>
      <c r="FRR214" s="3"/>
      <c r="FRS214" s="3"/>
      <c r="FRT214" s="3"/>
      <c r="FRU214" s="3"/>
      <c r="FRV214" s="3"/>
      <c r="FRW214" s="3"/>
      <c r="FRX214" s="3"/>
      <c r="FRY214" s="3"/>
      <c r="FRZ214" s="3"/>
      <c r="FSA214" s="3"/>
      <c r="FSB214" s="3"/>
      <c r="FSC214" s="3"/>
      <c r="FSD214" s="3"/>
      <c r="FSE214" s="3"/>
      <c r="FSF214" s="3"/>
      <c r="FSG214" s="3"/>
      <c r="FSH214" s="3"/>
      <c r="FSI214" s="3"/>
      <c r="FSJ214" s="3"/>
      <c r="FSK214" s="3"/>
      <c r="FSL214" s="3"/>
      <c r="FSM214" s="3"/>
      <c r="FSN214" s="3"/>
      <c r="FSO214" s="3"/>
      <c r="FSP214" s="3"/>
      <c r="FSQ214" s="3"/>
      <c r="FSR214" s="3"/>
      <c r="FSS214" s="3"/>
      <c r="FST214" s="3"/>
      <c r="FSU214" s="3"/>
      <c r="FSV214" s="3"/>
      <c r="FSW214" s="3"/>
      <c r="FSX214" s="3"/>
      <c r="FSY214" s="3"/>
      <c r="FSZ214" s="3"/>
      <c r="FTA214" s="3"/>
      <c r="FTB214" s="3"/>
      <c r="FTC214" s="3"/>
      <c r="FTD214" s="3"/>
      <c r="FTE214" s="3"/>
      <c r="FTF214" s="3"/>
      <c r="FTG214" s="3"/>
      <c r="FTH214" s="3"/>
      <c r="FTI214" s="3"/>
      <c r="FTJ214" s="3"/>
      <c r="FTK214" s="3"/>
      <c r="FTL214" s="3"/>
      <c r="FTM214" s="3"/>
      <c r="FTN214" s="3"/>
      <c r="FTO214" s="3"/>
      <c r="FTP214" s="3"/>
      <c r="FTQ214" s="3"/>
      <c r="FTR214" s="3"/>
      <c r="FTS214" s="3"/>
      <c r="FTT214" s="3"/>
      <c r="FTU214" s="3"/>
      <c r="FTV214" s="3"/>
      <c r="FTW214" s="3"/>
      <c r="FTX214" s="3"/>
      <c r="FTY214" s="3"/>
      <c r="FTZ214" s="3"/>
      <c r="FUA214" s="3"/>
      <c r="FUB214" s="3"/>
      <c r="FUC214" s="3"/>
      <c r="FUD214" s="3"/>
      <c r="FUE214" s="3"/>
      <c r="FUF214" s="3"/>
      <c r="FUG214" s="3"/>
      <c r="FUH214" s="3"/>
      <c r="FUI214" s="3"/>
      <c r="FUJ214" s="3"/>
      <c r="FUK214" s="3"/>
      <c r="FUL214" s="3"/>
      <c r="FUM214" s="3"/>
      <c r="FUN214" s="3"/>
      <c r="FUO214" s="3"/>
      <c r="FUP214" s="3"/>
      <c r="FUQ214" s="3"/>
      <c r="FUR214" s="3"/>
      <c r="FUS214" s="3"/>
      <c r="FUT214" s="3"/>
      <c r="FUU214" s="3"/>
      <c r="FUV214" s="3"/>
      <c r="FUW214" s="3"/>
      <c r="FUX214" s="3"/>
      <c r="FUY214" s="3"/>
      <c r="FUZ214" s="3"/>
      <c r="FVA214" s="3"/>
      <c r="FVB214" s="3"/>
      <c r="FVC214" s="3"/>
      <c r="FVD214" s="3"/>
      <c r="FVE214" s="3"/>
      <c r="FVF214" s="3"/>
      <c r="FVG214" s="3"/>
      <c r="FVH214" s="3"/>
      <c r="FVI214" s="3"/>
      <c r="FVJ214" s="3"/>
      <c r="FVK214" s="3"/>
      <c r="FVL214" s="3"/>
      <c r="FVM214" s="3"/>
      <c r="FVN214" s="3"/>
      <c r="FVO214" s="3"/>
      <c r="FVP214" s="3"/>
      <c r="FVQ214" s="3"/>
      <c r="FVR214" s="3"/>
      <c r="FVS214" s="3"/>
      <c r="FVT214" s="3"/>
      <c r="FVU214" s="3"/>
      <c r="FVV214" s="3"/>
      <c r="FVW214" s="3"/>
      <c r="FVX214" s="3"/>
      <c r="FVY214" s="3"/>
      <c r="FVZ214" s="3"/>
      <c r="FWA214" s="3"/>
      <c r="FWB214" s="3"/>
      <c r="FWC214" s="3"/>
      <c r="FWD214" s="3"/>
      <c r="FWE214" s="3"/>
      <c r="FWF214" s="3"/>
      <c r="FWG214" s="3"/>
      <c r="FWH214" s="3"/>
      <c r="FWI214" s="3"/>
      <c r="FWJ214" s="3"/>
      <c r="FWK214" s="3"/>
      <c r="FWL214" s="3"/>
      <c r="FWM214" s="3"/>
      <c r="FWN214" s="3"/>
      <c r="FWO214" s="3"/>
      <c r="FWP214" s="3"/>
      <c r="FWQ214" s="3"/>
      <c r="FWR214" s="3"/>
      <c r="FWS214" s="3"/>
      <c r="FWT214" s="3"/>
      <c r="FWU214" s="3"/>
      <c r="FWV214" s="3"/>
      <c r="FWW214" s="3"/>
      <c r="FWX214" s="3"/>
      <c r="FWY214" s="3"/>
      <c r="FWZ214" s="3"/>
      <c r="FXA214" s="3"/>
      <c r="FXB214" s="3"/>
      <c r="FXC214" s="3"/>
      <c r="FXD214" s="3"/>
      <c r="FXE214" s="3"/>
      <c r="FXF214" s="3"/>
      <c r="FXG214" s="3"/>
      <c r="FXH214" s="3"/>
      <c r="FXI214" s="3"/>
      <c r="FXJ214" s="3"/>
      <c r="FXK214" s="3"/>
      <c r="FXL214" s="3"/>
      <c r="FXM214" s="3"/>
      <c r="FXN214" s="3"/>
      <c r="FXO214" s="3"/>
      <c r="FXP214" s="3"/>
      <c r="FXQ214" s="3"/>
      <c r="FXR214" s="3"/>
      <c r="FXS214" s="3"/>
      <c r="FXT214" s="3"/>
      <c r="FXU214" s="3"/>
      <c r="FXV214" s="3"/>
      <c r="FXW214" s="3"/>
      <c r="FXX214" s="3"/>
      <c r="FXY214" s="3"/>
      <c r="FXZ214" s="3"/>
      <c r="FYA214" s="3"/>
      <c r="FYB214" s="3"/>
      <c r="FYC214" s="3"/>
      <c r="FYD214" s="3"/>
      <c r="FYE214" s="3"/>
      <c r="FYF214" s="3"/>
      <c r="FYG214" s="3"/>
      <c r="FYH214" s="3"/>
      <c r="FYI214" s="3"/>
      <c r="FYJ214" s="3"/>
      <c r="FYK214" s="3"/>
      <c r="FYL214" s="3"/>
      <c r="FYM214" s="3"/>
      <c r="FYN214" s="3"/>
      <c r="FYO214" s="3"/>
      <c r="FYP214" s="3"/>
      <c r="FYQ214" s="3"/>
      <c r="FYR214" s="3"/>
      <c r="FYS214" s="3"/>
      <c r="FYT214" s="3"/>
      <c r="FYU214" s="3"/>
      <c r="FYV214" s="3"/>
      <c r="FYW214" s="3"/>
      <c r="FYX214" s="3"/>
      <c r="FYY214" s="3"/>
      <c r="FYZ214" s="3"/>
      <c r="FZA214" s="3"/>
      <c r="FZB214" s="3"/>
      <c r="FZC214" s="3"/>
      <c r="FZD214" s="3"/>
      <c r="FZE214" s="3"/>
      <c r="FZF214" s="3"/>
      <c r="FZG214" s="3"/>
      <c r="FZH214" s="3"/>
      <c r="FZI214" s="3"/>
      <c r="FZJ214" s="3"/>
      <c r="FZK214" s="3"/>
      <c r="FZL214" s="3"/>
      <c r="FZM214" s="3"/>
      <c r="FZN214" s="3"/>
      <c r="FZO214" s="3"/>
      <c r="FZP214" s="3"/>
      <c r="FZQ214" s="3"/>
      <c r="FZR214" s="3"/>
      <c r="FZS214" s="3"/>
      <c r="FZT214" s="3"/>
      <c r="FZU214" s="3"/>
      <c r="FZV214" s="3"/>
      <c r="FZW214" s="3"/>
      <c r="FZX214" s="3"/>
      <c r="FZY214" s="3"/>
      <c r="FZZ214" s="3"/>
      <c r="GAA214" s="3"/>
      <c r="GAB214" s="3"/>
      <c r="GAC214" s="3"/>
      <c r="GAD214" s="3"/>
      <c r="GAE214" s="3"/>
      <c r="GAF214" s="3"/>
      <c r="GAG214" s="3"/>
      <c r="GAH214" s="3"/>
      <c r="GAI214" s="3"/>
      <c r="GAJ214" s="3"/>
      <c r="GAK214" s="3"/>
      <c r="GAL214" s="3"/>
      <c r="GAM214" s="3"/>
      <c r="GAN214" s="3"/>
      <c r="GAO214" s="3"/>
      <c r="GAP214" s="3"/>
      <c r="GAQ214" s="3"/>
      <c r="GAR214" s="3"/>
      <c r="GAS214" s="3"/>
      <c r="GAT214" s="3"/>
      <c r="GAU214" s="3"/>
      <c r="GAV214" s="3"/>
      <c r="GAW214" s="3"/>
      <c r="GAX214" s="3"/>
      <c r="GAY214" s="3"/>
      <c r="GAZ214" s="3"/>
      <c r="GBA214" s="3"/>
      <c r="GBB214" s="3"/>
      <c r="GBC214" s="3"/>
      <c r="GBD214" s="3"/>
      <c r="GBE214" s="3"/>
      <c r="GBF214" s="3"/>
      <c r="GBG214" s="3"/>
      <c r="GBH214" s="3"/>
      <c r="GBI214" s="3"/>
      <c r="GBJ214" s="3"/>
      <c r="GBK214" s="3"/>
      <c r="GBL214" s="3"/>
      <c r="GBM214" s="3"/>
      <c r="GBN214" s="3"/>
      <c r="GBO214" s="3"/>
      <c r="GBP214" s="3"/>
      <c r="GBQ214" s="3"/>
      <c r="GBR214" s="3"/>
      <c r="GBS214" s="3"/>
      <c r="GBT214" s="3"/>
      <c r="GBU214" s="3"/>
      <c r="GBV214" s="3"/>
      <c r="GBW214" s="3"/>
      <c r="GBX214" s="3"/>
      <c r="GBY214" s="3"/>
      <c r="GBZ214" s="3"/>
      <c r="GCA214" s="3"/>
      <c r="GCB214" s="3"/>
      <c r="GCC214" s="3"/>
      <c r="GCD214" s="3"/>
      <c r="GCE214" s="3"/>
      <c r="GCF214" s="3"/>
      <c r="GCG214" s="3"/>
      <c r="GCH214" s="3"/>
      <c r="GCI214" s="3"/>
      <c r="GCJ214" s="3"/>
      <c r="GCK214" s="3"/>
      <c r="GCL214" s="3"/>
      <c r="GCM214" s="3"/>
      <c r="GCN214" s="3"/>
      <c r="GCO214" s="3"/>
      <c r="GCP214" s="3"/>
      <c r="GCQ214" s="3"/>
      <c r="GCR214" s="3"/>
      <c r="GCS214" s="3"/>
      <c r="GCT214" s="3"/>
      <c r="GCU214" s="3"/>
      <c r="GCV214" s="3"/>
      <c r="GCW214" s="3"/>
      <c r="GCX214" s="3"/>
      <c r="GCY214" s="3"/>
      <c r="GCZ214" s="3"/>
      <c r="GDA214" s="3"/>
      <c r="GDB214" s="3"/>
      <c r="GDC214" s="3"/>
      <c r="GDD214" s="3"/>
      <c r="GDE214" s="3"/>
      <c r="GDF214" s="3"/>
      <c r="GDG214" s="3"/>
      <c r="GDH214" s="3"/>
      <c r="GDI214" s="3"/>
      <c r="GDJ214" s="3"/>
      <c r="GDK214" s="3"/>
      <c r="GDL214" s="3"/>
      <c r="GDM214" s="3"/>
      <c r="GDN214" s="3"/>
      <c r="GDO214" s="3"/>
      <c r="GDP214" s="3"/>
      <c r="GDQ214" s="3"/>
      <c r="GDR214" s="3"/>
      <c r="GDS214" s="3"/>
      <c r="GDT214" s="3"/>
      <c r="GDU214" s="3"/>
      <c r="GDV214" s="3"/>
      <c r="GDW214" s="3"/>
      <c r="GDX214" s="3"/>
      <c r="GDY214" s="3"/>
      <c r="GDZ214" s="3"/>
      <c r="GEA214" s="3"/>
      <c r="GEB214" s="3"/>
      <c r="GEC214" s="3"/>
      <c r="GED214" s="3"/>
      <c r="GEE214" s="3"/>
      <c r="GEF214" s="3"/>
      <c r="GEG214" s="3"/>
      <c r="GEH214" s="3"/>
      <c r="GEI214" s="3"/>
      <c r="GEJ214" s="3"/>
      <c r="GEK214" s="3"/>
      <c r="GEL214" s="3"/>
      <c r="GEM214" s="3"/>
      <c r="GEN214" s="3"/>
      <c r="GEO214" s="3"/>
      <c r="GEP214" s="3"/>
      <c r="GEQ214" s="3"/>
      <c r="GER214" s="3"/>
      <c r="GES214" s="3"/>
      <c r="GET214" s="3"/>
      <c r="GEU214" s="3"/>
      <c r="GEV214" s="3"/>
      <c r="GEW214" s="3"/>
      <c r="GEX214" s="3"/>
      <c r="GEY214" s="3"/>
      <c r="GEZ214" s="3"/>
      <c r="GFA214" s="3"/>
      <c r="GFB214" s="3"/>
      <c r="GFC214" s="3"/>
      <c r="GFD214" s="3"/>
      <c r="GFE214" s="3"/>
      <c r="GFF214" s="3"/>
      <c r="GFG214" s="3"/>
      <c r="GFH214" s="3"/>
      <c r="GFI214" s="3"/>
      <c r="GFJ214" s="3"/>
      <c r="GFK214" s="3"/>
      <c r="GFL214" s="3"/>
      <c r="GFM214" s="3"/>
      <c r="GFN214" s="3"/>
      <c r="GFO214" s="3"/>
      <c r="GFP214" s="3"/>
      <c r="GFQ214" s="3"/>
      <c r="GFR214" s="3"/>
      <c r="GFS214" s="3"/>
      <c r="GFT214" s="3"/>
      <c r="GFU214" s="3"/>
      <c r="GFV214" s="3"/>
      <c r="GFW214" s="3"/>
      <c r="GFX214" s="3"/>
      <c r="GFY214" s="3"/>
      <c r="GFZ214" s="3"/>
      <c r="GGA214" s="3"/>
      <c r="GGB214" s="3"/>
      <c r="GGC214" s="3"/>
      <c r="GGD214" s="3"/>
      <c r="GGE214" s="3"/>
      <c r="GGF214" s="3"/>
      <c r="GGG214" s="3"/>
      <c r="GGH214" s="3"/>
      <c r="GGI214" s="3"/>
      <c r="GGJ214" s="3"/>
      <c r="GGK214" s="3"/>
      <c r="GGL214" s="3"/>
      <c r="GGM214" s="3"/>
      <c r="GGN214" s="3"/>
      <c r="GGO214" s="3"/>
      <c r="GGP214" s="3"/>
      <c r="GGQ214" s="3"/>
      <c r="GGR214" s="3"/>
      <c r="GGS214" s="3"/>
      <c r="GGT214" s="3"/>
      <c r="GGU214" s="3"/>
      <c r="GGV214" s="3"/>
      <c r="GGW214" s="3"/>
      <c r="GGX214" s="3"/>
      <c r="GGY214" s="3"/>
      <c r="GGZ214" s="3"/>
      <c r="GHA214" s="3"/>
      <c r="GHB214" s="3"/>
      <c r="GHC214" s="3"/>
      <c r="GHD214" s="3"/>
      <c r="GHE214" s="3"/>
      <c r="GHF214" s="3"/>
      <c r="GHG214" s="3"/>
      <c r="GHH214" s="3"/>
      <c r="GHI214" s="3"/>
      <c r="GHJ214" s="3"/>
      <c r="GHK214" s="3"/>
      <c r="GHL214" s="3"/>
      <c r="GHM214" s="3"/>
      <c r="GHN214" s="3"/>
      <c r="GHO214" s="3"/>
      <c r="GHP214" s="3"/>
      <c r="GHQ214" s="3"/>
      <c r="GHR214" s="3"/>
      <c r="GHS214" s="3"/>
      <c r="GHT214" s="3"/>
      <c r="GHU214" s="3"/>
      <c r="GHV214" s="3"/>
      <c r="GHW214" s="3"/>
      <c r="GHX214" s="3"/>
      <c r="GHY214" s="3"/>
      <c r="GHZ214" s="3"/>
      <c r="GIA214" s="3"/>
      <c r="GIB214" s="3"/>
      <c r="GIC214" s="3"/>
      <c r="GID214" s="3"/>
      <c r="GIE214" s="3"/>
      <c r="GIF214" s="3"/>
      <c r="GIG214" s="3"/>
      <c r="GIH214" s="3"/>
      <c r="GII214" s="3"/>
      <c r="GIJ214" s="3"/>
      <c r="GIK214" s="3"/>
      <c r="GIL214" s="3"/>
      <c r="GIM214" s="3"/>
      <c r="GIN214" s="3"/>
      <c r="GIO214" s="3"/>
      <c r="GIP214" s="3"/>
      <c r="GIQ214" s="3"/>
      <c r="GIR214" s="3"/>
      <c r="GIS214" s="3"/>
      <c r="GIT214" s="3"/>
      <c r="GIU214" s="3"/>
      <c r="GIV214" s="3"/>
      <c r="GIW214" s="3"/>
      <c r="GIX214" s="3"/>
      <c r="GIY214" s="3"/>
      <c r="GIZ214" s="3"/>
      <c r="GJA214" s="3"/>
      <c r="GJB214" s="3"/>
      <c r="GJC214" s="3"/>
      <c r="GJD214" s="3"/>
      <c r="GJE214" s="3"/>
      <c r="GJF214" s="3"/>
      <c r="GJG214" s="3"/>
      <c r="GJH214" s="3"/>
      <c r="GJI214" s="3"/>
      <c r="GJJ214" s="3"/>
      <c r="GJK214" s="3"/>
      <c r="GJL214" s="3"/>
      <c r="GJM214" s="3"/>
      <c r="GJN214" s="3"/>
      <c r="GJO214" s="3"/>
      <c r="GJP214" s="3"/>
      <c r="GJQ214" s="3"/>
      <c r="GJR214" s="3"/>
      <c r="GJS214" s="3"/>
      <c r="GJT214" s="3"/>
      <c r="GJU214" s="3"/>
      <c r="GJV214" s="3"/>
      <c r="GJW214" s="3"/>
      <c r="GJX214" s="3"/>
      <c r="GJY214" s="3"/>
      <c r="GJZ214" s="3"/>
      <c r="GKA214" s="3"/>
      <c r="GKB214" s="3"/>
      <c r="GKC214" s="3"/>
      <c r="GKD214" s="3"/>
      <c r="GKE214" s="3"/>
      <c r="GKF214" s="3"/>
      <c r="GKG214" s="3"/>
      <c r="GKH214" s="3"/>
      <c r="GKI214" s="3"/>
      <c r="GKJ214" s="3"/>
      <c r="GKK214" s="3"/>
      <c r="GKL214" s="3"/>
      <c r="GKM214" s="3"/>
      <c r="GKN214" s="3"/>
      <c r="GKO214" s="3"/>
      <c r="GKP214" s="3"/>
      <c r="GKQ214" s="3"/>
      <c r="GKR214" s="3"/>
      <c r="GKS214" s="3"/>
      <c r="GKT214" s="3"/>
      <c r="GKU214" s="3"/>
      <c r="GKV214" s="3"/>
      <c r="GKW214" s="3"/>
      <c r="GKX214" s="3"/>
      <c r="GKY214" s="3"/>
      <c r="GKZ214" s="3"/>
      <c r="GLA214" s="3"/>
      <c r="GLB214" s="3"/>
      <c r="GLC214" s="3"/>
      <c r="GLD214" s="3"/>
      <c r="GLE214" s="3"/>
      <c r="GLF214" s="3"/>
      <c r="GLG214" s="3"/>
      <c r="GLH214" s="3"/>
      <c r="GLI214" s="3"/>
      <c r="GLJ214" s="3"/>
      <c r="GLK214" s="3"/>
      <c r="GLL214" s="3"/>
      <c r="GLM214" s="3"/>
      <c r="GLN214" s="3"/>
      <c r="GLO214" s="3"/>
      <c r="GLP214" s="3"/>
      <c r="GLQ214" s="3"/>
      <c r="GLR214" s="3"/>
      <c r="GLS214" s="3"/>
      <c r="GLT214" s="3"/>
      <c r="GLU214" s="3"/>
      <c r="GLV214" s="3"/>
      <c r="GLW214" s="3"/>
      <c r="GLX214" s="3"/>
      <c r="GLY214" s="3"/>
      <c r="GLZ214" s="3"/>
      <c r="GMA214" s="3"/>
      <c r="GMB214" s="3"/>
      <c r="GMC214" s="3"/>
      <c r="GMD214" s="3"/>
      <c r="GME214" s="3"/>
      <c r="GMF214" s="3"/>
      <c r="GMG214" s="3"/>
      <c r="GMH214" s="3"/>
      <c r="GMI214" s="3"/>
      <c r="GMJ214" s="3"/>
      <c r="GMK214" s="3"/>
      <c r="GML214" s="3"/>
      <c r="GMM214" s="3"/>
      <c r="GMN214" s="3"/>
      <c r="GMO214" s="3"/>
      <c r="GMP214" s="3"/>
      <c r="GMQ214" s="3"/>
      <c r="GMR214" s="3"/>
      <c r="GMS214" s="3"/>
      <c r="GMT214" s="3"/>
      <c r="GMU214" s="3"/>
      <c r="GMV214" s="3"/>
      <c r="GMW214" s="3"/>
      <c r="GMX214" s="3"/>
      <c r="GMY214" s="3"/>
      <c r="GMZ214" s="3"/>
      <c r="GNA214" s="3"/>
      <c r="GNB214" s="3"/>
      <c r="GNC214" s="3"/>
      <c r="GND214" s="3"/>
      <c r="GNE214" s="3"/>
      <c r="GNF214" s="3"/>
      <c r="GNG214" s="3"/>
      <c r="GNH214" s="3"/>
      <c r="GNI214" s="3"/>
      <c r="GNJ214" s="3"/>
      <c r="GNK214" s="3"/>
      <c r="GNL214" s="3"/>
      <c r="GNM214" s="3"/>
      <c r="GNN214" s="3"/>
      <c r="GNO214" s="3"/>
      <c r="GNP214" s="3"/>
      <c r="GNQ214" s="3"/>
      <c r="GNR214" s="3"/>
      <c r="GNS214" s="3"/>
      <c r="GNT214" s="3"/>
      <c r="GNU214" s="3"/>
      <c r="GNV214" s="3"/>
      <c r="GNW214" s="3"/>
      <c r="GNX214" s="3"/>
      <c r="GNY214" s="3"/>
      <c r="GNZ214" s="3"/>
      <c r="GOA214" s="3"/>
      <c r="GOB214" s="3"/>
      <c r="GOC214" s="3"/>
      <c r="GOD214" s="3"/>
      <c r="GOE214" s="3"/>
      <c r="GOF214" s="3"/>
      <c r="GOG214" s="3"/>
      <c r="GOH214" s="3"/>
      <c r="GOI214" s="3"/>
      <c r="GOJ214" s="3"/>
      <c r="GOK214" s="3"/>
      <c r="GOL214" s="3"/>
      <c r="GOM214" s="3"/>
      <c r="GON214" s="3"/>
      <c r="GOO214" s="3"/>
      <c r="GOP214" s="3"/>
      <c r="GOQ214" s="3"/>
      <c r="GOR214" s="3"/>
      <c r="GOS214" s="3"/>
      <c r="GOT214" s="3"/>
      <c r="GOU214" s="3"/>
      <c r="GOV214" s="3"/>
      <c r="GOW214" s="3"/>
      <c r="GOX214" s="3"/>
      <c r="GOY214" s="3"/>
      <c r="GOZ214" s="3"/>
      <c r="GPA214" s="3"/>
      <c r="GPB214" s="3"/>
      <c r="GPC214" s="3"/>
      <c r="GPD214" s="3"/>
      <c r="GPE214" s="3"/>
      <c r="GPF214" s="3"/>
      <c r="GPG214" s="3"/>
      <c r="GPH214" s="3"/>
      <c r="GPI214" s="3"/>
      <c r="GPJ214" s="3"/>
      <c r="GPK214" s="3"/>
      <c r="GPL214" s="3"/>
      <c r="GPM214" s="3"/>
      <c r="GPN214" s="3"/>
      <c r="GPO214" s="3"/>
      <c r="GPP214" s="3"/>
      <c r="GPQ214" s="3"/>
      <c r="GPR214" s="3"/>
      <c r="GPS214" s="3"/>
      <c r="GPT214" s="3"/>
      <c r="GPU214" s="3"/>
      <c r="GPV214" s="3"/>
      <c r="GPW214" s="3"/>
      <c r="GPX214" s="3"/>
      <c r="GPY214" s="3"/>
      <c r="GPZ214" s="3"/>
      <c r="GQA214" s="3"/>
      <c r="GQB214" s="3"/>
      <c r="GQC214" s="3"/>
      <c r="GQD214" s="3"/>
      <c r="GQE214" s="3"/>
      <c r="GQF214" s="3"/>
      <c r="GQG214" s="3"/>
      <c r="GQH214" s="3"/>
      <c r="GQI214" s="3"/>
      <c r="GQJ214" s="3"/>
      <c r="GQK214" s="3"/>
      <c r="GQL214" s="3"/>
      <c r="GQM214" s="3"/>
      <c r="GQN214" s="3"/>
      <c r="GQO214" s="3"/>
      <c r="GQP214" s="3"/>
      <c r="GQQ214" s="3"/>
      <c r="GQR214" s="3"/>
      <c r="GQS214" s="3"/>
      <c r="GQT214" s="3"/>
      <c r="GQU214" s="3"/>
      <c r="GQV214" s="3"/>
      <c r="GQW214" s="3"/>
      <c r="GQX214" s="3"/>
      <c r="GQY214" s="3"/>
      <c r="GQZ214" s="3"/>
      <c r="GRA214" s="3"/>
      <c r="GRB214" s="3"/>
      <c r="GRC214" s="3"/>
      <c r="GRD214" s="3"/>
      <c r="GRE214" s="3"/>
      <c r="GRF214" s="3"/>
      <c r="GRG214" s="3"/>
      <c r="GRH214" s="3"/>
      <c r="GRI214" s="3"/>
      <c r="GRJ214" s="3"/>
      <c r="GRK214" s="3"/>
      <c r="GRL214" s="3"/>
      <c r="GRM214" s="3"/>
      <c r="GRN214" s="3"/>
      <c r="GRO214" s="3"/>
      <c r="GRP214" s="3"/>
      <c r="GRQ214" s="3"/>
      <c r="GRR214" s="3"/>
      <c r="GRS214" s="3"/>
      <c r="GRT214" s="3"/>
      <c r="GRU214" s="3"/>
      <c r="GRV214" s="3"/>
      <c r="GRW214" s="3"/>
      <c r="GRX214" s="3"/>
      <c r="GRY214" s="3"/>
      <c r="GRZ214" s="3"/>
      <c r="GSA214" s="3"/>
      <c r="GSB214" s="3"/>
      <c r="GSC214" s="3"/>
      <c r="GSD214" s="3"/>
      <c r="GSE214" s="3"/>
      <c r="GSF214" s="3"/>
      <c r="GSG214" s="3"/>
      <c r="GSH214" s="3"/>
      <c r="GSI214" s="3"/>
      <c r="GSJ214" s="3"/>
      <c r="GSK214" s="3"/>
      <c r="GSL214" s="3"/>
      <c r="GSM214" s="3"/>
      <c r="GSN214" s="3"/>
      <c r="GSO214" s="3"/>
      <c r="GSP214" s="3"/>
      <c r="GSQ214" s="3"/>
      <c r="GSR214" s="3"/>
      <c r="GSS214" s="3"/>
      <c r="GST214" s="3"/>
      <c r="GSU214" s="3"/>
      <c r="GSV214" s="3"/>
      <c r="GSW214" s="3"/>
      <c r="GSX214" s="3"/>
      <c r="GSY214" s="3"/>
      <c r="GSZ214" s="3"/>
      <c r="GTA214" s="3"/>
      <c r="GTB214" s="3"/>
      <c r="GTC214" s="3"/>
      <c r="GTD214" s="3"/>
      <c r="GTE214" s="3"/>
      <c r="GTF214" s="3"/>
      <c r="GTG214" s="3"/>
      <c r="GTH214" s="3"/>
      <c r="GTI214" s="3"/>
      <c r="GTJ214" s="3"/>
      <c r="GTK214" s="3"/>
      <c r="GTL214" s="3"/>
      <c r="GTM214" s="3"/>
      <c r="GTN214" s="3"/>
      <c r="GTO214" s="3"/>
      <c r="GTP214" s="3"/>
      <c r="GTQ214" s="3"/>
      <c r="GTR214" s="3"/>
      <c r="GTS214" s="3"/>
      <c r="GTT214" s="3"/>
      <c r="GTU214" s="3"/>
      <c r="GTV214" s="3"/>
      <c r="GTW214" s="3"/>
      <c r="GTX214" s="3"/>
      <c r="GTY214" s="3"/>
      <c r="GTZ214" s="3"/>
      <c r="GUA214" s="3"/>
      <c r="GUB214" s="3"/>
      <c r="GUC214" s="3"/>
      <c r="GUD214" s="3"/>
      <c r="GUE214" s="3"/>
      <c r="GUF214" s="3"/>
      <c r="GUG214" s="3"/>
      <c r="GUH214" s="3"/>
      <c r="GUI214" s="3"/>
      <c r="GUJ214" s="3"/>
      <c r="GUK214" s="3"/>
      <c r="GUL214" s="3"/>
      <c r="GUM214" s="3"/>
      <c r="GUN214" s="3"/>
      <c r="GUO214" s="3"/>
      <c r="GUP214" s="3"/>
      <c r="GUQ214" s="3"/>
      <c r="GUR214" s="3"/>
      <c r="GUS214" s="3"/>
      <c r="GUT214" s="3"/>
      <c r="GUU214" s="3"/>
      <c r="GUV214" s="3"/>
      <c r="GUW214" s="3"/>
      <c r="GUX214" s="3"/>
      <c r="GUY214" s="3"/>
      <c r="GUZ214" s="3"/>
      <c r="GVA214" s="3"/>
      <c r="GVB214" s="3"/>
      <c r="GVC214" s="3"/>
      <c r="GVD214" s="3"/>
      <c r="GVE214" s="3"/>
      <c r="GVF214" s="3"/>
      <c r="GVG214" s="3"/>
      <c r="GVH214" s="3"/>
      <c r="GVI214" s="3"/>
      <c r="GVJ214" s="3"/>
      <c r="GVK214" s="3"/>
      <c r="GVL214" s="3"/>
      <c r="GVM214" s="3"/>
      <c r="GVN214" s="3"/>
      <c r="GVO214" s="3"/>
      <c r="GVP214" s="3"/>
      <c r="GVQ214" s="3"/>
      <c r="GVR214" s="3"/>
      <c r="GVS214" s="3"/>
      <c r="GVT214" s="3"/>
      <c r="GVU214" s="3"/>
      <c r="GVV214" s="3"/>
      <c r="GVW214" s="3"/>
      <c r="GVX214" s="3"/>
      <c r="GVY214" s="3"/>
      <c r="GVZ214" s="3"/>
      <c r="GWA214" s="3"/>
      <c r="GWB214" s="3"/>
      <c r="GWC214" s="3"/>
      <c r="GWD214" s="3"/>
      <c r="GWE214" s="3"/>
      <c r="GWF214" s="3"/>
      <c r="GWG214" s="3"/>
      <c r="GWH214" s="3"/>
      <c r="GWI214" s="3"/>
      <c r="GWJ214" s="3"/>
      <c r="GWK214" s="3"/>
      <c r="GWL214" s="3"/>
      <c r="GWM214" s="3"/>
      <c r="GWN214" s="3"/>
      <c r="GWO214" s="3"/>
      <c r="GWP214" s="3"/>
      <c r="GWQ214" s="3"/>
      <c r="GWR214" s="3"/>
      <c r="GWS214" s="3"/>
      <c r="GWT214" s="3"/>
      <c r="GWU214" s="3"/>
      <c r="GWV214" s="3"/>
      <c r="GWW214" s="3"/>
      <c r="GWX214" s="3"/>
      <c r="GWY214" s="3"/>
      <c r="GWZ214" s="3"/>
      <c r="GXA214" s="3"/>
      <c r="GXB214" s="3"/>
      <c r="GXC214" s="3"/>
      <c r="GXD214" s="3"/>
      <c r="GXE214" s="3"/>
      <c r="GXF214" s="3"/>
      <c r="GXG214" s="3"/>
      <c r="GXH214" s="3"/>
      <c r="GXI214" s="3"/>
      <c r="GXJ214" s="3"/>
      <c r="GXK214" s="3"/>
      <c r="GXL214" s="3"/>
      <c r="GXM214" s="3"/>
      <c r="GXN214" s="3"/>
      <c r="GXO214" s="3"/>
      <c r="GXP214" s="3"/>
      <c r="GXQ214" s="3"/>
      <c r="GXR214" s="3"/>
      <c r="GXS214" s="3"/>
      <c r="GXT214" s="3"/>
      <c r="GXU214" s="3"/>
      <c r="GXV214" s="3"/>
      <c r="GXW214" s="3"/>
      <c r="GXX214" s="3"/>
      <c r="GXY214" s="3"/>
      <c r="GXZ214" s="3"/>
      <c r="GYA214" s="3"/>
      <c r="GYB214" s="3"/>
      <c r="GYC214" s="3"/>
      <c r="GYD214" s="3"/>
      <c r="GYE214" s="3"/>
      <c r="GYF214" s="3"/>
      <c r="GYG214" s="3"/>
      <c r="GYH214" s="3"/>
      <c r="GYI214" s="3"/>
      <c r="GYJ214" s="3"/>
      <c r="GYK214" s="3"/>
      <c r="GYL214" s="3"/>
      <c r="GYM214" s="3"/>
      <c r="GYN214" s="3"/>
      <c r="GYO214" s="3"/>
      <c r="GYP214" s="3"/>
      <c r="GYQ214" s="3"/>
      <c r="GYR214" s="3"/>
      <c r="GYS214" s="3"/>
      <c r="GYT214" s="3"/>
      <c r="GYU214" s="3"/>
      <c r="GYV214" s="3"/>
      <c r="GYW214" s="3"/>
      <c r="GYX214" s="3"/>
      <c r="GYY214" s="3"/>
      <c r="GYZ214" s="3"/>
      <c r="GZA214" s="3"/>
      <c r="GZB214" s="3"/>
      <c r="GZC214" s="3"/>
      <c r="GZD214" s="3"/>
      <c r="GZE214" s="3"/>
      <c r="GZF214" s="3"/>
      <c r="GZG214" s="3"/>
      <c r="GZH214" s="3"/>
      <c r="GZI214" s="3"/>
      <c r="GZJ214" s="3"/>
      <c r="GZK214" s="3"/>
      <c r="GZL214" s="3"/>
      <c r="GZM214" s="3"/>
      <c r="GZN214" s="3"/>
      <c r="GZO214" s="3"/>
      <c r="GZP214" s="3"/>
      <c r="GZQ214" s="3"/>
      <c r="GZR214" s="3"/>
      <c r="GZS214" s="3"/>
      <c r="GZT214" s="3"/>
      <c r="GZU214" s="3"/>
      <c r="GZV214" s="3"/>
      <c r="GZW214" s="3"/>
      <c r="GZX214" s="3"/>
      <c r="GZY214" s="3"/>
      <c r="GZZ214" s="3"/>
      <c r="HAA214" s="3"/>
      <c r="HAB214" s="3"/>
      <c r="HAC214" s="3"/>
      <c r="HAD214" s="3"/>
      <c r="HAE214" s="3"/>
      <c r="HAF214" s="3"/>
      <c r="HAG214" s="3"/>
      <c r="HAH214" s="3"/>
      <c r="HAI214" s="3"/>
      <c r="HAJ214" s="3"/>
      <c r="HAK214" s="3"/>
      <c r="HAL214" s="3"/>
      <c r="HAM214" s="3"/>
      <c r="HAN214" s="3"/>
      <c r="HAO214" s="3"/>
      <c r="HAP214" s="3"/>
      <c r="HAQ214" s="3"/>
      <c r="HAR214" s="3"/>
      <c r="HAS214" s="3"/>
      <c r="HAT214" s="3"/>
      <c r="HAU214" s="3"/>
      <c r="HAV214" s="3"/>
      <c r="HAW214" s="3"/>
      <c r="HAX214" s="3"/>
      <c r="HAY214" s="3"/>
      <c r="HAZ214" s="3"/>
      <c r="HBA214" s="3"/>
      <c r="HBB214" s="3"/>
      <c r="HBC214" s="3"/>
      <c r="HBD214" s="3"/>
      <c r="HBE214" s="3"/>
      <c r="HBF214" s="3"/>
      <c r="HBG214" s="3"/>
      <c r="HBH214" s="3"/>
      <c r="HBI214" s="3"/>
      <c r="HBJ214" s="3"/>
      <c r="HBK214" s="3"/>
      <c r="HBL214" s="3"/>
      <c r="HBM214" s="3"/>
      <c r="HBN214" s="3"/>
      <c r="HBO214" s="3"/>
      <c r="HBP214" s="3"/>
      <c r="HBQ214" s="3"/>
      <c r="HBR214" s="3"/>
      <c r="HBS214" s="3"/>
      <c r="HBT214" s="3"/>
      <c r="HBU214" s="3"/>
      <c r="HBV214" s="3"/>
      <c r="HBW214" s="3"/>
      <c r="HBX214" s="3"/>
      <c r="HBY214" s="3"/>
      <c r="HBZ214" s="3"/>
      <c r="HCA214" s="3"/>
      <c r="HCB214" s="3"/>
      <c r="HCC214" s="3"/>
      <c r="HCD214" s="3"/>
      <c r="HCE214" s="3"/>
      <c r="HCF214" s="3"/>
      <c r="HCG214" s="3"/>
      <c r="HCH214" s="3"/>
      <c r="HCI214" s="3"/>
      <c r="HCJ214" s="3"/>
      <c r="HCK214" s="3"/>
      <c r="HCL214" s="3"/>
      <c r="HCM214" s="3"/>
      <c r="HCN214" s="3"/>
      <c r="HCO214" s="3"/>
      <c r="HCP214" s="3"/>
      <c r="HCQ214" s="3"/>
      <c r="HCR214" s="3"/>
      <c r="HCS214" s="3"/>
      <c r="HCT214" s="3"/>
      <c r="HCU214" s="3"/>
      <c r="HCV214" s="3"/>
      <c r="HCW214" s="3"/>
      <c r="HCX214" s="3"/>
      <c r="HCY214" s="3"/>
      <c r="HCZ214" s="3"/>
      <c r="HDA214" s="3"/>
      <c r="HDB214" s="3"/>
      <c r="HDC214" s="3"/>
      <c r="HDD214" s="3"/>
      <c r="HDE214" s="3"/>
      <c r="HDF214" s="3"/>
      <c r="HDG214" s="3"/>
      <c r="HDH214" s="3"/>
      <c r="HDI214" s="3"/>
      <c r="HDJ214" s="3"/>
      <c r="HDK214" s="3"/>
      <c r="HDL214" s="3"/>
      <c r="HDM214" s="3"/>
      <c r="HDN214" s="3"/>
      <c r="HDO214" s="3"/>
      <c r="HDP214" s="3"/>
      <c r="HDQ214" s="3"/>
      <c r="HDR214" s="3"/>
      <c r="HDS214" s="3"/>
      <c r="HDT214" s="3"/>
      <c r="HDU214" s="3"/>
      <c r="HDV214" s="3"/>
      <c r="HDW214" s="3"/>
      <c r="HDX214" s="3"/>
      <c r="HDY214" s="3"/>
      <c r="HDZ214" s="3"/>
      <c r="HEA214" s="3"/>
      <c r="HEB214" s="3"/>
      <c r="HEC214" s="3"/>
      <c r="HED214" s="3"/>
      <c r="HEE214" s="3"/>
      <c r="HEF214" s="3"/>
      <c r="HEG214" s="3"/>
      <c r="HEH214" s="3"/>
      <c r="HEI214" s="3"/>
      <c r="HEJ214" s="3"/>
      <c r="HEK214" s="3"/>
      <c r="HEL214" s="3"/>
      <c r="HEM214" s="3"/>
      <c r="HEN214" s="3"/>
      <c r="HEO214" s="3"/>
      <c r="HEP214" s="3"/>
      <c r="HEQ214" s="3"/>
      <c r="HER214" s="3"/>
      <c r="HES214" s="3"/>
      <c r="HET214" s="3"/>
      <c r="HEU214" s="3"/>
      <c r="HEV214" s="3"/>
      <c r="HEW214" s="3"/>
      <c r="HEX214" s="3"/>
      <c r="HEY214" s="3"/>
      <c r="HEZ214" s="3"/>
      <c r="HFA214" s="3"/>
      <c r="HFB214" s="3"/>
      <c r="HFC214" s="3"/>
      <c r="HFD214" s="3"/>
      <c r="HFE214" s="3"/>
      <c r="HFF214" s="3"/>
      <c r="HFG214" s="3"/>
      <c r="HFH214" s="3"/>
      <c r="HFI214" s="3"/>
      <c r="HFJ214" s="3"/>
      <c r="HFK214" s="3"/>
      <c r="HFL214" s="3"/>
      <c r="HFM214" s="3"/>
      <c r="HFN214" s="3"/>
      <c r="HFO214" s="3"/>
      <c r="HFP214" s="3"/>
      <c r="HFQ214" s="3"/>
      <c r="HFR214" s="3"/>
      <c r="HFS214" s="3"/>
      <c r="HFT214" s="3"/>
      <c r="HFU214" s="3"/>
      <c r="HFV214" s="3"/>
      <c r="HFW214" s="3"/>
      <c r="HFX214" s="3"/>
      <c r="HFY214" s="3"/>
      <c r="HFZ214" s="3"/>
      <c r="HGA214" s="3"/>
      <c r="HGB214" s="3"/>
      <c r="HGC214" s="3"/>
      <c r="HGD214" s="3"/>
      <c r="HGE214" s="3"/>
      <c r="HGF214" s="3"/>
      <c r="HGG214" s="3"/>
      <c r="HGH214" s="3"/>
      <c r="HGI214" s="3"/>
      <c r="HGJ214" s="3"/>
      <c r="HGK214" s="3"/>
      <c r="HGL214" s="3"/>
      <c r="HGM214" s="3"/>
      <c r="HGN214" s="3"/>
      <c r="HGO214" s="3"/>
      <c r="HGP214" s="3"/>
      <c r="HGQ214" s="3"/>
      <c r="HGR214" s="3"/>
      <c r="HGS214" s="3"/>
      <c r="HGT214" s="3"/>
      <c r="HGU214" s="3"/>
      <c r="HGV214" s="3"/>
      <c r="HGW214" s="3"/>
      <c r="HGX214" s="3"/>
      <c r="HGY214" s="3"/>
      <c r="HGZ214" s="3"/>
      <c r="HHA214" s="3"/>
      <c r="HHB214" s="3"/>
      <c r="HHC214" s="3"/>
      <c r="HHD214" s="3"/>
      <c r="HHE214" s="3"/>
      <c r="HHF214" s="3"/>
      <c r="HHG214" s="3"/>
      <c r="HHH214" s="3"/>
      <c r="HHI214" s="3"/>
      <c r="HHJ214" s="3"/>
      <c r="HHK214" s="3"/>
      <c r="HHL214" s="3"/>
      <c r="HHM214" s="3"/>
      <c r="HHN214" s="3"/>
      <c r="HHO214" s="3"/>
      <c r="HHP214" s="3"/>
      <c r="HHQ214" s="3"/>
      <c r="HHR214" s="3"/>
      <c r="HHS214" s="3"/>
      <c r="HHT214" s="3"/>
      <c r="HHU214" s="3"/>
      <c r="HHV214" s="3"/>
      <c r="HHW214" s="3"/>
      <c r="HHX214" s="3"/>
      <c r="HHY214" s="3"/>
      <c r="HHZ214" s="3"/>
      <c r="HIA214" s="3"/>
      <c r="HIB214" s="3"/>
      <c r="HIC214" s="3"/>
      <c r="HID214" s="3"/>
      <c r="HIE214" s="3"/>
      <c r="HIF214" s="3"/>
      <c r="HIG214" s="3"/>
      <c r="HIH214" s="3"/>
      <c r="HII214" s="3"/>
      <c r="HIJ214" s="3"/>
      <c r="HIK214" s="3"/>
      <c r="HIL214" s="3"/>
      <c r="HIM214" s="3"/>
      <c r="HIN214" s="3"/>
      <c r="HIO214" s="3"/>
      <c r="HIP214" s="3"/>
      <c r="HIQ214" s="3"/>
      <c r="HIR214" s="3"/>
      <c r="HIS214" s="3"/>
      <c r="HIT214" s="3"/>
      <c r="HIU214" s="3"/>
      <c r="HIV214" s="3"/>
      <c r="HIW214" s="3"/>
      <c r="HIX214" s="3"/>
      <c r="HIY214" s="3"/>
      <c r="HIZ214" s="3"/>
      <c r="HJA214" s="3"/>
      <c r="HJB214" s="3"/>
      <c r="HJC214" s="3"/>
      <c r="HJD214" s="3"/>
      <c r="HJE214" s="3"/>
      <c r="HJF214" s="3"/>
      <c r="HJG214" s="3"/>
      <c r="HJH214" s="3"/>
      <c r="HJI214" s="3"/>
      <c r="HJJ214" s="3"/>
      <c r="HJK214" s="3"/>
      <c r="HJL214" s="3"/>
      <c r="HJM214" s="3"/>
      <c r="HJN214" s="3"/>
      <c r="HJO214" s="3"/>
      <c r="HJP214" s="3"/>
      <c r="HJQ214" s="3"/>
      <c r="HJR214" s="3"/>
      <c r="HJS214" s="3"/>
      <c r="HJT214" s="3"/>
      <c r="HJU214" s="3"/>
      <c r="HJV214" s="3"/>
      <c r="HJW214" s="3"/>
      <c r="HJX214" s="3"/>
      <c r="HJY214" s="3"/>
      <c r="HJZ214" s="3"/>
      <c r="HKA214" s="3"/>
      <c r="HKB214" s="3"/>
      <c r="HKC214" s="3"/>
      <c r="HKD214" s="3"/>
      <c r="HKE214" s="3"/>
      <c r="HKF214" s="3"/>
      <c r="HKG214" s="3"/>
      <c r="HKH214" s="3"/>
      <c r="HKI214" s="3"/>
      <c r="HKJ214" s="3"/>
      <c r="HKK214" s="3"/>
      <c r="HKL214" s="3"/>
      <c r="HKM214" s="3"/>
      <c r="HKN214" s="3"/>
      <c r="HKO214" s="3"/>
      <c r="HKP214" s="3"/>
      <c r="HKQ214" s="3"/>
      <c r="HKR214" s="3"/>
      <c r="HKS214" s="3"/>
      <c r="HKT214" s="3"/>
      <c r="HKU214" s="3"/>
      <c r="HKV214" s="3"/>
      <c r="HKW214" s="3"/>
      <c r="HKX214" s="3"/>
      <c r="HKY214" s="3"/>
      <c r="HKZ214" s="3"/>
      <c r="HLA214" s="3"/>
      <c r="HLB214" s="3"/>
      <c r="HLC214" s="3"/>
      <c r="HLD214" s="3"/>
      <c r="HLE214" s="3"/>
      <c r="HLF214" s="3"/>
      <c r="HLG214" s="3"/>
      <c r="HLH214" s="3"/>
      <c r="HLI214" s="3"/>
      <c r="HLJ214" s="3"/>
      <c r="HLK214" s="3"/>
      <c r="HLL214" s="3"/>
      <c r="HLM214" s="3"/>
      <c r="HLN214" s="3"/>
      <c r="HLO214" s="3"/>
      <c r="HLP214" s="3"/>
      <c r="HLQ214" s="3"/>
      <c r="HLR214" s="3"/>
      <c r="HLS214" s="3"/>
      <c r="HLT214" s="3"/>
      <c r="HLU214" s="3"/>
      <c r="HLV214" s="3"/>
      <c r="HLW214" s="3"/>
      <c r="HLX214" s="3"/>
      <c r="HLY214" s="3"/>
      <c r="HLZ214" s="3"/>
      <c r="HMA214" s="3"/>
      <c r="HMB214" s="3"/>
      <c r="HMC214" s="3"/>
      <c r="HMD214" s="3"/>
      <c r="HME214" s="3"/>
      <c r="HMF214" s="3"/>
      <c r="HMG214" s="3"/>
      <c r="HMH214" s="3"/>
      <c r="HMI214" s="3"/>
      <c r="HMJ214" s="3"/>
      <c r="HMK214" s="3"/>
      <c r="HML214" s="3"/>
      <c r="HMM214" s="3"/>
      <c r="HMN214" s="3"/>
      <c r="HMO214" s="3"/>
      <c r="HMP214" s="3"/>
      <c r="HMQ214" s="3"/>
      <c r="HMR214" s="3"/>
      <c r="HMS214" s="3"/>
      <c r="HMT214" s="3"/>
      <c r="HMU214" s="3"/>
      <c r="HMV214" s="3"/>
      <c r="HMW214" s="3"/>
      <c r="HMX214" s="3"/>
      <c r="HMY214" s="3"/>
      <c r="HMZ214" s="3"/>
      <c r="HNA214" s="3"/>
      <c r="HNB214" s="3"/>
      <c r="HNC214" s="3"/>
      <c r="HND214" s="3"/>
      <c r="HNE214" s="3"/>
      <c r="HNF214" s="3"/>
      <c r="HNG214" s="3"/>
      <c r="HNH214" s="3"/>
      <c r="HNI214" s="3"/>
      <c r="HNJ214" s="3"/>
      <c r="HNK214" s="3"/>
      <c r="HNL214" s="3"/>
      <c r="HNM214" s="3"/>
      <c r="HNN214" s="3"/>
      <c r="HNO214" s="3"/>
      <c r="HNP214" s="3"/>
      <c r="HNQ214" s="3"/>
      <c r="HNR214" s="3"/>
      <c r="HNS214" s="3"/>
      <c r="HNT214" s="3"/>
      <c r="HNU214" s="3"/>
      <c r="HNV214" s="3"/>
      <c r="HNW214" s="3"/>
      <c r="HNX214" s="3"/>
      <c r="HNY214" s="3"/>
      <c r="HNZ214" s="3"/>
      <c r="HOA214" s="3"/>
      <c r="HOB214" s="3"/>
      <c r="HOC214" s="3"/>
      <c r="HOD214" s="3"/>
      <c r="HOE214" s="3"/>
      <c r="HOF214" s="3"/>
      <c r="HOG214" s="3"/>
      <c r="HOH214" s="3"/>
      <c r="HOI214" s="3"/>
      <c r="HOJ214" s="3"/>
      <c r="HOK214" s="3"/>
      <c r="HOL214" s="3"/>
      <c r="HOM214" s="3"/>
      <c r="HON214" s="3"/>
      <c r="HOO214" s="3"/>
      <c r="HOP214" s="3"/>
      <c r="HOQ214" s="3"/>
      <c r="HOR214" s="3"/>
      <c r="HOS214" s="3"/>
      <c r="HOT214" s="3"/>
      <c r="HOU214" s="3"/>
      <c r="HOV214" s="3"/>
      <c r="HOW214" s="3"/>
      <c r="HOX214" s="3"/>
      <c r="HOY214" s="3"/>
      <c r="HOZ214" s="3"/>
      <c r="HPA214" s="3"/>
      <c r="HPB214" s="3"/>
      <c r="HPC214" s="3"/>
      <c r="HPD214" s="3"/>
      <c r="HPE214" s="3"/>
      <c r="HPF214" s="3"/>
      <c r="HPG214" s="3"/>
      <c r="HPH214" s="3"/>
      <c r="HPI214" s="3"/>
      <c r="HPJ214" s="3"/>
      <c r="HPK214" s="3"/>
      <c r="HPL214" s="3"/>
      <c r="HPM214" s="3"/>
      <c r="HPN214" s="3"/>
      <c r="HPO214" s="3"/>
      <c r="HPP214" s="3"/>
      <c r="HPQ214" s="3"/>
      <c r="HPR214" s="3"/>
      <c r="HPS214" s="3"/>
      <c r="HPT214" s="3"/>
      <c r="HPU214" s="3"/>
      <c r="HPV214" s="3"/>
      <c r="HPW214" s="3"/>
      <c r="HPX214" s="3"/>
      <c r="HPY214" s="3"/>
      <c r="HPZ214" s="3"/>
      <c r="HQA214" s="3"/>
      <c r="HQB214" s="3"/>
      <c r="HQC214" s="3"/>
      <c r="HQD214" s="3"/>
      <c r="HQE214" s="3"/>
      <c r="HQF214" s="3"/>
      <c r="HQG214" s="3"/>
      <c r="HQH214" s="3"/>
      <c r="HQI214" s="3"/>
      <c r="HQJ214" s="3"/>
      <c r="HQK214" s="3"/>
      <c r="HQL214" s="3"/>
      <c r="HQM214" s="3"/>
      <c r="HQN214" s="3"/>
      <c r="HQO214" s="3"/>
      <c r="HQP214" s="3"/>
      <c r="HQQ214" s="3"/>
      <c r="HQR214" s="3"/>
      <c r="HQS214" s="3"/>
      <c r="HQT214" s="3"/>
      <c r="HQU214" s="3"/>
      <c r="HQV214" s="3"/>
      <c r="HQW214" s="3"/>
      <c r="HQX214" s="3"/>
      <c r="HQY214" s="3"/>
      <c r="HQZ214" s="3"/>
      <c r="HRA214" s="3"/>
      <c r="HRB214" s="3"/>
      <c r="HRC214" s="3"/>
      <c r="HRD214" s="3"/>
      <c r="HRE214" s="3"/>
      <c r="HRF214" s="3"/>
      <c r="HRG214" s="3"/>
      <c r="HRH214" s="3"/>
      <c r="HRI214" s="3"/>
      <c r="HRJ214" s="3"/>
      <c r="HRK214" s="3"/>
      <c r="HRL214" s="3"/>
      <c r="HRM214" s="3"/>
      <c r="HRN214" s="3"/>
      <c r="HRO214" s="3"/>
      <c r="HRP214" s="3"/>
      <c r="HRQ214" s="3"/>
      <c r="HRR214" s="3"/>
      <c r="HRS214" s="3"/>
      <c r="HRT214" s="3"/>
      <c r="HRU214" s="3"/>
      <c r="HRV214" s="3"/>
      <c r="HRW214" s="3"/>
      <c r="HRX214" s="3"/>
      <c r="HRY214" s="3"/>
      <c r="HRZ214" s="3"/>
      <c r="HSA214" s="3"/>
      <c r="HSB214" s="3"/>
      <c r="HSC214" s="3"/>
      <c r="HSD214" s="3"/>
      <c r="HSE214" s="3"/>
      <c r="HSF214" s="3"/>
      <c r="HSG214" s="3"/>
      <c r="HSH214" s="3"/>
      <c r="HSI214" s="3"/>
      <c r="HSJ214" s="3"/>
      <c r="HSK214" s="3"/>
      <c r="HSL214" s="3"/>
      <c r="HSM214" s="3"/>
      <c r="HSN214" s="3"/>
      <c r="HSO214" s="3"/>
      <c r="HSP214" s="3"/>
      <c r="HSQ214" s="3"/>
      <c r="HSR214" s="3"/>
      <c r="HSS214" s="3"/>
      <c r="HST214" s="3"/>
      <c r="HSU214" s="3"/>
      <c r="HSV214" s="3"/>
      <c r="HSW214" s="3"/>
      <c r="HSX214" s="3"/>
      <c r="HSY214" s="3"/>
      <c r="HSZ214" s="3"/>
      <c r="HTA214" s="3"/>
      <c r="HTB214" s="3"/>
      <c r="HTC214" s="3"/>
      <c r="HTD214" s="3"/>
      <c r="HTE214" s="3"/>
      <c r="HTF214" s="3"/>
      <c r="HTG214" s="3"/>
      <c r="HTH214" s="3"/>
      <c r="HTI214" s="3"/>
      <c r="HTJ214" s="3"/>
      <c r="HTK214" s="3"/>
      <c r="HTL214" s="3"/>
      <c r="HTM214" s="3"/>
      <c r="HTN214" s="3"/>
      <c r="HTO214" s="3"/>
      <c r="HTP214" s="3"/>
      <c r="HTQ214" s="3"/>
      <c r="HTR214" s="3"/>
      <c r="HTS214" s="3"/>
      <c r="HTT214" s="3"/>
      <c r="HTU214" s="3"/>
      <c r="HTV214" s="3"/>
      <c r="HTW214" s="3"/>
      <c r="HTX214" s="3"/>
      <c r="HTY214" s="3"/>
      <c r="HTZ214" s="3"/>
      <c r="HUA214" s="3"/>
      <c r="HUB214" s="3"/>
      <c r="HUC214" s="3"/>
      <c r="HUD214" s="3"/>
      <c r="HUE214" s="3"/>
      <c r="HUF214" s="3"/>
      <c r="HUG214" s="3"/>
      <c r="HUH214" s="3"/>
      <c r="HUI214" s="3"/>
      <c r="HUJ214" s="3"/>
      <c r="HUK214" s="3"/>
      <c r="HUL214" s="3"/>
      <c r="HUM214" s="3"/>
      <c r="HUN214" s="3"/>
      <c r="HUO214" s="3"/>
      <c r="HUP214" s="3"/>
      <c r="HUQ214" s="3"/>
      <c r="HUR214" s="3"/>
      <c r="HUS214" s="3"/>
      <c r="HUT214" s="3"/>
      <c r="HUU214" s="3"/>
      <c r="HUV214" s="3"/>
      <c r="HUW214" s="3"/>
      <c r="HUX214" s="3"/>
      <c r="HUY214" s="3"/>
      <c r="HUZ214" s="3"/>
      <c r="HVA214" s="3"/>
      <c r="HVB214" s="3"/>
      <c r="HVC214" s="3"/>
      <c r="HVD214" s="3"/>
      <c r="HVE214" s="3"/>
      <c r="HVF214" s="3"/>
      <c r="HVG214" s="3"/>
      <c r="HVH214" s="3"/>
      <c r="HVI214" s="3"/>
      <c r="HVJ214" s="3"/>
      <c r="HVK214" s="3"/>
      <c r="HVL214" s="3"/>
      <c r="HVM214" s="3"/>
      <c r="HVN214" s="3"/>
      <c r="HVO214" s="3"/>
      <c r="HVP214" s="3"/>
      <c r="HVQ214" s="3"/>
      <c r="HVR214" s="3"/>
      <c r="HVS214" s="3"/>
      <c r="HVT214" s="3"/>
      <c r="HVU214" s="3"/>
      <c r="HVV214" s="3"/>
      <c r="HVW214" s="3"/>
      <c r="HVX214" s="3"/>
      <c r="HVY214" s="3"/>
      <c r="HVZ214" s="3"/>
      <c r="HWA214" s="3"/>
      <c r="HWB214" s="3"/>
      <c r="HWC214" s="3"/>
      <c r="HWD214" s="3"/>
      <c r="HWE214" s="3"/>
      <c r="HWF214" s="3"/>
      <c r="HWG214" s="3"/>
      <c r="HWH214" s="3"/>
      <c r="HWI214" s="3"/>
      <c r="HWJ214" s="3"/>
      <c r="HWK214" s="3"/>
      <c r="HWL214" s="3"/>
      <c r="HWM214" s="3"/>
      <c r="HWN214" s="3"/>
      <c r="HWO214" s="3"/>
      <c r="HWP214" s="3"/>
      <c r="HWQ214" s="3"/>
      <c r="HWR214" s="3"/>
      <c r="HWS214" s="3"/>
      <c r="HWT214" s="3"/>
      <c r="HWU214" s="3"/>
      <c r="HWV214" s="3"/>
      <c r="HWW214" s="3"/>
      <c r="HWX214" s="3"/>
      <c r="HWY214" s="3"/>
      <c r="HWZ214" s="3"/>
      <c r="HXA214" s="3"/>
      <c r="HXB214" s="3"/>
      <c r="HXC214" s="3"/>
      <c r="HXD214" s="3"/>
      <c r="HXE214" s="3"/>
      <c r="HXF214" s="3"/>
      <c r="HXG214" s="3"/>
      <c r="HXH214" s="3"/>
      <c r="HXI214" s="3"/>
      <c r="HXJ214" s="3"/>
      <c r="HXK214" s="3"/>
      <c r="HXL214" s="3"/>
      <c r="HXM214" s="3"/>
      <c r="HXN214" s="3"/>
      <c r="HXO214" s="3"/>
      <c r="HXP214" s="3"/>
      <c r="HXQ214" s="3"/>
      <c r="HXR214" s="3"/>
      <c r="HXS214" s="3"/>
      <c r="HXT214" s="3"/>
      <c r="HXU214" s="3"/>
      <c r="HXV214" s="3"/>
      <c r="HXW214" s="3"/>
      <c r="HXX214" s="3"/>
      <c r="HXY214" s="3"/>
      <c r="HXZ214" s="3"/>
      <c r="HYA214" s="3"/>
      <c r="HYB214" s="3"/>
      <c r="HYC214" s="3"/>
      <c r="HYD214" s="3"/>
      <c r="HYE214" s="3"/>
      <c r="HYF214" s="3"/>
      <c r="HYG214" s="3"/>
      <c r="HYH214" s="3"/>
      <c r="HYI214" s="3"/>
      <c r="HYJ214" s="3"/>
      <c r="HYK214" s="3"/>
      <c r="HYL214" s="3"/>
      <c r="HYM214" s="3"/>
      <c r="HYN214" s="3"/>
      <c r="HYO214" s="3"/>
      <c r="HYP214" s="3"/>
      <c r="HYQ214" s="3"/>
      <c r="HYR214" s="3"/>
      <c r="HYS214" s="3"/>
      <c r="HYT214" s="3"/>
      <c r="HYU214" s="3"/>
      <c r="HYV214" s="3"/>
      <c r="HYW214" s="3"/>
      <c r="HYX214" s="3"/>
      <c r="HYY214" s="3"/>
      <c r="HYZ214" s="3"/>
      <c r="HZA214" s="3"/>
      <c r="HZB214" s="3"/>
      <c r="HZC214" s="3"/>
      <c r="HZD214" s="3"/>
      <c r="HZE214" s="3"/>
      <c r="HZF214" s="3"/>
      <c r="HZG214" s="3"/>
      <c r="HZH214" s="3"/>
      <c r="HZI214" s="3"/>
      <c r="HZJ214" s="3"/>
      <c r="HZK214" s="3"/>
      <c r="HZL214" s="3"/>
      <c r="HZM214" s="3"/>
      <c r="HZN214" s="3"/>
      <c r="HZO214" s="3"/>
      <c r="HZP214" s="3"/>
      <c r="HZQ214" s="3"/>
      <c r="HZR214" s="3"/>
      <c r="HZS214" s="3"/>
      <c r="HZT214" s="3"/>
      <c r="HZU214" s="3"/>
      <c r="HZV214" s="3"/>
      <c r="HZW214" s="3"/>
      <c r="HZX214" s="3"/>
      <c r="HZY214" s="3"/>
      <c r="HZZ214" s="3"/>
      <c r="IAA214" s="3"/>
      <c r="IAB214" s="3"/>
      <c r="IAC214" s="3"/>
      <c r="IAD214" s="3"/>
      <c r="IAE214" s="3"/>
      <c r="IAF214" s="3"/>
      <c r="IAG214" s="3"/>
      <c r="IAH214" s="3"/>
      <c r="IAI214" s="3"/>
      <c r="IAJ214" s="3"/>
      <c r="IAK214" s="3"/>
      <c r="IAL214" s="3"/>
      <c r="IAM214" s="3"/>
      <c r="IAN214" s="3"/>
      <c r="IAO214" s="3"/>
      <c r="IAP214" s="3"/>
      <c r="IAQ214" s="3"/>
      <c r="IAR214" s="3"/>
      <c r="IAS214" s="3"/>
      <c r="IAT214" s="3"/>
      <c r="IAU214" s="3"/>
      <c r="IAV214" s="3"/>
      <c r="IAW214" s="3"/>
      <c r="IAX214" s="3"/>
      <c r="IAY214" s="3"/>
      <c r="IAZ214" s="3"/>
      <c r="IBA214" s="3"/>
      <c r="IBB214" s="3"/>
      <c r="IBC214" s="3"/>
      <c r="IBD214" s="3"/>
      <c r="IBE214" s="3"/>
      <c r="IBF214" s="3"/>
      <c r="IBG214" s="3"/>
      <c r="IBH214" s="3"/>
      <c r="IBI214" s="3"/>
      <c r="IBJ214" s="3"/>
      <c r="IBK214" s="3"/>
      <c r="IBL214" s="3"/>
      <c r="IBM214" s="3"/>
      <c r="IBN214" s="3"/>
      <c r="IBO214" s="3"/>
      <c r="IBP214" s="3"/>
      <c r="IBQ214" s="3"/>
      <c r="IBR214" s="3"/>
      <c r="IBS214" s="3"/>
      <c r="IBT214" s="3"/>
      <c r="IBU214" s="3"/>
      <c r="IBV214" s="3"/>
      <c r="IBW214" s="3"/>
      <c r="IBX214" s="3"/>
      <c r="IBY214" s="3"/>
      <c r="IBZ214" s="3"/>
      <c r="ICA214" s="3"/>
      <c r="ICB214" s="3"/>
      <c r="ICC214" s="3"/>
      <c r="ICD214" s="3"/>
      <c r="ICE214" s="3"/>
      <c r="ICF214" s="3"/>
      <c r="ICG214" s="3"/>
      <c r="ICH214" s="3"/>
      <c r="ICI214" s="3"/>
      <c r="ICJ214" s="3"/>
      <c r="ICK214" s="3"/>
      <c r="ICL214" s="3"/>
      <c r="ICM214" s="3"/>
      <c r="ICN214" s="3"/>
      <c r="ICO214" s="3"/>
      <c r="ICP214" s="3"/>
      <c r="ICQ214" s="3"/>
      <c r="ICR214" s="3"/>
      <c r="ICS214" s="3"/>
      <c r="ICT214" s="3"/>
      <c r="ICU214" s="3"/>
      <c r="ICV214" s="3"/>
      <c r="ICW214" s="3"/>
      <c r="ICX214" s="3"/>
      <c r="ICY214" s="3"/>
      <c r="ICZ214" s="3"/>
      <c r="IDA214" s="3"/>
      <c r="IDB214" s="3"/>
      <c r="IDC214" s="3"/>
      <c r="IDD214" s="3"/>
      <c r="IDE214" s="3"/>
      <c r="IDF214" s="3"/>
      <c r="IDG214" s="3"/>
      <c r="IDH214" s="3"/>
      <c r="IDI214" s="3"/>
      <c r="IDJ214" s="3"/>
      <c r="IDK214" s="3"/>
      <c r="IDL214" s="3"/>
      <c r="IDM214" s="3"/>
      <c r="IDN214" s="3"/>
      <c r="IDO214" s="3"/>
      <c r="IDP214" s="3"/>
      <c r="IDQ214" s="3"/>
      <c r="IDR214" s="3"/>
      <c r="IDS214" s="3"/>
      <c r="IDT214" s="3"/>
      <c r="IDU214" s="3"/>
      <c r="IDV214" s="3"/>
      <c r="IDW214" s="3"/>
      <c r="IDX214" s="3"/>
      <c r="IDY214" s="3"/>
      <c r="IDZ214" s="3"/>
      <c r="IEA214" s="3"/>
      <c r="IEB214" s="3"/>
      <c r="IEC214" s="3"/>
      <c r="IED214" s="3"/>
      <c r="IEE214" s="3"/>
      <c r="IEF214" s="3"/>
      <c r="IEG214" s="3"/>
      <c r="IEH214" s="3"/>
      <c r="IEI214" s="3"/>
      <c r="IEJ214" s="3"/>
      <c r="IEK214" s="3"/>
      <c r="IEL214" s="3"/>
      <c r="IEM214" s="3"/>
      <c r="IEN214" s="3"/>
      <c r="IEO214" s="3"/>
      <c r="IEP214" s="3"/>
      <c r="IEQ214" s="3"/>
      <c r="IER214" s="3"/>
      <c r="IES214" s="3"/>
      <c r="IET214" s="3"/>
      <c r="IEU214" s="3"/>
      <c r="IEV214" s="3"/>
      <c r="IEW214" s="3"/>
      <c r="IEX214" s="3"/>
      <c r="IEY214" s="3"/>
      <c r="IEZ214" s="3"/>
      <c r="IFA214" s="3"/>
      <c r="IFB214" s="3"/>
      <c r="IFC214" s="3"/>
      <c r="IFD214" s="3"/>
      <c r="IFE214" s="3"/>
      <c r="IFF214" s="3"/>
      <c r="IFG214" s="3"/>
      <c r="IFH214" s="3"/>
      <c r="IFI214" s="3"/>
      <c r="IFJ214" s="3"/>
      <c r="IFK214" s="3"/>
      <c r="IFL214" s="3"/>
      <c r="IFM214" s="3"/>
      <c r="IFN214" s="3"/>
      <c r="IFO214" s="3"/>
      <c r="IFP214" s="3"/>
      <c r="IFQ214" s="3"/>
      <c r="IFR214" s="3"/>
      <c r="IFS214" s="3"/>
      <c r="IFT214" s="3"/>
      <c r="IFU214" s="3"/>
      <c r="IFV214" s="3"/>
      <c r="IFW214" s="3"/>
      <c r="IFX214" s="3"/>
      <c r="IFY214" s="3"/>
      <c r="IFZ214" s="3"/>
      <c r="IGA214" s="3"/>
      <c r="IGB214" s="3"/>
      <c r="IGC214" s="3"/>
      <c r="IGD214" s="3"/>
      <c r="IGE214" s="3"/>
      <c r="IGF214" s="3"/>
      <c r="IGG214" s="3"/>
      <c r="IGH214" s="3"/>
      <c r="IGI214" s="3"/>
      <c r="IGJ214" s="3"/>
      <c r="IGK214" s="3"/>
      <c r="IGL214" s="3"/>
      <c r="IGM214" s="3"/>
      <c r="IGN214" s="3"/>
      <c r="IGO214" s="3"/>
      <c r="IGP214" s="3"/>
      <c r="IGQ214" s="3"/>
      <c r="IGR214" s="3"/>
      <c r="IGS214" s="3"/>
      <c r="IGT214" s="3"/>
      <c r="IGU214" s="3"/>
      <c r="IGV214" s="3"/>
      <c r="IGW214" s="3"/>
      <c r="IGX214" s="3"/>
      <c r="IGY214" s="3"/>
      <c r="IGZ214" s="3"/>
      <c r="IHA214" s="3"/>
      <c r="IHB214" s="3"/>
      <c r="IHC214" s="3"/>
      <c r="IHD214" s="3"/>
      <c r="IHE214" s="3"/>
      <c r="IHF214" s="3"/>
      <c r="IHG214" s="3"/>
      <c r="IHH214" s="3"/>
      <c r="IHI214" s="3"/>
      <c r="IHJ214" s="3"/>
      <c r="IHK214" s="3"/>
      <c r="IHL214" s="3"/>
      <c r="IHM214" s="3"/>
      <c r="IHN214" s="3"/>
      <c r="IHO214" s="3"/>
      <c r="IHP214" s="3"/>
      <c r="IHQ214" s="3"/>
      <c r="IHR214" s="3"/>
      <c r="IHS214" s="3"/>
      <c r="IHT214" s="3"/>
      <c r="IHU214" s="3"/>
      <c r="IHV214" s="3"/>
      <c r="IHW214" s="3"/>
      <c r="IHX214" s="3"/>
      <c r="IHY214" s="3"/>
      <c r="IHZ214" s="3"/>
      <c r="IIA214" s="3"/>
      <c r="IIB214" s="3"/>
      <c r="IIC214" s="3"/>
      <c r="IID214" s="3"/>
      <c r="IIE214" s="3"/>
      <c r="IIF214" s="3"/>
      <c r="IIG214" s="3"/>
      <c r="IIH214" s="3"/>
      <c r="III214" s="3"/>
      <c r="IIJ214" s="3"/>
      <c r="IIK214" s="3"/>
      <c r="IIL214" s="3"/>
      <c r="IIM214" s="3"/>
      <c r="IIN214" s="3"/>
      <c r="IIO214" s="3"/>
      <c r="IIP214" s="3"/>
      <c r="IIQ214" s="3"/>
      <c r="IIR214" s="3"/>
      <c r="IIS214" s="3"/>
      <c r="IIT214" s="3"/>
      <c r="IIU214" s="3"/>
      <c r="IIV214" s="3"/>
      <c r="IIW214" s="3"/>
      <c r="IIX214" s="3"/>
      <c r="IIY214" s="3"/>
      <c r="IIZ214" s="3"/>
      <c r="IJA214" s="3"/>
      <c r="IJB214" s="3"/>
      <c r="IJC214" s="3"/>
      <c r="IJD214" s="3"/>
      <c r="IJE214" s="3"/>
      <c r="IJF214" s="3"/>
      <c r="IJG214" s="3"/>
      <c r="IJH214" s="3"/>
      <c r="IJI214" s="3"/>
      <c r="IJJ214" s="3"/>
      <c r="IJK214" s="3"/>
      <c r="IJL214" s="3"/>
      <c r="IJM214" s="3"/>
      <c r="IJN214" s="3"/>
      <c r="IJO214" s="3"/>
      <c r="IJP214" s="3"/>
      <c r="IJQ214" s="3"/>
      <c r="IJR214" s="3"/>
      <c r="IJS214" s="3"/>
      <c r="IJT214" s="3"/>
      <c r="IJU214" s="3"/>
      <c r="IJV214" s="3"/>
      <c r="IJW214" s="3"/>
      <c r="IJX214" s="3"/>
      <c r="IJY214" s="3"/>
      <c r="IJZ214" s="3"/>
      <c r="IKA214" s="3"/>
      <c r="IKB214" s="3"/>
      <c r="IKC214" s="3"/>
      <c r="IKD214" s="3"/>
      <c r="IKE214" s="3"/>
      <c r="IKF214" s="3"/>
      <c r="IKG214" s="3"/>
      <c r="IKH214" s="3"/>
      <c r="IKI214" s="3"/>
      <c r="IKJ214" s="3"/>
      <c r="IKK214" s="3"/>
      <c r="IKL214" s="3"/>
      <c r="IKM214" s="3"/>
      <c r="IKN214" s="3"/>
      <c r="IKO214" s="3"/>
      <c r="IKP214" s="3"/>
      <c r="IKQ214" s="3"/>
      <c r="IKR214" s="3"/>
      <c r="IKS214" s="3"/>
      <c r="IKT214" s="3"/>
      <c r="IKU214" s="3"/>
      <c r="IKV214" s="3"/>
      <c r="IKW214" s="3"/>
      <c r="IKX214" s="3"/>
      <c r="IKY214" s="3"/>
      <c r="IKZ214" s="3"/>
      <c r="ILA214" s="3"/>
      <c r="ILB214" s="3"/>
      <c r="ILC214" s="3"/>
      <c r="ILD214" s="3"/>
      <c r="ILE214" s="3"/>
      <c r="ILF214" s="3"/>
      <c r="ILG214" s="3"/>
      <c r="ILH214" s="3"/>
      <c r="ILI214" s="3"/>
      <c r="ILJ214" s="3"/>
      <c r="ILK214" s="3"/>
      <c r="ILL214" s="3"/>
      <c r="ILM214" s="3"/>
      <c r="ILN214" s="3"/>
      <c r="ILO214" s="3"/>
      <c r="ILP214" s="3"/>
      <c r="ILQ214" s="3"/>
      <c r="ILR214" s="3"/>
      <c r="ILS214" s="3"/>
      <c r="ILT214" s="3"/>
      <c r="ILU214" s="3"/>
      <c r="ILV214" s="3"/>
      <c r="ILW214" s="3"/>
      <c r="ILX214" s="3"/>
      <c r="ILY214" s="3"/>
      <c r="ILZ214" s="3"/>
      <c r="IMA214" s="3"/>
      <c r="IMB214" s="3"/>
      <c r="IMC214" s="3"/>
      <c r="IMD214" s="3"/>
      <c r="IME214" s="3"/>
      <c r="IMF214" s="3"/>
      <c r="IMG214" s="3"/>
      <c r="IMH214" s="3"/>
      <c r="IMI214" s="3"/>
      <c r="IMJ214" s="3"/>
      <c r="IMK214" s="3"/>
      <c r="IML214" s="3"/>
      <c r="IMM214" s="3"/>
      <c r="IMN214" s="3"/>
      <c r="IMO214" s="3"/>
      <c r="IMP214" s="3"/>
      <c r="IMQ214" s="3"/>
      <c r="IMR214" s="3"/>
      <c r="IMS214" s="3"/>
      <c r="IMT214" s="3"/>
      <c r="IMU214" s="3"/>
      <c r="IMV214" s="3"/>
      <c r="IMW214" s="3"/>
      <c r="IMX214" s="3"/>
      <c r="IMY214" s="3"/>
      <c r="IMZ214" s="3"/>
      <c r="INA214" s="3"/>
      <c r="INB214" s="3"/>
      <c r="INC214" s="3"/>
      <c r="IND214" s="3"/>
      <c r="INE214" s="3"/>
      <c r="INF214" s="3"/>
      <c r="ING214" s="3"/>
      <c r="INH214" s="3"/>
      <c r="INI214" s="3"/>
      <c r="INJ214" s="3"/>
      <c r="INK214" s="3"/>
      <c r="INL214" s="3"/>
      <c r="INM214" s="3"/>
      <c r="INN214" s="3"/>
      <c r="INO214" s="3"/>
      <c r="INP214" s="3"/>
      <c r="INQ214" s="3"/>
      <c r="INR214" s="3"/>
      <c r="INS214" s="3"/>
      <c r="INT214" s="3"/>
      <c r="INU214" s="3"/>
      <c r="INV214" s="3"/>
      <c r="INW214" s="3"/>
      <c r="INX214" s="3"/>
      <c r="INY214" s="3"/>
      <c r="INZ214" s="3"/>
      <c r="IOA214" s="3"/>
      <c r="IOB214" s="3"/>
      <c r="IOC214" s="3"/>
      <c r="IOD214" s="3"/>
      <c r="IOE214" s="3"/>
      <c r="IOF214" s="3"/>
      <c r="IOG214" s="3"/>
      <c r="IOH214" s="3"/>
      <c r="IOI214" s="3"/>
      <c r="IOJ214" s="3"/>
      <c r="IOK214" s="3"/>
      <c r="IOL214" s="3"/>
      <c r="IOM214" s="3"/>
      <c r="ION214" s="3"/>
      <c r="IOO214" s="3"/>
      <c r="IOP214" s="3"/>
      <c r="IOQ214" s="3"/>
      <c r="IOR214" s="3"/>
      <c r="IOS214" s="3"/>
      <c r="IOT214" s="3"/>
      <c r="IOU214" s="3"/>
      <c r="IOV214" s="3"/>
      <c r="IOW214" s="3"/>
      <c r="IOX214" s="3"/>
      <c r="IOY214" s="3"/>
      <c r="IOZ214" s="3"/>
      <c r="IPA214" s="3"/>
      <c r="IPB214" s="3"/>
      <c r="IPC214" s="3"/>
      <c r="IPD214" s="3"/>
      <c r="IPE214" s="3"/>
      <c r="IPF214" s="3"/>
      <c r="IPG214" s="3"/>
      <c r="IPH214" s="3"/>
      <c r="IPI214" s="3"/>
      <c r="IPJ214" s="3"/>
      <c r="IPK214" s="3"/>
      <c r="IPL214" s="3"/>
      <c r="IPM214" s="3"/>
      <c r="IPN214" s="3"/>
      <c r="IPO214" s="3"/>
      <c r="IPP214" s="3"/>
      <c r="IPQ214" s="3"/>
      <c r="IPR214" s="3"/>
      <c r="IPS214" s="3"/>
      <c r="IPT214" s="3"/>
      <c r="IPU214" s="3"/>
      <c r="IPV214" s="3"/>
      <c r="IPW214" s="3"/>
      <c r="IPX214" s="3"/>
      <c r="IPY214" s="3"/>
      <c r="IPZ214" s="3"/>
      <c r="IQA214" s="3"/>
      <c r="IQB214" s="3"/>
      <c r="IQC214" s="3"/>
      <c r="IQD214" s="3"/>
      <c r="IQE214" s="3"/>
      <c r="IQF214" s="3"/>
      <c r="IQG214" s="3"/>
      <c r="IQH214" s="3"/>
      <c r="IQI214" s="3"/>
      <c r="IQJ214" s="3"/>
      <c r="IQK214" s="3"/>
      <c r="IQL214" s="3"/>
      <c r="IQM214" s="3"/>
      <c r="IQN214" s="3"/>
      <c r="IQO214" s="3"/>
      <c r="IQP214" s="3"/>
      <c r="IQQ214" s="3"/>
      <c r="IQR214" s="3"/>
      <c r="IQS214" s="3"/>
      <c r="IQT214" s="3"/>
      <c r="IQU214" s="3"/>
      <c r="IQV214" s="3"/>
      <c r="IQW214" s="3"/>
      <c r="IQX214" s="3"/>
      <c r="IQY214" s="3"/>
      <c r="IQZ214" s="3"/>
      <c r="IRA214" s="3"/>
      <c r="IRB214" s="3"/>
      <c r="IRC214" s="3"/>
      <c r="IRD214" s="3"/>
      <c r="IRE214" s="3"/>
      <c r="IRF214" s="3"/>
      <c r="IRG214" s="3"/>
      <c r="IRH214" s="3"/>
      <c r="IRI214" s="3"/>
      <c r="IRJ214" s="3"/>
      <c r="IRK214" s="3"/>
      <c r="IRL214" s="3"/>
      <c r="IRM214" s="3"/>
      <c r="IRN214" s="3"/>
      <c r="IRO214" s="3"/>
      <c r="IRP214" s="3"/>
      <c r="IRQ214" s="3"/>
      <c r="IRR214" s="3"/>
      <c r="IRS214" s="3"/>
      <c r="IRT214" s="3"/>
      <c r="IRU214" s="3"/>
      <c r="IRV214" s="3"/>
      <c r="IRW214" s="3"/>
      <c r="IRX214" s="3"/>
      <c r="IRY214" s="3"/>
      <c r="IRZ214" s="3"/>
      <c r="ISA214" s="3"/>
      <c r="ISB214" s="3"/>
      <c r="ISC214" s="3"/>
      <c r="ISD214" s="3"/>
      <c r="ISE214" s="3"/>
      <c r="ISF214" s="3"/>
      <c r="ISG214" s="3"/>
      <c r="ISH214" s="3"/>
      <c r="ISI214" s="3"/>
      <c r="ISJ214" s="3"/>
      <c r="ISK214" s="3"/>
      <c r="ISL214" s="3"/>
      <c r="ISM214" s="3"/>
      <c r="ISN214" s="3"/>
      <c r="ISO214" s="3"/>
      <c r="ISP214" s="3"/>
      <c r="ISQ214" s="3"/>
      <c r="ISR214" s="3"/>
      <c r="ISS214" s="3"/>
      <c r="IST214" s="3"/>
      <c r="ISU214" s="3"/>
      <c r="ISV214" s="3"/>
      <c r="ISW214" s="3"/>
      <c r="ISX214" s="3"/>
      <c r="ISY214" s="3"/>
      <c r="ISZ214" s="3"/>
      <c r="ITA214" s="3"/>
      <c r="ITB214" s="3"/>
      <c r="ITC214" s="3"/>
      <c r="ITD214" s="3"/>
      <c r="ITE214" s="3"/>
      <c r="ITF214" s="3"/>
      <c r="ITG214" s="3"/>
      <c r="ITH214" s="3"/>
      <c r="ITI214" s="3"/>
      <c r="ITJ214" s="3"/>
      <c r="ITK214" s="3"/>
      <c r="ITL214" s="3"/>
      <c r="ITM214" s="3"/>
      <c r="ITN214" s="3"/>
      <c r="ITO214" s="3"/>
      <c r="ITP214" s="3"/>
      <c r="ITQ214" s="3"/>
      <c r="ITR214" s="3"/>
      <c r="ITS214" s="3"/>
      <c r="ITT214" s="3"/>
      <c r="ITU214" s="3"/>
      <c r="ITV214" s="3"/>
      <c r="ITW214" s="3"/>
      <c r="ITX214" s="3"/>
      <c r="ITY214" s="3"/>
      <c r="ITZ214" s="3"/>
      <c r="IUA214" s="3"/>
      <c r="IUB214" s="3"/>
      <c r="IUC214" s="3"/>
      <c r="IUD214" s="3"/>
      <c r="IUE214" s="3"/>
      <c r="IUF214" s="3"/>
      <c r="IUG214" s="3"/>
      <c r="IUH214" s="3"/>
      <c r="IUI214" s="3"/>
      <c r="IUJ214" s="3"/>
      <c r="IUK214" s="3"/>
      <c r="IUL214" s="3"/>
      <c r="IUM214" s="3"/>
      <c r="IUN214" s="3"/>
      <c r="IUO214" s="3"/>
      <c r="IUP214" s="3"/>
      <c r="IUQ214" s="3"/>
      <c r="IUR214" s="3"/>
      <c r="IUS214" s="3"/>
      <c r="IUT214" s="3"/>
      <c r="IUU214" s="3"/>
      <c r="IUV214" s="3"/>
      <c r="IUW214" s="3"/>
      <c r="IUX214" s="3"/>
      <c r="IUY214" s="3"/>
      <c r="IUZ214" s="3"/>
      <c r="IVA214" s="3"/>
      <c r="IVB214" s="3"/>
      <c r="IVC214" s="3"/>
      <c r="IVD214" s="3"/>
      <c r="IVE214" s="3"/>
      <c r="IVF214" s="3"/>
      <c r="IVG214" s="3"/>
      <c r="IVH214" s="3"/>
      <c r="IVI214" s="3"/>
      <c r="IVJ214" s="3"/>
      <c r="IVK214" s="3"/>
      <c r="IVL214" s="3"/>
      <c r="IVM214" s="3"/>
      <c r="IVN214" s="3"/>
      <c r="IVO214" s="3"/>
      <c r="IVP214" s="3"/>
      <c r="IVQ214" s="3"/>
      <c r="IVR214" s="3"/>
      <c r="IVS214" s="3"/>
      <c r="IVT214" s="3"/>
      <c r="IVU214" s="3"/>
      <c r="IVV214" s="3"/>
      <c r="IVW214" s="3"/>
      <c r="IVX214" s="3"/>
      <c r="IVY214" s="3"/>
      <c r="IVZ214" s="3"/>
      <c r="IWA214" s="3"/>
      <c r="IWB214" s="3"/>
      <c r="IWC214" s="3"/>
      <c r="IWD214" s="3"/>
      <c r="IWE214" s="3"/>
      <c r="IWF214" s="3"/>
      <c r="IWG214" s="3"/>
      <c r="IWH214" s="3"/>
      <c r="IWI214" s="3"/>
      <c r="IWJ214" s="3"/>
      <c r="IWK214" s="3"/>
      <c r="IWL214" s="3"/>
      <c r="IWM214" s="3"/>
      <c r="IWN214" s="3"/>
      <c r="IWO214" s="3"/>
      <c r="IWP214" s="3"/>
      <c r="IWQ214" s="3"/>
      <c r="IWR214" s="3"/>
      <c r="IWS214" s="3"/>
      <c r="IWT214" s="3"/>
      <c r="IWU214" s="3"/>
      <c r="IWV214" s="3"/>
      <c r="IWW214" s="3"/>
      <c r="IWX214" s="3"/>
      <c r="IWY214" s="3"/>
      <c r="IWZ214" s="3"/>
      <c r="IXA214" s="3"/>
      <c r="IXB214" s="3"/>
      <c r="IXC214" s="3"/>
      <c r="IXD214" s="3"/>
      <c r="IXE214" s="3"/>
      <c r="IXF214" s="3"/>
      <c r="IXG214" s="3"/>
      <c r="IXH214" s="3"/>
      <c r="IXI214" s="3"/>
      <c r="IXJ214" s="3"/>
      <c r="IXK214" s="3"/>
      <c r="IXL214" s="3"/>
      <c r="IXM214" s="3"/>
      <c r="IXN214" s="3"/>
      <c r="IXO214" s="3"/>
      <c r="IXP214" s="3"/>
      <c r="IXQ214" s="3"/>
      <c r="IXR214" s="3"/>
      <c r="IXS214" s="3"/>
      <c r="IXT214" s="3"/>
      <c r="IXU214" s="3"/>
      <c r="IXV214" s="3"/>
      <c r="IXW214" s="3"/>
      <c r="IXX214" s="3"/>
      <c r="IXY214" s="3"/>
      <c r="IXZ214" s="3"/>
      <c r="IYA214" s="3"/>
      <c r="IYB214" s="3"/>
      <c r="IYC214" s="3"/>
      <c r="IYD214" s="3"/>
      <c r="IYE214" s="3"/>
      <c r="IYF214" s="3"/>
      <c r="IYG214" s="3"/>
      <c r="IYH214" s="3"/>
      <c r="IYI214" s="3"/>
      <c r="IYJ214" s="3"/>
      <c r="IYK214" s="3"/>
      <c r="IYL214" s="3"/>
      <c r="IYM214" s="3"/>
      <c r="IYN214" s="3"/>
      <c r="IYO214" s="3"/>
      <c r="IYP214" s="3"/>
      <c r="IYQ214" s="3"/>
      <c r="IYR214" s="3"/>
      <c r="IYS214" s="3"/>
      <c r="IYT214" s="3"/>
      <c r="IYU214" s="3"/>
      <c r="IYV214" s="3"/>
      <c r="IYW214" s="3"/>
      <c r="IYX214" s="3"/>
      <c r="IYY214" s="3"/>
      <c r="IYZ214" s="3"/>
      <c r="IZA214" s="3"/>
      <c r="IZB214" s="3"/>
      <c r="IZC214" s="3"/>
      <c r="IZD214" s="3"/>
      <c r="IZE214" s="3"/>
      <c r="IZF214" s="3"/>
      <c r="IZG214" s="3"/>
      <c r="IZH214" s="3"/>
      <c r="IZI214" s="3"/>
      <c r="IZJ214" s="3"/>
      <c r="IZK214" s="3"/>
      <c r="IZL214" s="3"/>
      <c r="IZM214" s="3"/>
      <c r="IZN214" s="3"/>
      <c r="IZO214" s="3"/>
      <c r="IZP214" s="3"/>
      <c r="IZQ214" s="3"/>
      <c r="IZR214" s="3"/>
      <c r="IZS214" s="3"/>
      <c r="IZT214" s="3"/>
      <c r="IZU214" s="3"/>
      <c r="IZV214" s="3"/>
      <c r="IZW214" s="3"/>
      <c r="IZX214" s="3"/>
      <c r="IZY214" s="3"/>
      <c r="IZZ214" s="3"/>
      <c r="JAA214" s="3"/>
      <c r="JAB214" s="3"/>
      <c r="JAC214" s="3"/>
      <c r="JAD214" s="3"/>
      <c r="JAE214" s="3"/>
      <c r="JAF214" s="3"/>
      <c r="JAG214" s="3"/>
      <c r="JAH214" s="3"/>
      <c r="JAI214" s="3"/>
      <c r="JAJ214" s="3"/>
      <c r="JAK214" s="3"/>
      <c r="JAL214" s="3"/>
      <c r="JAM214" s="3"/>
      <c r="JAN214" s="3"/>
      <c r="JAO214" s="3"/>
      <c r="JAP214" s="3"/>
      <c r="JAQ214" s="3"/>
      <c r="JAR214" s="3"/>
      <c r="JAS214" s="3"/>
      <c r="JAT214" s="3"/>
      <c r="JAU214" s="3"/>
      <c r="JAV214" s="3"/>
      <c r="JAW214" s="3"/>
      <c r="JAX214" s="3"/>
      <c r="JAY214" s="3"/>
      <c r="JAZ214" s="3"/>
      <c r="JBA214" s="3"/>
      <c r="JBB214" s="3"/>
      <c r="JBC214" s="3"/>
      <c r="JBD214" s="3"/>
      <c r="JBE214" s="3"/>
      <c r="JBF214" s="3"/>
      <c r="JBG214" s="3"/>
      <c r="JBH214" s="3"/>
      <c r="JBI214" s="3"/>
      <c r="JBJ214" s="3"/>
      <c r="JBK214" s="3"/>
      <c r="JBL214" s="3"/>
      <c r="JBM214" s="3"/>
      <c r="JBN214" s="3"/>
      <c r="JBO214" s="3"/>
      <c r="JBP214" s="3"/>
      <c r="JBQ214" s="3"/>
      <c r="JBR214" s="3"/>
      <c r="JBS214" s="3"/>
      <c r="JBT214" s="3"/>
      <c r="JBU214" s="3"/>
      <c r="JBV214" s="3"/>
      <c r="JBW214" s="3"/>
      <c r="JBX214" s="3"/>
      <c r="JBY214" s="3"/>
      <c r="JBZ214" s="3"/>
      <c r="JCA214" s="3"/>
      <c r="JCB214" s="3"/>
      <c r="JCC214" s="3"/>
      <c r="JCD214" s="3"/>
      <c r="JCE214" s="3"/>
      <c r="JCF214" s="3"/>
      <c r="JCG214" s="3"/>
      <c r="JCH214" s="3"/>
      <c r="JCI214" s="3"/>
      <c r="JCJ214" s="3"/>
      <c r="JCK214" s="3"/>
      <c r="JCL214" s="3"/>
      <c r="JCM214" s="3"/>
      <c r="JCN214" s="3"/>
      <c r="JCO214" s="3"/>
      <c r="JCP214" s="3"/>
      <c r="JCQ214" s="3"/>
      <c r="JCR214" s="3"/>
      <c r="JCS214" s="3"/>
      <c r="JCT214" s="3"/>
      <c r="JCU214" s="3"/>
      <c r="JCV214" s="3"/>
      <c r="JCW214" s="3"/>
      <c r="JCX214" s="3"/>
      <c r="JCY214" s="3"/>
      <c r="JCZ214" s="3"/>
      <c r="JDA214" s="3"/>
      <c r="JDB214" s="3"/>
      <c r="JDC214" s="3"/>
      <c r="JDD214" s="3"/>
      <c r="JDE214" s="3"/>
      <c r="JDF214" s="3"/>
      <c r="JDG214" s="3"/>
      <c r="JDH214" s="3"/>
      <c r="JDI214" s="3"/>
      <c r="JDJ214" s="3"/>
      <c r="JDK214" s="3"/>
      <c r="JDL214" s="3"/>
      <c r="JDM214" s="3"/>
      <c r="JDN214" s="3"/>
      <c r="JDO214" s="3"/>
      <c r="JDP214" s="3"/>
      <c r="JDQ214" s="3"/>
      <c r="JDR214" s="3"/>
      <c r="JDS214" s="3"/>
      <c r="JDT214" s="3"/>
      <c r="JDU214" s="3"/>
      <c r="JDV214" s="3"/>
      <c r="JDW214" s="3"/>
      <c r="JDX214" s="3"/>
      <c r="JDY214" s="3"/>
      <c r="JDZ214" s="3"/>
      <c r="JEA214" s="3"/>
      <c r="JEB214" s="3"/>
      <c r="JEC214" s="3"/>
      <c r="JED214" s="3"/>
      <c r="JEE214" s="3"/>
      <c r="JEF214" s="3"/>
      <c r="JEG214" s="3"/>
      <c r="JEH214" s="3"/>
      <c r="JEI214" s="3"/>
      <c r="JEJ214" s="3"/>
      <c r="JEK214" s="3"/>
      <c r="JEL214" s="3"/>
      <c r="JEM214" s="3"/>
      <c r="JEN214" s="3"/>
      <c r="JEO214" s="3"/>
      <c r="JEP214" s="3"/>
      <c r="JEQ214" s="3"/>
      <c r="JER214" s="3"/>
      <c r="JES214" s="3"/>
      <c r="JET214" s="3"/>
      <c r="JEU214" s="3"/>
      <c r="JEV214" s="3"/>
      <c r="JEW214" s="3"/>
      <c r="JEX214" s="3"/>
      <c r="JEY214" s="3"/>
      <c r="JEZ214" s="3"/>
      <c r="JFA214" s="3"/>
      <c r="JFB214" s="3"/>
      <c r="JFC214" s="3"/>
      <c r="JFD214" s="3"/>
      <c r="JFE214" s="3"/>
      <c r="JFF214" s="3"/>
      <c r="JFG214" s="3"/>
      <c r="JFH214" s="3"/>
      <c r="JFI214" s="3"/>
      <c r="JFJ214" s="3"/>
      <c r="JFK214" s="3"/>
      <c r="JFL214" s="3"/>
      <c r="JFM214" s="3"/>
      <c r="JFN214" s="3"/>
      <c r="JFO214" s="3"/>
      <c r="JFP214" s="3"/>
      <c r="JFQ214" s="3"/>
      <c r="JFR214" s="3"/>
      <c r="JFS214" s="3"/>
      <c r="JFT214" s="3"/>
      <c r="JFU214" s="3"/>
      <c r="JFV214" s="3"/>
      <c r="JFW214" s="3"/>
      <c r="JFX214" s="3"/>
      <c r="JFY214" s="3"/>
      <c r="JFZ214" s="3"/>
      <c r="JGA214" s="3"/>
      <c r="JGB214" s="3"/>
      <c r="JGC214" s="3"/>
      <c r="JGD214" s="3"/>
      <c r="JGE214" s="3"/>
      <c r="JGF214" s="3"/>
      <c r="JGG214" s="3"/>
      <c r="JGH214" s="3"/>
      <c r="JGI214" s="3"/>
      <c r="JGJ214" s="3"/>
      <c r="JGK214" s="3"/>
      <c r="JGL214" s="3"/>
      <c r="JGM214" s="3"/>
      <c r="JGN214" s="3"/>
      <c r="JGO214" s="3"/>
      <c r="JGP214" s="3"/>
      <c r="JGQ214" s="3"/>
      <c r="JGR214" s="3"/>
      <c r="JGS214" s="3"/>
      <c r="JGT214" s="3"/>
      <c r="JGU214" s="3"/>
      <c r="JGV214" s="3"/>
      <c r="JGW214" s="3"/>
      <c r="JGX214" s="3"/>
      <c r="JGY214" s="3"/>
      <c r="JGZ214" s="3"/>
      <c r="JHA214" s="3"/>
      <c r="JHB214" s="3"/>
      <c r="JHC214" s="3"/>
      <c r="JHD214" s="3"/>
      <c r="JHE214" s="3"/>
      <c r="JHF214" s="3"/>
      <c r="JHG214" s="3"/>
      <c r="JHH214" s="3"/>
      <c r="JHI214" s="3"/>
      <c r="JHJ214" s="3"/>
      <c r="JHK214" s="3"/>
      <c r="JHL214" s="3"/>
      <c r="JHM214" s="3"/>
      <c r="JHN214" s="3"/>
      <c r="JHO214" s="3"/>
      <c r="JHP214" s="3"/>
      <c r="JHQ214" s="3"/>
      <c r="JHR214" s="3"/>
      <c r="JHS214" s="3"/>
      <c r="JHT214" s="3"/>
      <c r="JHU214" s="3"/>
      <c r="JHV214" s="3"/>
      <c r="JHW214" s="3"/>
      <c r="JHX214" s="3"/>
      <c r="JHY214" s="3"/>
      <c r="JHZ214" s="3"/>
      <c r="JIA214" s="3"/>
      <c r="JIB214" s="3"/>
      <c r="JIC214" s="3"/>
      <c r="JID214" s="3"/>
      <c r="JIE214" s="3"/>
      <c r="JIF214" s="3"/>
      <c r="JIG214" s="3"/>
      <c r="JIH214" s="3"/>
      <c r="JII214" s="3"/>
      <c r="JIJ214" s="3"/>
      <c r="JIK214" s="3"/>
      <c r="JIL214" s="3"/>
      <c r="JIM214" s="3"/>
      <c r="JIN214" s="3"/>
      <c r="JIO214" s="3"/>
      <c r="JIP214" s="3"/>
      <c r="JIQ214" s="3"/>
      <c r="JIR214" s="3"/>
      <c r="JIS214" s="3"/>
      <c r="JIT214" s="3"/>
      <c r="JIU214" s="3"/>
      <c r="JIV214" s="3"/>
      <c r="JIW214" s="3"/>
      <c r="JIX214" s="3"/>
      <c r="JIY214" s="3"/>
      <c r="JIZ214" s="3"/>
      <c r="JJA214" s="3"/>
      <c r="JJB214" s="3"/>
      <c r="JJC214" s="3"/>
      <c r="JJD214" s="3"/>
      <c r="JJE214" s="3"/>
      <c r="JJF214" s="3"/>
      <c r="JJG214" s="3"/>
      <c r="JJH214" s="3"/>
      <c r="JJI214" s="3"/>
      <c r="JJJ214" s="3"/>
      <c r="JJK214" s="3"/>
      <c r="JJL214" s="3"/>
      <c r="JJM214" s="3"/>
      <c r="JJN214" s="3"/>
      <c r="JJO214" s="3"/>
      <c r="JJP214" s="3"/>
      <c r="JJQ214" s="3"/>
      <c r="JJR214" s="3"/>
      <c r="JJS214" s="3"/>
      <c r="JJT214" s="3"/>
      <c r="JJU214" s="3"/>
      <c r="JJV214" s="3"/>
      <c r="JJW214" s="3"/>
      <c r="JJX214" s="3"/>
      <c r="JJY214" s="3"/>
      <c r="JJZ214" s="3"/>
      <c r="JKA214" s="3"/>
      <c r="JKB214" s="3"/>
      <c r="JKC214" s="3"/>
      <c r="JKD214" s="3"/>
      <c r="JKE214" s="3"/>
      <c r="JKF214" s="3"/>
      <c r="JKG214" s="3"/>
      <c r="JKH214" s="3"/>
      <c r="JKI214" s="3"/>
      <c r="JKJ214" s="3"/>
      <c r="JKK214" s="3"/>
      <c r="JKL214" s="3"/>
      <c r="JKM214" s="3"/>
      <c r="JKN214" s="3"/>
      <c r="JKO214" s="3"/>
      <c r="JKP214" s="3"/>
      <c r="JKQ214" s="3"/>
      <c r="JKR214" s="3"/>
      <c r="JKS214" s="3"/>
      <c r="JKT214" s="3"/>
      <c r="JKU214" s="3"/>
      <c r="JKV214" s="3"/>
      <c r="JKW214" s="3"/>
      <c r="JKX214" s="3"/>
      <c r="JKY214" s="3"/>
      <c r="JKZ214" s="3"/>
      <c r="JLA214" s="3"/>
      <c r="JLB214" s="3"/>
      <c r="JLC214" s="3"/>
      <c r="JLD214" s="3"/>
      <c r="JLE214" s="3"/>
      <c r="JLF214" s="3"/>
      <c r="JLG214" s="3"/>
      <c r="JLH214" s="3"/>
      <c r="JLI214" s="3"/>
      <c r="JLJ214" s="3"/>
      <c r="JLK214" s="3"/>
      <c r="JLL214" s="3"/>
      <c r="JLM214" s="3"/>
      <c r="JLN214" s="3"/>
      <c r="JLO214" s="3"/>
      <c r="JLP214" s="3"/>
      <c r="JLQ214" s="3"/>
      <c r="JLR214" s="3"/>
      <c r="JLS214" s="3"/>
      <c r="JLT214" s="3"/>
      <c r="JLU214" s="3"/>
      <c r="JLV214" s="3"/>
      <c r="JLW214" s="3"/>
      <c r="JLX214" s="3"/>
      <c r="JLY214" s="3"/>
      <c r="JLZ214" s="3"/>
      <c r="JMA214" s="3"/>
      <c r="JMB214" s="3"/>
      <c r="JMC214" s="3"/>
      <c r="JMD214" s="3"/>
      <c r="JME214" s="3"/>
      <c r="JMF214" s="3"/>
      <c r="JMG214" s="3"/>
      <c r="JMH214" s="3"/>
      <c r="JMI214" s="3"/>
      <c r="JMJ214" s="3"/>
      <c r="JMK214" s="3"/>
      <c r="JML214" s="3"/>
      <c r="JMM214" s="3"/>
      <c r="JMN214" s="3"/>
      <c r="JMO214" s="3"/>
      <c r="JMP214" s="3"/>
      <c r="JMQ214" s="3"/>
      <c r="JMR214" s="3"/>
      <c r="JMS214" s="3"/>
      <c r="JMT214" s="3"/>
      <c r="JMU214" s="3"/>
      <c r="JMV214" s="3"/>
      <c r="JMW214" s="3"/>
      <c r="JMX214" s="3"/>
      <c r="JMY214" s="3"/>
      <c r="JMZ214" s="3"/>
      <c r="JNA214" s="3"/>
      <c r="JNB214" s="3"/>
      <c r="JNC214" s="3"/>
      <c r="JND214" s="3"/>
      <c r="JNE214" s="3"/>
      <c r="JNF214" s="3"/>
      <c r="JNG214" s="3"/>
      <c r="JNH214" s="3"/>
      <c r="JNI214" s="3"/>
      <c r="JNJ214" s="3"/>
      <c r="JNK214" s="3"/>
      <c r="JNL214" s="3"/>
      <c r="JNM214" s="3"/>
      <c r="JNN214" s="3"/>
      <c r="JNO214" s="3"/>
      <c r="JNP214" s="3"/>
      <c r="JNQ214" s="3"/>
      <c r="JNR214" s="3"/>
      <c r="JNS214" s="3"/>
      <c r="JNT214" s="3"/>
      <c r="JNU214" s="3"/>
      <c r="JNV214" s="3"/>
      <c r="JNW214" s="3"/>
      <c r="JNX214" s="3"/>
      <c r="JNY214" s="3"/>
      <c r="JNZ214" s="3"/>
      <c r="JOA214" s="3"/>
      <c r="JOB214" s="3"/>
      <c r="JOC214" s="3"/>
      <c r="JOD214" s="3"/>
      <c r="JOE214" s="3"/>
      <c r="JOF214" s="3"/>
      <c r="JOG214" s="3"/>
      <c r="JOH214" s="3"/>
      <c r="JOI214" s="3"/>
      <c r="JOJ214" s="3"/>
      <c r="JOK214" s="3"/>
      <c r="JOL214" s="3"/>
      <c r="JOM214" s="3"/>
      <c r="JON214" s="3"/>
      <c r="JOO214" s="3"/>
      <c r="JOP214" s="3"/>
      <c r="JOQ214" s="3"/>
      <c r="JOR214" s="3"/>
      <c r="JOS214" s="3"/>
      <c r="JOT214" s="3"/>
      <c r="JOU214" s="3"/>
      <c r="JOV214" s="3"/>
      <c r="JOW214" s="3"/>
      <c r="JOX214" s="3"/>
      <c r="JOY214" s="3"/>
      <c r="JOZ214" s="3"/>
      <c r="JPA214" s="3"/>
      <c r="JPB214" s="3"/>
      <c r="JPC214" s="3"/>
      <c r="JPD214" s="3"/>
      <c r="JPE214" s="3"/>
      <c r="JPF214" s="3"/>
      <c r="JPG214" s="3"/>
      <c r="JPH214" s="3"/>
      <c r="JPI214" s="3"/>
      <c r="JPJ214" s="3"/>
      <c r="JPK214" s="3"/>
      <c r="JPL214" s="3"/>
      <c r="JPM214" s="3"/>
      <c r="JPN214" s="3"/>
      <c r="JPO214" s="3"/>
      <c r="JPP214" s="3"/>
      <c r="JPQ214" s="3"/>
      <c r="JPR214" s="3"/>
      <c r="JPS214" s="3"/>
      <c r="JPT214" s="3"/>
      <c r="JPU214" s="3"/>
      <c r="JPV214" s="3"/>
      <c r="JPW214" s="3"/>
      <c r="JPX214" s="3"/>
      <c r="JPY214" s="3"/>
      <c r="JPZ214" s="3"/>
      <c r="JQA214" s="3"/>
      <c r="JQB214" s="3"/>
      <c r="JQC214" s="3"/>
      <c r="JQD214" s="3"/>
      <c r="JQE214" s="3"/>
      <c r="JQF214" s="3"/>
      <c r="JQG214" s="3"/>
      <c r="JQH214" s="3"/>
      <c r="JQI214" s="3"/>
      <c r="JQJ214" s="3"/>
      <c r="JQK214" s="3"/>
      <c r="JQL214" s="3"/>
      <c r="JQM214" s="3"/>
      <c r="JQN214" s="3"/>
      <c r="JQO214" s="3"/>
      <c r="JQP214" s="3"/>
      <c r="JQQ214" s="3"/>
      <c r="JQR214" s="3"/>
      <c r="JQS214" s="3"/>
      <c r="JQT214" s="3"/>
      <c r="JQU214" s="3"/>
      <c r="JQV214" s="3"/>
      <c r="JQW214" s="3"/>
      <c r="JQX214" s="3"/>
      <c r="JQY214" s="3"/>
      <c r="JQZ214" s="3"/>
      <c r="JRA214" s="3"/>
      <c r="JRB214" s="3"/>
      <c r="JRC214" s="3"/>
      <c r="JRD214" s="3"/>
      <c r="JRE214" s="3"/>
      <c r="JRF214" s="3"/>
      <c r="JRG214" s="3"/>
      <c r="JRH214" s="3"/>
      <c r="JRI214" s="3"/>
      <c r="JRJ214" s="3"/>
      <c r="JRK214" s="3"/>
      <c r="JRL214" s="3"/>
      <c r="JRM214" s="3"/>
      <c r="JRN214" s="3"/>
      <c r="JRO214" s="3"/>
      <c r="JRP214" s="3"/>
      <c r="JRQ214" s="3"/>
      <c r="JRR214" s="3"/>
      <c r="JRS214" s="3"/>
      <c r="JRT214" s="3"/>
      <c r="JRU214" s="3"/>
      <c r="JRV214" s="3"/>
      <c r="JRW214" s="3"/>
      <c r="JRX214" s="3"/>
      <c r="JRY214" s="3"/>
      <c r="JRZ214" s="3"/>
      <c r="JSA214" s="3"/>
      <c r="JSB214" s="3"/>
      <c r="JSC214" s="3"/>
      <c r="JSD214" s="3"/>
      <c r="JSE214" s="3"/>
      <c r="JSF214" s="3"/>
      <c r="JSG214" s="3"/>
      <c r="JSH214" s="3"/>
      <c r="JSI214" s="3"/>
      <c r="JSJ214" s="3"/>
      <c r="JSK214" s="3"/>
      <c r="JSL214" s="3"/>
      <c r="JSM214" s="3"/>
      <c r="JSN214" s="3"/>
      <c r="JSO214" s="3"/>
      <c r="JSP214" s="3"/>
      <c r="JSQ214" s="3"/>
      <c r="JSR214" s="3"/>
      <c r="JSS214" s="3"/>
      <c r="JST214" s="3"/>
      <c r="JSU214" s="3"/>
      <c r="JSV214" s="3"/>
      <c r="JSW214" s="3"/>
      <c r="JSX214" s="3"/>
      <c r="JSY214" s="3"/>
      <c r="JSZ214" s="3"/>
      <c r="JTA214" s="3"/>
      <c r="JTB214" s="3"/>
      <c r="JTC214" s="3"/>
      <c r="JTD214" s="3"/>
      <c r="JTE214" s="3"/>
      <c r="JTF214" s="3"/>
      <c r="JTG214" s="3"/>
      <c r="JTH214" s="3"/>
      <c r="JTI214" s="3"/>
      <c r="JTJ214" s="3"/>
      <c r="JTK214" s="3"/>
      <c r="JTL214" s="3"/>
      <c r="JTM214" s="3"/>
      <c r="JTN214" s="3"/>
      <c r="JTO214" s="3"/>
      <c r="JTP214" s="3"/>
      <c r="JTQ214" s="3"/>
      <c r="JTR214" s="3"/>
      <c r="JTS214" s="3"/>
      <c r="JTT214" s="3"/>
      <c r="JTU214" s="3"/>
      <c r="JTV214" s="3"/>
      <c r="JTW214" s="3"/>
      <c r="JTX214" s="3"/>
      <c r="JTY214" s="3"/>
      <c r="JTZ214" s="3"/>
      <c r="JUA214" s="3"/>
      <c r="JUB214" s="3"/>
      <c r="JUC214" s="3"/>
      <c r="JUD214" s="3"/>
      <c r="JUE214" s="3"/>
      <c r="JUF214" s="3"/>
      <c r="JUG214" s="3"/>
      <c r="JUH214" s="3"/>
      <c r="JUI214" s="3"/>
      <c r="JUJ214" s="3"/>
      <c r="JUK214" s="3"/>
      <c r="JUL214" s="3"/>
      <c r="JUM214" s="3"/>
      <c r="JUN214" s="3"/>
      <c r="JUO214" s="3"/>
      <c r="JUP214" s="3"/>
      <c r="JUQ214" s="3"/>
      <c r="JUR214" s="3"/>
      <c r="JUS214" s="3"/>
      <c r="JUT214" s="3"/>
      <c r="JUU214" s="3"/>
      <c r="JUV214" s="3"/>
      <c r="JUW214" s="3"/>
      <c r="JUX214" s="3"/>
      <c r="JUY214" s="3"/>
      <c r="JUZ214" s="3"/>
      <c r="JVA214" s="3"/>
      <c r="JVB214" s="3"/>
      <c r="JVC214" s="3"/>
      <c r="JVD214" s="3"/>
      <c r="JVE214" s="3"/>
      <c r="JVF214" s="3"/>
      <c r="JVG214" s="3"/>
      <c r="JVH214" s="3"/>
      <c r="JVI214" s="3"/>
      <c r="JVJ214" s="3"/>
      <c r="JVK214" s="3"/>
      <c r="JVL214" s="3"/>
      <c r="JVM214" s="3"/>
      <c r="JVN214" s="3"/>
      <c r="JVO214" s="3"/>
      <c r="JVP214" s="3"/>
      <c r="JVQ214" s="3"/>
      <c r="JVR214" s="3"/>
      <c r="JVS214" s="3"/>
      <c r="JVT214" s="3"/>
      <c r="JVU214" s="3"/>
      <c r="JVV214" s="3"/>
      <c r="JVW214" s="3"/>
      <c r="JVX214" s="3"/>
      <c r="JVY214" s="3"/>
      <c r="JVZ214" s="3"/>
      <c r="JWA214" s="3"/>
      <c r="JWB214" s="3"/>
      <c r="JWC214" s="3"/>
      <c r="JWD214" s="3"/>
      <c r="JWE214" s="3"/>
      <c r="JWF214" s="3"/>
      <c r="JWG214" s="3"/>
      <c r="JWH214" s="3"/>
      <c r="JWI214" s="3"/>
      <c r="JWJ214" s="3"/>
      <c r="JWK214" s="3"/>
      <c r="JWL214" s="3"/>
      <c r="JWM214" s="3"/>
      <c r="JWN214" s="3"/>
      <c r="JWO214" s="3"/>
      <c r="JWP214" s="3"/>
      <c r="JWQ214" s="3"/>
      <c r="JWR214" s="3"/>
      <c r="JWS214" s="3"/>
      <c r="JWT214" s="3"/>
      <c r="JWU214" s="3"/>
      <c r="JWV214" s="3"/>
      <c r="JWW214" s="3"/>
      <c r="JWX214" s="3"/>
      <c r="JWY214" s="3"/>
      <c r="JWZ214" s="3"/>
      <c r="JXA214" s="3"/>
      <c r="JXB214" s="3"/>
      <c r="JXC214" s="3"/>
      <c r="JXD214" s="3"/>
      <c r="JXE214" s="3"/>
      <c r="JXF214" s="3"/>
      <c r="JXG214" s="3"/>
      <c r="JXH214" s="3"/>
      <c r="JXI214" s="3"/>
      <c r="JXJ214" s="3"/>
      <c r="JXK214" s="3"/>
      <c r="JXL214" s="3"/>
      <c r="JXM214" s="3"/>
      <c r="JXN214" s="3"/>
      <c r="JXO214" s="3"/>
      <c r="JXP214" s="3"/>
      <c r="JXQ214" s="3"/>
      <c r="JXR214" s="3"/>
      <c r="JXS214" s="3"/>
      <c r="JXT214" s="3"/>
      <c r="JXU214" s="3"/>
      <c r="JXV214" s="3"/>
      <c r="JXW214" s="3"/>
      <c r="JXX214" s="3"/>
      <c r="JXY214" s="3"/>
      <c r="JXZ214" s="3"/>
      <c r="JYA214" s="3"/>
      <c r="JYB214" s="3"/>
      <c r="JYC214" s="3"/>
      <c r="JYD214" s="3"/>
      <c r="JYE214" s="3"/>
      <c r="JYF214" s="3"/>
      <c r="JYG214" s="3"/>
      <c r="JYH214" s="3"/>
      <c r="JYI214" s="3"/>
      <c r="JYJ214" s="3"/>
      <c r="JYK214" s="3"/>
      <c r="JYL214" s="3"/>
      <c r="JYM214" s="3"/>
      <c r="JYN214" s="3"/>
      <c r="JYO214" s="3"/>
      <c r="JYP214" s="3"/>
      <c r="JYQ214" s="3"/>
      <c r="JYR214" s="3"/>
      <c r="JYS214" s="3"/>
      <c r="JYT214" s="3"/>
      <c r="JYU214" s="3"/>
      <c r="JYV214" s="3"/>
      <c r="JYW214" s="3"/>
      <c r="JYX214" s="3"/>
      <c r="JYY214" s="3"/>
      <c r="JYZ214" s="3"/>
      <c r="JZA214" s="3"/>
      <c r="JZB214" s="3"/>
      <c r="JZC214" s="3"/>
      <c r="JZD214" s="3"/>
      <c r="JZE214" s="3"/>
      <c r="JZF214" s="3"/>
      <c r="JZG214" s="3"/>
      <c r="JZH214" s="3"/>
      <c r="JZI214" s="3"/>
      <c r="JZJ214" s="3"/>
      <c r="JZK214" s="3"/>
      <c r="JZL214" s="3"/>
      <c r="JZM214" s="3"/>
      <c r="JZN214" s="3"/>
      <c r="JZO214" s="3"/>
      <c r="JZP214" s="3"/>
      <c r="JZQ214" s="3"/>
      <c r="JZR214" s="3"/>
      <c r="JZS214" s="3"/>
      <c r="JZT214" s="3"/>
      <c r="JZU214" s="3"/>
      <c r="JZV214" s="3"/>
      <c r="JZW214" s="3"/>
      <c r="JZX214" s="3"/>
      <c r="JZY214" s="3"/>
      <c r="JZZ214" s="3"/>
      <c r="KAA214" s="3"/>
      <c r="KAB214" s="3"/>
      <c r="KAC214" s="3"/>
      <c r="KAD214" s="3"/>
      <c r="KAE214" s="3"/>
      <c r="KAF214" s="3"/>
      <c r="KAG214" s="3"/>
      <c r="KAH214" s="3"/>
      <c r="KAI214" s="3"/>
      <c r="KAJ214" s="3"/>
      <c r="KAK214" s="3"/>
      <c r="KAL214" s="3"/>
      <c r="KAM214" s="3"/>
      <c r="KAN214" s="3"/>
      <c r="KAO214" s="3"/>
      <c r="KAP214" s="3"/>
      <c r="KAQ214" s="3"/>
      <c r="KAR214" s="3"/>
      <c r="KAS214" s="3"/>
      <c r="KAT214" s="3"/>
      <c r="KAU214" s="3"/>
      <c r="KAV214" s="3"/>
      <c r="KAW214" s="3"/>
      <c r="KAX214" s="3"/>
      <c r="KAY214" s="3"/>
      <c r="KAZ214" s="3"/>
      <c r="KBA214" s="3"/>
      <c r="KBB214" s="3"/>
      <c r="KBC214" s="3"/>
      <c r="KBD214" s="3"/>
      <c r="KBE214" s="3"/>
      <c r="KBF214" s="3"/>
      <c r="KBG214" s="3"/>
      <c r="KBH214" s="3"/>
      <c r="KBI214" s="3"/>
      <c r="KBJ214" s="3"/>
      <c r="KBK214" s="3"/>
      <c r="KBL214" s="3"/>
      <c r="KBM214" s="3"/>
      <c r="KBN214" s="3"/>
      <c r="KBO214" s="3"/>
      <c r="KBP214" s="3"/>
      <c r="KBQ214" s="3"/>
      <c r="KBR214" s="3"/>
      <c r="KBS214" s="3"/>
      <c r="KBT214" s="3"/>
      <c r="KBU214" s="3"/>
      <c r="KBV214" s="3"/>
      <c r="KBW214" s="3"/>
      <c r="KBX214" s="3"/>
      <c r="KBY214" s="3"/>
      <c r="KBZ214" s="3"/>
      <c r="KCA214" s="3"/>
      <c r="KCB214" s="3"/>
      <c r="KCC214" s="3"/>
      <c r="KCD214" s="3"/>
      <c r="KCE214" s="3"/>
      <c r="KCF214" s="3"/>
      <c r="KCG214" s="3"/>
      <c r="KCH214" s="3"/>
      <c r="KCI214" s="3"/>
      <c r="KCJ214" s="3"/>
      <c r="KCK214" s="3"/>
      <c r="KCL214" s="3"/>
      <c r="KCM214" s="3"/>
      <c r="KCN214" s="3"/>
      <c r="KCO214" s="3"/>
      <c r="KCP214" s="3"/>
      <c r="KCQ214" s="3"/>
      <c r="KCR214" s="3"/>
      <c r="KCS214" s="3"/>
      <c r="KCT214" s="3"/>
      <c r="KCU214" s="3"/>
      <c r="KCV214" s="3"/>
      <c r="KCW214" s="3"/>
      <c r="KCX214" s="3"/>
      <c r="KCY214" s="3"/>
      <c r="KCZ214" s="3"/>
      <c r="KDA214" s="3"/>
      <c r="KDB214" s="3"/>
      <c r="KDC214" s="3"/>
      <c r="KDD214" s="3"/>
      <c r="KDE214" s="3"/>
      <c r="KDF214" s="3"/>
      <c r="KDG214" s="3"/>
      <c r="KDH214" s="3"/>
      <c r="KDI214" s="3"/>
      <c r="KDJ214" s="3"/>
      <c r="KDK214" s="3"/>
      <c r="KDL214" s="3"/>
      <c r="KDM214" s="3"/>
      <c r="KDN214" s="3"/>
      <c r="KDO214" s="3"/>
      <c r="KDP214" s="3"/>
      <c r="KDQ214" s="3"/>
      <c r="KDR214" s="3"/>
      <c r="KDS214" s="3"/>
      <c r="KDT214" s="3"/>
      <c r="KDU214" s="3"/>
      <c r="KDV214" s="3"/>
      <c r="KDW214" s="3"/>
      <c r="KDX214" s="3"/>
      <c r="KDY214" s="3"/>
      <c r="KDZ214" s="3"/>
      <c r="KEA214" s="3"/>
      <c r="KEB214" s="3"/>
      <c r="KEC214" s="3"/>
      <c r="KED214" s="3"/>
      <c r="KEE214" s="3"/>
      <c r="KEF214" s="3"/>
      <c r="KEG214" s="3"/>
      <c r="KEH214" s="3"/>
      <c r="KEI214" s="3"/>
      <c r="KEJ214" s="3"/>
      <c r="KEK214" s="3"/>
      <c r="KEL214" s="3"/>
      <c r="KEM214" s="3"/>
      <c r="KEN214" s="3"/>
      <c r="KEO214" s="3"/>
      <c r="KEP214" s="3"/>
      <c r="KEQ214" s="3"/>
      <c r="KER214" s="3"/>
      <c r="KES214" s="3"/>
      <c r="KET214" s="3"/>
      <c r="KEU214" s="3"/>
      <c r="KEV214" s="3"/>
      <c r="KEW214" s="3"/>
      <c r="KEX214" s="3"/>
      <c r="KEY214" s="3"/>
      <c r="KEZ214" s="3"/>
      <c r="KFA214" s="3"/>
      <c r="KFB214" s="3"/>
      <c r="KFC214" s="3"/>
      <c r="KFD214" s="3"/>
      <c r="KFE214" s="3"/>
      <c r="KFF214" s="3"/>
      <c r="KFG214" s="3"/>
      <c r="KFH214" s="3"/>
      <c r="KFI214" s="3"/>
      <c r="KFJ214" s="3"/>
      <c r="KFK214" s="3"/>
      <c r="KFL214" s="3"/>
      <c r="KFM214" s="3"/>
      <c r="KFN214" s="3"/>
      <c r="KFO214" s="3"/>
      <c r="KFP214" s="3"/>
      <c r="KFQ214" s="3"/>
      <c r="KFR214" s="3"/>
      <c r="KFS214" s="3"/>
      <c r="KFT214" s="3"/>
      <c r="KFU214" s="3"/>
      <c r="KFV214" s="3"/>
      <c r="KFW214" s="3"/>
      <c r="KFX214" s="3"/>
      <c r="KFY214" s="3"/>
      <c r="KFZ214" s="3"/>
      <c r="KGA214" s="3"/>
      <c r="KGB214" s="3"/>
      <c r="KGC214" s="3"/>
      <c r="KGD214" s="3"/>
      <c r="KGE214" s="3"/>
      <c r="KGF214" s="3"/>
      <c r="KGG214" s="3"/>
      <c r="KGH214" s="3"/>
      <c r="KGI214" s="3"/>
      <c r="KGJ214" s="3"/>
      <c r="KGK214" s="3"/>
      <c r="KGL214" s="3"/>
      <c r="KGM214" s="3"/>
      <c r="KGN214" s="3"/>
      <c r="KGO214" s="3"/>
      <c r="KGP214" s="3"/>
      <c r="KGQ214" s="3"/>
      <c r="KGR214" s="3"/>
      <c r="KGS214" s="3"/>
      <c r="KGT214" s="3"/>
      <c r="KGU214" s="3"/>
      <c r="KGV214" s="3"/>
      <c r="KGW214" s="3"/>
      <c r="KGX214" s="3"/>
      <c r="KGY214" s="3"/>
      <c r="KGZ214" s="3"/>
      <c r="KHA214" s="3"/>
      <c r="KHB214" s="3"/>
      <c r="KHC214" s="3"/>
      <c r="KHD214" s="3"/>
      <c r="KHE214" s="3"/>
      <c r="KHF214" s="3"/>
      <c r="KHG214" s="3"/>
      <c r="KHH214" s="3"/>
      <c r="KHI214" s="3"/>
      <c r="KHJ214" s="3"/>
      <c r="KHK214" s="3"/>
      <c r="KHL214" s="3"/>
      <c r="KHM214" s="3"/>
      <c r="KHN214" s="3"/>
      <c r="KHO214" s="3"/>
      <c r="KHP214" s="3"/>
      <c r="KHQ214" s="3"/>
      <c r="KHR214" s="3"/>
      <c r="KHS214" s="3"/>
      <c r="KHT214" s="3"/>
      <c r="KHU214" s="3"/>
      <c r="KHV214" s="3"/>
      <c r="KHW214" s="3"/>
      <c r="KHX214" s="3"/>
      <c r="KHY214" s="3"/>
      <c r="KHZ214" s="3"/>
      <c r="KIA214" s="3"/>
      <c r="KIB214" s="3"/>
      <c r="KIC214" s="3"/>
      <c r="KID214" s="3"/>
      <c r="KIE214" s="3"/>
      <c r="KIF214" s="3"/>
      <c r="KIG214" s="3"/>
      <c r="KIH214" s="3"/>
      <c r="KII214" s="3"/>
      <c r="KIJ214" s="3"/>
      <c r="KIK214" s="3"/>
      <c r="KIL214" s="3"/>
      <c r="KIM214" s="3"/>
      <c r="KIN214" s="3"/>
      <c r="KIO214" s="3"/>
      <c r="KIP214" s="3"/>
      <c r="KIQ214" s="3"/>
      <c r="KIR214" s="3"/>
      <c r="KIS214" s="3"/>
      <c r="KIT214" s="3"/>
      <c r="KIU214" s="3"/>
      <c r="KIV214" s="3"/>
      <c r="KIW214" s="3"/>
      <c r="KIX214" s="3"/>
      <c r="KIY214" s="3"/>
      <c r="KIZ214" s="3"/>
      <c r="KJA214" s="3"/>
      <c r="KJB214" s="3"/>
      <c r="KJC214" s="3"/>
      <c r="KJD214" s="3"/>
      <c r="KJE214" s="3"/>
      <c r="KJF214" s="3"/>
      <c r="KJG214" s="3"/>
      <c r="KJH214" s="3"/>
      <c r="KJI214" s="3"/>
      <c r="KJJ214" s="3"/>
      <c r="KJK214" s="3"/>
      <c r="KJL214" s="3"/>
      <c r="KJM214" s="3"/>
      <c r="KJN214" s="3"/>
      <c r="KJO214" s="3"/>
      <c r="KJP214" s="3"/>
      <c r="KJQ214" s="3"/>
      <c r="KJR214" s="3"/>
      <c r="KJS214" s="3"/>
      <c r="KJT214" s="3"/>
      <c r="KJU214" s="3"/>
      <c r="KJV214" s="3"/>
      <c r="KJW214" s="3"/>
      <c r="KJX214" s="3"/>
      <c r="KJY214" s="3"/>
      <c r="KJZ214" s="3"/>
      <c r="KKA214" s="3"/>
      <c r="KKB214" s="3"/>
      <c r="KKC214" s="3"/>
      <c r="KKD214" s="3"/>
      <c r="KKE214" s="3"/>
      <c r="KKF214" s="3"/>
      <c r="KKG214" s="3"/>
      <c r="KKH214" s="3"/>
      <c r="KKI214" s="3"/>
      <c r="KKJ214" s="3"/>
      <c r="KKK214" s="3"/>
      <c r="KKL214" s="3"/>
      <c r="KKM214" s="3"/>
      <c r="KKN214" s="3"/>
      <c r="KKO214" s="3"/>
      <c r="KKP214" s="3"/>
      <c r="KKQ214" s="3"/>
      <c r="KKR214" s="3"/>
      <c r="KKS214" s="3"/>
      <c r="KKT214" s="3"/>
      <c r="KKU214" s="3"/>
      <c r="KKV214" s="3"/>
      <c r="KKW214" s="3"/>
      <c r="KKX214" s="3"/>
      <c r="KKY214" s="3"/>
      <c r="KKZ214" s="3"/>
      <c r="KLA214" s="3"/>
      <c r="KLB214" s="3"/>
      <c r="KLC214" s="3"/>
      <c r="KLD214" s="3"/>
      <c r="KLE214" s="3"/>
      <c r="KLF214" s="3"/>
      <c r="KLG214" s="3"/>
      <c r="KLH214" s="3"/>
      <c r="KLI214" s="3"/>
      <c r="KLJ214" s="3"/>
      <c r="KLK214" s="3"/>
      <c r="KLL214" s="3"/>
      <c r="KLM214" s="3"/>
      <c r="KLN214" s="3"/>
      <c r="KLO214" s="3"/>
      <c r="KLP214" s="3"/>
      <c r="KLQ214" s="3"/>
      <c r="KLR214" s="3"/>
      <c r="KLS214" s="3"/>
      <c r="KLT214" s="3"/>
      <c r="KLU214" s="3"/>
      <c r="KLV214" s="3"/>
      <c r="KLW214" s="3"/>
      <c r="KLX214" s="3"/>
      <c r="KLY214" s="3"/>
      <c r="KLZ214" s="3"/>
      <c r="KMA214" s="3"/>
      <c r="KMB214" s="3"/>
      <c r="KMC214" s="3"/>
      <c r="KMD214" s="3"/>
      <c r="KME214" s="3"/>
      <c r="KMF214" s="3"/>
      <c r="KMG214" s="3"/>
      <c r="KMH214" s="3"/>
      <c r="KMI214" s="3"/>
      <c r="KMJ214" s="3"/>
      <c r="KMK214" s="3"/>
      <c r="KML214" s="3"/>
      <c r="KMM214" s="3"/>
      <c r="KMN214" s="3"/>
      <c r="KMO214" s="3"/>
      <c r="KMP214" s="3"/>
      <c r="KMQ214" s="3"/>
      <c r="KMR214" s="3"/>
      <c r="KMS214" s="3"/>
      <c r="KMT214" s="3"/>
      <c r="KMU214" s="3"/>
      <c r="KMV214" s="3"/>
      <c r="KMW214" s="3"/>
      <c r="KMX214" s="3"/>
      <c r="KMY214" s="3"/>
      <c r="KMZ214" s="3"/>
      <c r="KNA214" s="3"/>
      <c r="KNB214" s="3"/>
      <c r="KNC214" s="3"/>
      <c r="KND214" s="3"/>
      <c r="KNE214" s="3"/>
      <c r="KNF214" s="3"/>
      <c r="KNG214" s="3"/>
      <c r="KNH214" s="3"/>
      <c r="KNI214" s="3"/>
      <c r="KNJ214" s="3"/>
      <c r="KNK214" s="3"/>
      <c r="KNL214" s="3"/>
      <c r="KNM214" s="3"/>
      <c r="KNN214" s="3"/>
      <c r="KNO214" s="3"/>
      <c r="KNP214" s="3"/>
      <c r="KNQ214" s="3"/>
      <c r="KNR214" s="3"/>
      <c r="KNS214" s="3"/>
      <c r="KNT214" s="3"/>
      <c r="KNU214" s="3"/>
      <c r="KNV214" s="3"/>
      <c r="KNW214" s="3"/>
      <c r="KNX214" s="3"/>
      <c r="KNY214" s="3"/>
      <c r="KNZ214" s="3"/>
      <c r="KOA214" s="3"/>
      <c r="KOB214" s="3"/>
      <c r="KOC214" s="3"/>
      <c r="KOD214" s="3"/>
      <c r="KOE214" s="3"/>
      <c r="KOF214" s="3"/>
      <c r="KOG214" s="3"/>
      <c r="KOH214" s="3"/>
      <c r="KOI214" s="3"/>
      <c r="KOJ214" s="3"/>
      <c r="KOK214" s="3"/>
      <c r="KOL214" s="3"/>
      <c r="KOM214" s="3"/>
      <c r="KON214" s="3"/>
      <c r="KOO214" s="3"/>
      <c r="KOP214" s="3"/>
      <c r="KOQ214" s="3"/>
      <c r="KOR214" s="3"/>
      <c r="KOS214" s="3"/>
      <c r="KOT214" s="3"/>
      <c r="KOU214" s="3"/>
      <c r="KOV214" s="3"/>
      <c r="KOW214" s="3"/>
      <c r="KOX214" s="3"/>
      <c r="KOY214" s="3"/>
      <c r="KOZ214" s="3"/>
      <c r="KPA214" s="3"/>
      <c r="KPB214" s="3"/>
      <c r="KPC214" s="3"/>
      <c r="KPD214" s="3"/>
      <c r="KPE214" s="3"/>
      <c r="KPF214" s="3"/>
      <c r="KPG214" s="3"/>
      <c r="KPH214" s="3"/>
      <c r="KPI214" s="3"/>
      <c r="KPJ214" s="3"/>
      <c r="KPK214" s="3"/>
      <c r="KPL214" s="3"/>
      <c r="KPM214" s="3"/>
      <c r="KPN214" s="3"/>
      <c r="KPO214" s="3"/>
      <c r="KPP214" s="3"/>
      <c r="KPQ214" s="3"/>
      <c r="KPR214" s="3"/>
      <c r="KPS214" s="3"/>
      <c r="KPT214" s="3"/>
      <c r="KPU214" s="3"/>
      <c r="KPV214" s="3"/>
      <c r="KPW214" s="3"/>
      <c r="KPX214" s="3"/>
      <c r="KPY214" s="3"/>
      <c r="KPZ214" s="3"/>
      <c r="KQA214" s="3"/>
      <c r="KQB214" s="3"/>
      <c r="KQC214" s="3"/>
      <c r="KQD214" s="3"/>
      <c r="KQE214" s="3"/>
      <c r="KQF214" s="3"/>
      <c r="KQG214" s="3"/>
      <c r="KQH214" s="3"/>
      <c r="KQI214" s="3"/>
      <c r="KQJ214" s="3"/>
      <c r="KQK214" s="3"/>
      <c r="KQL214" s="3"/>
      <c r="KQM214" s="3"/>
      <c r="KQN214" s="3"/>
      <c r="KQO214" s="3"/>
      <c r="KQP214" s="3"/>
      <c r="KQQ214" s="3"/>
      <c r="KQR214" s="3"/>
      <c r="KQS214" s="3"/>
      <c r="KQT214" s="3"/>
      <c r="KQU214" s="3"/>
      <c r="KQV214" s="3"/>
      <c r="KQW214" s="3"/>
      <c r="KQX214" s="3"/>
      <c r="KQY214" s="3"/>
      <c r="KQZ214" s="3"/>
      <c r="KRA214" s="3"/>
      <c r="KRB214" s="3"/>
      <c r="KRC214" s="3"/>
      <c r="KRD214" s="3"/>
      <c r="KRE214" s="3"/>
      <c r="KRF214" s="3"/>
      <c r="KRG214" s="3"/>
      <c r="KRH214" s="3"/>
      <c r="KRI214" s="3"/>
      <c r="KRJ214" s="3"/>
      <c r="KRK214" s="3"/>
      <c r="KRL214" s="3"/>
      <c r="KRM214" s="3"/>
      <c r="KRN214" s="3"/>
      <c r="KRO214" s="3"/>
      <c r="KRP214" s="3"/>
      <c r="KRQ214" s="3"/>
      <c r="KRR214" s="3"/>
      <c r="KRS214" s="3"/>
      <c r="KRT214" s="3"/>
      <c r="KRU214" s="3"/>
      <c r="KRV214" s="3"/>
      <c r="KRW214" s="3"/>
      <c r="KRX214" s="3"/>
      <c r="KRY214" s="3"/>
      <c r="KRZ214" s="3"/>
      <c r="KSA214" s="3"/>
      <c r="KSB214" s="3"/>
      <c r="KSC214" s="3"/>
      <c r="KSD214" s="3"/>
      <c r="KSE214" s="3"/>
      <c r="KSF214" s="3"/>
      <c r="KSG214" s="3"/>
      <c r="KSH214" s="3"/>
      <c r="KSI214" s="3"/>
      <c r="KSJ214" s="3"/>
      <c r="KSK214" s="3"/>
      <c r="KSL214" s="3"/>
      <c r="KSM214" s="3"/>
      <c r="KSN214" s="3"/>
      <c r="KSO214" s="3"/>
      <c r="KSP214" s="3"/>
      <c r="KSQ214" s="3"/>
      <c r="KSR214" s="3"/>
      <c r="KSS214" s="3"/>
      <c r="KST214" s="3"/>
      <c r="KSU214" s="3"/>
      <c r="KSV214" s="3"/>
      <c r="KSW214" s="3"/>
      <c r="KSX214" s="3"/>
      <c r="KSY214" s="3"/>
      <c r="KSZ214" s="3"/>
      <c r="KTA214" s="3"/>
      <c r="KTB214" s="3"/>
      <c r="KTC214" s="3"/>
      <c r="KTD214" s="3"/>
      <c r="KTE214" s="3"/>
      <c r="KTF214" s="3"/>
      <c r="KTG214" s="3"/>
      <c r="KTH214" s="3"/>
      <c r="KTI214" s="3"/>
      <c r="KTJ214" s="3"/>
      <c r="KTK214" s="3"/>
      <c r="KTL214" s="3"/>
      <c r="KTM214" s="3"/>
      <c r="KTN214" s="3"/>
      <c r="KTO214" s="3"/>
      <c r="KTP214" s="3"/>
      <c r="KTQ214" s="3"/>
      <c r="KTR214" s="3"/>
      <c r="KTS214" s="3"/>
      <c r="KTT214" s="3"/>
      <c r="KTU214" s="3"/>
      <c r="KTV214" s="3"/>
      <c r="KTW214" s="3"/>
      <c r="KTX214" s="3"/>
      <c r="KTY214" s="3"/>
      <c r="KTZ214" s="3"/>
      <c r="KUA214" s="3"/>
      <c r="KUB214" s="3"/>
      <c r="KUC214" s="3"/>
      <c r="KUD214" s="3"/>
      <c r="KUE214" s="3"/>
      <c r="KUF214" s="3"/>
      <c r="KUG214" s="3"/>
      <c r="KUH214" s="3"/>
      <c r="KUI214" s="3"/>
      <c r="KUJ214" s="3"/>
      <c r="KUK214" s="3"/>
      <c r="KUL214" s="3"/>
      <c r="KUM214" s="3"/>
      <c r="KUN214" s="3"/>
      <c r="KUO214" s="3"/>
      <c r="KUP214" s="3"/>
      <c r="KUQ214" s="3"/>
      <c r="KUR214" s="3"/>
      <c r="KUS214" s="3"/>
      <c r="KUT214" s="3"/>
      <c r="KUU214" s="3"/>
      <c r="KUV214" s="3"/>
      <c r="KUW214" s="3"/>
      <c r="KUX214" s="3"/>
      <c r="KUY214" s="3"/>
      <c r="KUZ214" s="3"/>
      <c r="KVA214" s="3"/>
      <c r="KVB214" s="3"/>
      <c r="KVC214" s="3"/>
      <c r="KVD214" s="3"/>
      <c r="KVE214" s="3"/>
      <c r="KVF214" s="3"/>
      <c r="KVG214" s="3"/>
      <c r="KVH214" s="3"/>
      <c r="KVI214" s="3"/>
      <c r="KVJ214" s="3"/>
      <c r="KVK214" s="3"/>
      <c r="KVL214" s="3"/>
      <c r="KVM214" s="3"/>
      <c r="KVN214" s="3"/>
      <c r="KVO214" s="3"/>
      <c r="KVP214" s="3"/>
      <c r="KVQ214" s="3"/>
      <c r="KVR214" s="3"/>
      <c r="KVS214" s="3"/>
      <c r="KVT214" s="3"/>
      <c r="KVU214" s="3"/>
      <c r="KVV214" s="3"/>
      <c r="KVW214" s="3"/>
      <c r="KVX214" s="3"/>
      <c r="KVY214" s="3"/>
      <c r="KVZ214" s="3"/>
      <c r="KWA214" s="3"/>
      <c r="KWB214" s="3"/>
      <c r="KWC214" s="3"/>
      <c r="KWD214" s="3"/>
      <c r="KWE214" s="3"/>
      <c r="KWF214" s="3"/>
      <c r="KWG214" s="3"/>
      <c r="KWH214" s="3"/>
      <c r="KWI214" s="3"/>
      <c r="KWJ214" s="3"/>
      <c r="KWK214" s="3"/>
      <c r="KWL214" s="3"/>
      <c r="KWM214" s="3"/>
      <c r="KWN214" s="3"/>
      <c r="KWO214" s="3"/>
      <c r="KWP214" s="3"/>
      <c r="KWQ214" s="3"/>
      <c r="KWR214" s="3"/>
      <c r="KWS214" s="3"/>
      <c r="KWT214" s="3"/>
      <c r="KWU214" s="3"/>
      <c r="KWV214" s="3"/>
      <c r="KWW214" s="3"/>
      <c r="KWX214" s="3"/>
      <c r="KWY214" s="3"/>
      <c r="KWZ214" s="3"/>
      <c r="KXA214" s="3"/>
      <c r="KXB214" s="3"/>
      <c r="KXC214" s="3"/>
      <c r="KXD214" s="3"/>
      <c r="KXE214" s="3"/>
      <c r="KXF214" s="3"/>
      <c r="KXG214" s="3"/>
      <c r="KXH214" s="3"/>
      <c r="KXI214" s="3"/>
      <c r="KXJ214" s="3"/>
      <c r="KXK214" s="3"/>
      <c r="KXL214" s="3"/>
      <c r="KXM214" s="3"/>
      <c r="KXN214" s="3"/>
      <c r="KXO214" s="3"/>
      <c r="KXP214" s="3"/>
      <c r="KXQ214" s="3"/>
      <c r="KXR214" s="3"/>
      <c r="KXS214" s="3"/>
      <c r="KXT214" s="3"/>
      <c r="KXU214" s="3"/>
      <c r="KXV214" s="3"/>
      <c r="KXW214" s="3"/>
      <c r="KXX214" s="3"/>
      <c r="KXY214" s="3"/>
      <c r="KXZ214" s="3"/>
      <c r="KYA214" s="3"/>
      <c r="KYB214" s="3"/>
      <c r="KYC214" s="3"/>
      <c r="KYD214" s="3"/>
      <c r="KYE214" s="3"/>
      <c r="KYF214" s="3"/>
      <c r="KYG214" s="3"/>
      <c r="KYH214" s="3"/>
      <c r="KYI214" s="3"/>
      <c r="KYJ214" s="3"/>
      <c r="KYK214" s="3"/>
      <c r="KYL214" s="3"/>
      <c r="KYM214" s="3"/>
      <c r="KYN214" s="3"/>
      <c r="KYO214" s="3"/>
      <c r="KYP214" s="3"/>
      <c r="KYQ214" s="3"/>
      <c r="KYR214" s="3"/>
      <c r="KYS214" s="3"/>
      <c r="KYT214" s="3"/>
      <c r="KYU214" s="3"/>
      <c r="KYV214" s="3"/>
      <c r="KYW214" s="3"/>
      <c r="KYX214" s="3"/>
      <c r="KYY214" s="3"/>
      <c r="KYZ214" s="3"/>
      <c r="KZA214" s="3"/>
      <c r="KZB214" s="3"/>
      <c r="KZC214" s="3"/>
      <c r="KZD214" s="3"/>
      <c r="KZE214" s="3"/>
      <c r="KZF214" s="3"/>
      <c r="KZG214" s="3"/>
      <c r="KZH214" s="3"/>
      <c r="KZI214" s="3"/>
      <c r="KZJ214" s="3"/>
      <c r="KZK214" s="3"/>
      <c r="KZL214" s="3"/>
      <c r="KZM214" s="3"/>
      <c r="KZN214" s="3"/>
      <c r="KZO214" s="3"/>
      <c r="KZP214" s="3"/>
      <c r="KZQ214" s="3"/>
      <c r="KZR214" s="3"/>
      <c r="KZS214" s="3"/>
      <c r="KZT214" s="3"/>
      <c r="KZU214" s="3"/>
      <c r="KZV214" s="3"/>
      <c r="KZW214" s="3"/>
      <c r="KZX214" s="3"/>
      <c r="KZY214" s="3"/>
      <c r="KZZ214" s="3"/>
      <c r="LAA214" s="3"/>
      <c r="LAB214" s="3"/>
      <c r="LAC214" s="3"/>
      <c r="LAD214" s="3"/>
      <c r="LAE214" s="3"/>
      <c r="LAF214" s="3"/>
      <c r="LAG214" s="3"/>
      <c r="LAH214" s="3"/>
      <c r="LAI214" s="3"/>
      <c r="LAJ214" s="3"/>
      <c r="LAK214" s="3"/>
      <c r="LAL214" s="3"/>
      <c r="LAM214" s="3"/>
      <c r="LAN214" s="3"/>
      <c r="LAO214" s="3"/>
      <c r="LAP214" s="3"/>
      <c r="LAQ214" s="3"/>
      <c r="LAR214" s="3"/>
      <c r="LAS214" s="3"/>
      <c r="LAT214" s="3"/>
      <c r="LAU214" s="3"/>
      <c r="LAV214" s="3"/>
      <c r="LAW214" s="3"/>
      <c r="LAX214" s="3"/>
      <c r="LAY214" s="3"/>
      <c r="LAZ214" s="3"/>
      <c r="LBA214" s="3"/>
      <c r="LBB214" s="3"/>
      <c r="LBC214" s="3"/>
      <c r="LBD214" s="3"/>
      <c r="LBE214" s="3"/>
      <c r="LBF214" s="3"/>
      <c r="LBG214" s="3"/>
      <c r="LBH214" s="3"/>
      <c r="LBI214" s="3"/>
      <c r="LBJ214" s="3"/>
      <c r="LBK214" s="3"/>
      <c r="LBL214" s="3"/>
      <c r="LBM214" s="3"/>
      <c r="LBN214" s="3"/>
      <c r="LBO214" s="3"/>
      <c r="LBP214" s="3"/>
      <c r="LBQ214" s="3"/>
      <c r="LBR214" s="3"/>
      <c r="LBS214" s="3"/>
      <c r="LBT214" s="3"/>
      <c r="LBU214" s="3"/>
      <c r="LBV214" s="3"/>
      <c r="LBW214" s="3"/>
      <c r="LBX214" s="3"/>
      <c r="LBY214" s="3"/>
      <c r="LBZ214" s="3"/>
      <c r="LCA214" s="3"/>
      <c r="LCB214" s="3"/>
      <c r="LCC214" s="3"/>
      <c r="LCD214" s="3"/>
      <c r="LCE214" s="3"/>
      <c r="LCF214" s="3"/>
      <c r="LCG214" s="3"/>
      <c r="LCH214" s="3"/>
      <c r="LCI214" s="3"/>
      <c r="LCJ214" s="3"/>
      <c r="LCK214" s="3"/>
      <c r="LCL214" s="3"/>
      <c r="LCM214" s="3"/>
      <c r="LCN214" s="3"/>
      <c r="LCO214" s="3"/>
      <c r="LCP214" s="3"/>
      <c r="LCQ214" s="3"/>
      <c r="LCR214" s="3"/>
      <c r="LCS214" s="3"/>
      <c r="LCT214" s="3"/>
      <c r="LCU214" s="3"/>
      <c r="LCV214" s="3"/>
      <c r="LCW214" s="3"/>
      <c r="LCX214" s="3"/>
      <c r="LCY214" s="3"/>
      <c r="LCZ214" s="3"/>
      <c r="LDA214" s="3"/>
      <c r="LDB214" s="3"/>
      <c r="LDC214" s="3"/>
      <c r="LDD214" s="3"/>
      <c r="LDE214" s="3"/>
      <c r="LDF214" s="3"/>
      <c r="LDG214" s="3"/>
      <c r="LDH214" s="3"/>
      <c r="LDI214" s="3"/>
      <c r="LDJ214" s="3"/>
      <c r="LDK214" s="3"/>
      <c r="LDL214" s="3"/>
      <c r="LDM214" s="3"/>
      <c r="LDN214" s="3"/>
      <c r="LDO214" s="3"/>
      <c r="LDP214" s="3"/>
      <c r="LDQ214" s="3"/>
      <c r="LDR214" s="3"/>
      <c r="LDS214" s="3"/>
      <c r="LDT214" s="3"/>
      <c r="LDU214" s="3"/>
      <c r="LDV214" s="3"/>
      <c r="LDW214" s="3"/>
      <c r="LDX214" s="3"/>
      <c r="LDY214" s="3"/>
      <c r="LDZ214" s="3"/>
      <c r="LEA214" s="3"/>
      <c r="LEB214" s="3"/>
      <c r="LEC214" s="3"/>
      <c r="LED214" s="3"/>
      <c r="LEE214" s="3"/>
      <c r="LEF214" s="3"/>
      <c r="LEG214" s="3"/>
      <c r="LEH214" s="3"/>
      <c r="LEI214" s="3"/>
      <c r="LEJ214" s="3"/>
      <c r="LEK214" s="3"/>
      <c r="LEL214" s="3"/>
      <c r="LEM214" s="3"/>
      <c r="LEN214" s="3"/>
      <c r="LEO214" s="3"/>
      <c r="LEP214" s="3"/>
      <c r="LEQ214" s="3"/>
      <c r="LER214" s="3"/>
      <c r="LES214" s="3"/>
      <c r="LET214" s="3"/>
      <c r="LEU214" s="3"/>
      <c r="LEV214" s="3"/>
      <c r="LEW214" s="3"/>
      <c r="LEX214" s="3"/>
      <c r="LEY214" s="3"/>
      <c r="LEZ214" s="3"/>
      <c r="LFA214" s="3"/>
      <c r="LFB214" s="3"/>
      <c r="LFC214" s="3"/>
      <c r="LFD214" s="3"/>
      <c r="LFE214" s="3"/>
      <c r="LFF214" s="3"/>
      <c r="LFG214" s="3"/>
      <c r="LFH214" s="3"/>
      <c r="LFI214" s="3"/>
      <c r="LFJ214" s="3"/>
      <c r="LFK214" s="3"/>
      <c r="LFL214" s="3"/>
      <c r="LFM214" s="3"/>
      <c r="LFN214" s="3"/>
      <c r="LFO214" s="3"/>
      <c r="LFP214" s="3"/>
      <c r="LFQ214" s="3"/>
      <c r="LFR214" s="3"/>
      <c r="LFS214" s="3"/>
      <c r="LFT214" s="3"/>
      <c r="LFU214" s="3"/>
      <c r="LFV214" s="3"/>
      <c r="LFW214" s="3"/>
      <c r="LFX214" s="3"/>
      <c r="LFY214" s="3"/>
      <c r="LFZ214" s="3"/>
      <c r="LGA214" s="3"/>
      <c r="LGB214" s="3"/>
      <c r="LGC214" s="3"/>
      <c r="LGD214" s="3"/>
      <c r="LGE214" s="3"/>
      <c r="LGF214" s="3"/>
      <c r="LGG214" s="3"/>
      <c r="LGH214" s="3"/>
      <c r="LGI214" s="3"/>
      <c r="LGJ214" s="3"/>
      <c r="LGK214" s="3"/>
      <c r="LGL214" s="3"/>
      <c r="LGM214" s="3"/>
      <c r="LGN214" s="3"/>
      <c r="LGO214" s="3"/>
      <c r="LGP214" s="3"/>
      <c r="LGQ214" s="3"/>
      <c r="LGR214" s="3"/>
      <c r="LGS214" s="3"/>
      <c r="LGT214" s="3"/>
      <c r="LGU214" s="3"/>
      <c r="LGV214" s="3"/>
      <c r="LGW214" s="3"/>
      <c r="LGX214" s="3"/>
      <c r="LGY214" s="3"/>
      <c r="LGZ214" s="3"/>
      <c r="LHA214" s="3"/>
      <c r="LHB214" s="3"/>
      <c r="LHC214" s="3"/>
      <c r="LHD214" s="3"/>
      <c r="LHE214" s="3"/>
      <c r="LHF214" s="3"/>
      <c r="LHG214" s="3"/>
      <c r="LHH214" s="3"/>
      <c r="LHI214" s="3"/>
      <c r="LHJ214" s="3"/>
      <c r="LHK214" s="3"/>
      <c r="LHL214" s="3"/>
      <c r="LHM214" s="3"/>
      <c r="LHN214" s="3"/>
      <c r="LHO214" s="3"/>
      <c r="LHP214" s="3"/>
      <c r="LHQ214" s="3"/>
      <c r="LHR214" s="3"/>
      <c r="LHS214" s="3"/>
      <c r="LHT214" s="3"/>
      <c r="LHU214" s="3"/>
      <c r="LHV214" s="3"/>
      <c r="LHW214" s="3"/>
      <c r="LHX214" s="3"/>
      <c r="LHY214" s="3"/>
      <c r="LHZ214" s="3"/>
      <c r="LIA214" s="3"/>
      <c r="LIB214" s="3"/>
      <c r="LIC214" s="3"/>
      <c r="LID214" s="3"/>
      <c r="LIE214" s="3"/>
      <c r="LIF214" s="3"/>
      <c r="LIG214" s="3"/>
      <c r="LIH214" s="3"/>
      <c r="LII214" s="3"/>
      <c r="LIJ214" s="3"/>
      <c r="LIK214" s="3"/>
      <c r="LIL214" s="3"/>
      <c r="LIM214" s="3"/>
      <c r="LIN214" s="3"/>
      <c r="LIO214" s="3"/>
      <c r="LIP214" s="3"/>
      <c r="LIQ214" s="3"/>
      <c r="LIR214" s="3"/>
      <c r="LIS214" s="3"/>
      <c r="LIT214" s="3"/>
      <c r="LIU214" s="3"/>
      <c r="LIV214" s="3"/>
      <c r="LIW214" s="3"/>
      <c r="LIX214" s="3"/>
      <c r="LIY214" s="3"/>
      <c r="LIZ214" s="3"/>
      <c r="LJA214" s="3"/>
      <c r="LJB214" s="3"/>
      <c r="LJC214" s="3"/>
      <c r="LJD214" s="3"/>
      <c r="LJE214" s="3"/>
      <c r="LJF214" s="3"/>
      <c r="LJG214" s="3"/>
      <c r="LJH214" s="3"/>
      <c r="LJI214" s="3"/>
      <c r="LJJ214" s="3"/>
      <c r="LJK214" s="3"/>
      <c r="LJL214" s="3"/>
      <c r="LJM214" s="3"/>
      <c r="LJN214" s="3"/>
      <c r="LJO214" s="3"/>
      <c r="LJP214" s="3"/>
      <c r="LJQ214" s="3"/>
      <c r="LJR214" s="3"/>
      <c r="LJS214" s="3"/>
      <c r="LJT214" s="3"/>
      <c r="LJU214" s="3"/>
      <c r="LJV214" s="3"/>
      <c r="LJW214" s="3"/>
      <c r="LJX214" s="3"/>
      <c r="LJY214" s="3"/>
      <c r="LJZ214" s="3"/>
      <c r="LKA214" s="3"/>
      <c r="LKB214" s="3"/>
      <c r="LKC214" s="3"/>
      <c r="LKD214" s="3"/>
      <c r="LKE214" s="3"/>
      <c r="LKF214" s="3"/>
      <c r="LKG214" s="3"/>
      <c r="LKH214" s="3"/>
      <c r="LKI214" s="3"/>
      <c r="LKJ214" s="3"/>
      <c r="LKK214" s="3"/>
      <c r="LKL214" s="3"/>
      <c r="LKM214" s="3"/>
      <c r="LKN214" s="3"/>
      <c r="LKO214" s="3"/>
      <c r="LKP214" s="3"/>
      <c r="LKQ214" s="3"/>
      <c r="LKR214" s="3"/>
      <c r="LKS214" s="3"/>
      <c r="LKT214" s="3"/>
      <c r="LKU214" s="3"/>
      <c r="LKV214" s="3"/>
      <c r="LKW214" s="3"/>
      <c r="LKX214" s="3"/>
      <c r="LKY214" s="3"/>
      <c r="LKZ214" s="3"/>
      <c r="LLA214" s="3"/>
      <c r="LLB214" s="3"/>
      <c r="LLC214" s="3"/>
      <c r="LLD214" s="3"/>
      <c r="LLE214" s="3"/>
      <c r="LLF214" s="3"/>
      <c r="LLG214" s="3"/>
      <c r="LLH214" s="3"/>
      <c r="LLI214" s="3"/>
      <c r="LLJ214" s="3"/>
      <c r="LLK214" s="3"/>
      <c r="LLL214" s="3"/>
      <c r="LLM214" s="3"/>
      <c r="LLN214" s="3"/>
      <c r="LLO214" s="3"/>
      <c r="LLP214" s="3"/>
      <c r="LLQ214" s="3"/>
      <c r="LLR214" s="3"/>
      <c r="LLS214" s="3"/>
      <c r="LLT214" s="3"/>
      <c r="LLU214" s="3"/>
      <c r="LLV214" s="3"/>
      <c r="LLW214" s="3"/>
      <c r="LLX214" s="3"/>
      <c r="LLY214" s="3"/>
      <c r="LLZ214" s="3"/>
      <c r="LMA214" s="3"/>
      <c r="LMB214" s="3"/>
      <c r="LMC214" s="3"/>
      <c r="LMD214" s="3"/>
      <c r="LME214" s="3"/>
      <c r="LMF214" s="3"/>
      <c r="LMG214" s="3"/>
      <c r="LMH214" s="3"/>
      <c r="LMI214" s="3"/>
      <c r="LMJ214" s="3"/>
      <c r="LMK214" s="3"/>
      <c r="LML214" s="3"/>
      <c r="LMM214" s="3"/>
      <c r="LMN214" s="3"/>
      <c r="LMO214" s="3"/>
      <c r="LMP214" s="3"/>
      <c r="LMQ214" s="3"/>
      <c r="LMR214" s="3"/>
      <c r="LMS214" s="3"/>
      <c r="LMT214" s="3"/>
      <c r="LMU214" s="3"/>
      <c r="LMV214" s="3"/>
      <c r="LMW214" s="3"/>
      <c r="LMX214" s="3"/>
      <c r="LMY214" s="3"/>
      <c r="LMZ214" s="3"/>
      <c r="LNA214" s="3"/>
      <c r="LNB214" s="3"/>
      <c r="LNC214" s="3"/>
      <c r="LND214" s="3"/>
      <c r="LNE214" s="3"/>
      <c r="LNF214" s="3"/>
      <c r="LNG214" s="3"/>
      <c r="LNH214" s="3"/>
      <c r="LNI214" s="3"/>
      <c r="LNJ214" s="3"/>
      <c r="LNK214" s="3"/>
      <c r="LNL214" s="3"/>
      <c r="LNM214" s="3"/>
      <c r="LNN214" s="3"/>
      <c r="LNO214" s="3"/>
      <c r="LNP214" s="3"/>
      <c r="LNQ214" s="3"/>
      <c r="LNR214" s="3"/>
      <c r="LNS214" s="3"/>
      <c r="LNT214" s="3"/>
      <c r="LNU214" s="3"/>
      <c r="LNV214" s="3"/>
      <c r="LNW214" s="3"/>
      <c r="LNX214" s="3"/>
      <c r="LNY214" s="3"/>
      <c r="LNZ214" s="3"/>
      <c r="LOA214" s="3"/>
      <c r="LOB214" s="3"/>
      <c r="LOC214" s="3"/>
      <c r="LOD214" s="3"/>
      <c r="LOE214" s="3"/>
      <c r="LOF214" s="3"/>
      <c r="LOG214" s="3"/>
      <c r="LOH214" s="3"/>
      <c r="LOI214" s="3"/>
      <c r="LOJ214" s="3"/>
      <c r="LOK214" s="3"/>
      <c r="LOL214" s="3"/>
      <c r="LOM214" s="3"/>
      <c r="LON214" s="3"/>
      <c r="LOO214" s="3"/>
      <c r="LOP214" s="3"/>
      <c r="LOQ214" s="3"/>
      <c r="LOR214" s="3"/>
      <c r="LOS214" s="3"/>
      <c r="LOT214" s="3"/>
      <c r="LOU214" s="3"/>
      <c r="LOV214" s="3"/>
      <c r="LOW214" s="3"/>
      <c r="LOX214" s="3"/>
      <c r="LOY214" s="3"/>
      <c r="LOZ214" s="3"/>
      <c r="LPA214" s="3"/>
      <c r="LPB214" s="3"/>
      <c r="LPC214" s="3"/>
      <c r="LPD214" s="3"/>
      <c r="LPE214" s="3"/>
      <c r="LPF214" s="3"/>
      <c r="LPG214" s="3"/>
      <c r="LPH214" s="3"/>
      <c r="LPI214" s="3"/>
      <c r="LPJ214" s="3"/>
      <c r="LPK214" s="3"/>
      <c r="LPL214" s="3"/>
      <c r="LPM214" s="3"/>
      <c r="LPN214" s="3"/>
      <c r="LPO214" s="3"/>
      <c r="LPP214" s="3"/>
      <c r="LPQ214" s="3"/>
      <c r="LPR214" s="3"/>
      <c r="LPS214" s="3"/>
      <c r="LPT214" s="3"/>
      <c r="LPU214" s="3"/>
      <c r="LPV214" s="3"/>
      <c r="LPW214" s="3"/>
      <c r="LPX214" s="3"/>
      <c r="LPY214" s="3"/>
      <c r="LPZ214" s="3"/>
      <c r="LQA214" s="3"/>
      <c r="LQB214" s="3"/>
      <c r="LQC214" s="3"/>
      <c r="LQD214" s="3"/>
      <c r="LQE214" s="3"/>
      <c r="LQF214" s="3"/>
      <c r="LQG214" s="3"/>
      <c r="LQH214" s="3"/>
      <c r="LQI214" s="3"/>
      <c r="LQJ214" s="3"/>
      <c r="LQK214" s="3"/>
      <c r="LQL214" s="3"/>
      <c r="LQM214" s="3"/>
      <c r="LQN214" s="3"/>
      <c r="LQO214" s="3"/>
      <c r="LQP214" s="3"/>
      <c r="LQQ214" s="3"/>
      <c r="LQR214" s="3"/>
      <c r="LQS214" s="3"/>
      <c r="LQT214" s="3"/>
      <c r="LQU214" s="3"/>
      <c r="LQV214" s="3"/>
      <c r="LQW214" s="3"/>
      <c r="LQX214" s="3"/>
      <c r="LQY214" s="3"/>
      <c r="LQZ214" s="3"/>
      <c r="LRA214" s="3"/>
      <c r="LRB214" s="3"/>
      <c r="LRC214" s="3"/>
      <c r="LRD214" s="3"/>
      <c r="LRE214" s="3"/>
      <c r="LRF214" s="3"/>
      <c r="LRG214" s="3"/>
      <c r="LRH214" s="3"/>
      <c r="LRI214" s="3"/>
      <c r="LRJ214" s="3"/>
      <c r="LRK214" s="3"/>
      <c r="LRL214" s="3"/>
      <c r="LRM214" s="3"/>
      <c r="LRN214" s="3"/>
      <c r="LRO214" s="3"/>
      <c r="LRP214" s="3"/>
      <c r="LRQ214" s="3"/>
      <c r="LRR214" s="3"/>
      <c r="LRS214" s="3"/>
      <c r="LRT214" s="3"/>
      <c r="LRU214" s="3"/>
      <c r="LRV214" s="3"/>
      <c r="LRW214" s="3"/>
      <c r="LRX214" s="3"/>
      <c r="LRY214" s="3"/>
      <c r="LRZ214" s="3"/>
      <c r="LSA214" s="3"/>
      <c r="LSB214" s="3"/>
      <c r="LSC214" s="3"/>
      <c r="LSD214" s="3"/>
      <c r="LSE214" s="3"/>
      <c r="LSF214" s="3"/>
      <c r="LSG214" s="3"/>
      <c r="LSH214" s="3"/>
      <c r="LSI214" s="3"/>
      <c r="LSJ214" s="3"/>
      <c r="LSK214" s="3"/>
      <c r="LSL214" s="3"/>
      <c r="LSM214" s="3"/>
      <c r="LSN214" s="3"/>
      <c r="LSO214" s="3"/>
      <c r="LSP214" s="3"/>
      <c r="LSQ214" s="3"/>
      <c r="LSR214" s="3"/>
      <c r="LSS214" s="3"/>
      <c r="LST214" s="3"/>
      <c r="LSU214" s="3"/>
      <c r="LSV214" s="3"/>
      <c r="LSW214" s="3"/>
      <c r="LSX214" s="3"/>
      <c r="LSY214" s="3"/>
      <c r="LSZ214" s="3"/>
      <c r="LTA214" s="3"/>
      <c r="LTB214" s="3"/>
      <c r="LTC214" s="3"/>
      <c r="LTD214" s="3"/>
      <c r="LTE214" s="3"/>
      <c r="LTF214" s="3"/>
      <c r="LTG214" s="3"/>
      <c r="LTH214" s="3"/>
      <c r="LTI214" s="3"/>
      <c r="LTJ214" s="3"/>
      <c r="LTK214" s="3"/>
      <c r="LTL214" s="3"/>
      <c r="LTM214" s="3"/>
      <c r="LTN214" s="3"/>
      <c r="LTO214" s="3"/>
      <c r="LTP214" s="3"/>
      <c r="LTQ214" s="3"/>
      <c r="LTR214" s="3"/>
      <c r="LTS214" s="3"/>
      <c r="LTT214" s="3"/>
      <c r="LTU214" s="3"/>
      <c r="LTV214" s="3"/>
      <c r="LTW214" s="3"/>
      <c r="LTX214" s="3"/>
      <c r="LTY214" s="3"/>
      <c r="LTZ214" s="3"/>
      <c r="LUA214" s="3"/>
      <c r="LUB214" s="3"/>
      <c r="LUC214" s="3"/>
      <c r="LUD214" s="3"/>
      <c r="LUE214" s="3"/>
      <c r="LUF214" s="3"/>
      <c r="LUG214" s="3"/>
      <c r="LUH214" s="3"/>
      <c r="LUI214" s="3"/>
      <c r="LUJ214" s="3"/>
      <c r="LUK214" s="3"/>
      <c r="LUL214" s="3"/>
      <c r="LUM214" s="3"/>
      <c r="LUN214" s="3"/>
      <c r="LUO214" s="3"/>
      <c r="LUP214" s="3"/>
      <c r="LUQ214" s="3"/>
      <c r="LUR214" s="3"/>
      <c r="LUS214" s="3"/>
      <c r="LUT214" s="3"/>
      <c r="LUU214" s="3"/>
      <c r="LUV214" s="3"/>
      <c r="LUW214" s="3"/>
      <c r="LUX214" s="3"/>
      <c r="LUY214" s="3"/>
      <c r="LUZ214" s="3"/>
      <c r="LVA214" s="3"/>
      <c r="LVB214" s="3"/>
      <c r="LVC214" s="3"/>
      <c r="LVD214" s="3"/>
      <c r="LVE214" s="3"/>
      <c r="LVF214" s="3"/>
      <c r="LVG214" s="3"/>
      <c r="LVH214" s="3"/>
      <c r="LVI214" s="3"/>
      <c r="LVJ214" s="3"/>
      <c r="LVK214" s="3"/>
      <c r="LVL214" s="3"/>
      <c r="LVM214" s="3"/>
      <c r="LVN214" s="3"/>
      <c r="LVO214" s="3"/>
      <c r="LVP214" s="3"/>
      <c r="LVQ214" s="3"/>
      <c r="LVR214" s="3"/>
      <c r="LVS214" s="3"/>
      <c r="LVT214" s="3"/>
      <c r="LVU214" s="3"/>
      <c r="LVV214" s="3"/>
      <c r="LVW214" s="3"/>
      <c r="LVX214" s="3"/>
      <c r="LVY214" s="3"/>
      <c r="LVZ214" s="3"/>
      <c r="LWA214" s="3"/>
      <c r="LWB214" s="3"/>
      <c r="LWC214" s="3"/>
      <c r="LWD214" s="3"/>
      <c r="LWE214" s="3"/>
      <c r="LWF214" s="3"/>
      <c r="LWG214" s="3"/>
      <c r="LWH214" s="3"/>
      <c r="LWI214" s="3"/>
      <c r="LWJ214" s="3"/>
      <c r="LWK214" s="3"/>
      <c r="LWL214" s="3"/>
      <c r="LWM214" s="3"/>
      <c r="LWN214" s="3"/>
      <c r="LWO214" s="3"/>
      <c r="LWP214" s="3"/>
      <c r="LWQ214" s="3"/>
      <c r="LWR214" s="3"/>
      <c r="LWS214" s="3"/>
      <c r="LWT214" s="3"/>
      <c r="LWU214" s="3"/>
      <c r="LWV214" s="3"/>
      <c r="LWW214" s="3"/>
      <c r="LWX214" s="3"/>
      <c r="LWY214" s="3"/>
      <c r="LWZ214" s="3"/>
      <c r="LXA214" s="3"/>
      <c r="LXB214" s="3"/>
      <c r="LXC214" s="3"/>
      <c r="LXD214" s="3"/>
      <c r="LXE214" s="3"/>
      <c r="LXF214" s="3"/>
      <c r="LXG214" s="3"/>
      <c r="LXH214" s="3"/>
      <c r="LXI214" s="3"/>
      <c r="LXJ214" s="3"/>
      <c r="LXK214" s="3"/>
      <c r="LXL214" s="3"/>
      <c r="LXM214" s="3"/>
      <c r="LXN214" s="3"/>
      <c r="LXO214" s="3"/>
      <c r="LXP214" s="3"/>
      <c r="LXQ214" s="3"/>
      <c r="LXR214" s="3"/>
      <c r="LXS214" s="3"/>
      <c r="LXT214" s="3"/>
      <c r="LXU214" s="3"/>
      <c r="LXV214" s="3"/>
      <c r="LXW214" s="3"/>
      <c r="LXX214" s="3"/>
      <c r="LXY214" s="3"/>
      <c r="LXZ214" s="3"/>
      <c r="LYA214" s="3"/>
      <c r="LYB214" s="3"/>
      <c r="LYC214" s="3"/>
      <c r="LYD214" s="3"/>
      <c r="LYE214" s="3"/>
      <c r="LYF214" s="3"/>
      <c r="LYG214" s="3"/>
      <c r="LYH214" s="3"/>
      <c r="LYI214" s="3"/>
      <c r="LYJ214" s="3"/>
      <c r="LYK214" s="3"/>
      <c r="LYL214" s="3"/>
      <c r="LYM214" s="3"/>
      <c r="LYN214" s="3"/>
      <c r="LYO214" s="3"/>
      <c r="LYP214" s="3"/>
      <c r="LYQ214" s="3"/>
      <c r="LYR214" s="3"/>
      <c r="LYS214" s="3"/>
      <c r="LYT214" s="3"/>
      <c r="LYU214" s="3"/>
      <c r="LYV214" s="3"/>
      <c r="LYW214" s="3"/>
      <c r="LYX214" s="3"/>
      <c r="LYY214" s="3"/>
      <c r="LYZ214" s="3"/>
      <c r="LZA214" s="3"/>
      <c r="LZB214" s="3"/>
      <c r="LZC214" s="3"/>
      <c r="LZD214" s="3"/>
      <c r="LZE214" s="3"/>
      <c r="LZF214" s="3"/>
      <c r="LZG214" s="3"/>
      <c r="LZH214" s="3"/>
      <c r="LZI214" s="3"/>
      <c r="LZJ214" s="3"/>
      <c r="LZK214" s="3"/>
      <c r="LZL214" s="3"/>
      <c r="LZM214" s="3"/>
      <c r="LZN214" s="3"/>
      <c r="LZO214" s="3"/>
      <c r="LZP214" s="3"/>
      <c r="LZQ214" s="3"/>
      <c r="LZR214" s="3"/>
      <c r="LZS214" s="3"/>
      <c r="LZT214" s="3"/>
      <c r="LZU214" s="3"/>
      <c r="LZV214" s="3"/>
      <c r="LZW214" s="3"/>
      <c r="LZX214" s="3"/>
      <c r="LZY214" s="3"/>
      <c r="LZZ214" s="3"/>
      <c r="MAA214" s="3"/>
      <c r="MAB214" s="3"/>
      <c r="MAC214" s="3"/>
      <c r="MAD214" s="3"/>
      <c r="MAE214" s="3"/>
      <c r="MAF214" s="3"/>
      <c r="MAG214" s="3"/>
      <c r="MAH214" s="3"/>
      <c r="MAI214" s="3"/>
      <c r="MAJ214" s="3"/>
      <c r="MAK214" s="3"/>
      <c r="MAL214" s="3"/>
      <c r="MAM214" s="3"/>
      <c r="MAN214" s="3"/>
      <c r="MAO214" s="3"/>
      <c r="MAP214" s="3"/>
      <c r="MAQ214" s="3"/>
      <c r="MAR214" s="3"/>
      <c r="MAS214" s="3"/>
      <c r="MAT214" s="3"/>
      <c r="MAU214" s="3"/>
      <c r="MAV214" s="3"/>
      <c r="MAW214" s="3"/>
      <c r="MAX214" s="3"/>
      <c r="MAY214" s="3"/>
      <c r="MAZ214" s="3"/>
      <c r="MBA214" s="3"/>
      <c r="MBB214" s="3"/>
      <c r="MBC214" s="3"/>
      <c r="MBD214" s="3"/>
      <c r="MBE214" s="3"/>
      <c r="MBF214" s="3"/>
      <c r="MBG214" s="3"/>
      <c r="MBH214" s="3"/>
      <c r="MBI214" s="3"/>
      <c r="MBJ214" s="3"/>
      <c r="MBK214" s="3"/>
      <c r="MBL214" s="3"/>
      <c r="MBM214" s="3"/>
      <c r="MBN214" s="3"/>
      <c r="MBO214" s="3"/>
      <c r="MBP214" s="3"/>
      <c r="MBQ214" s="3"/>
      <c r="MBR214" s="3"/>
      <c r="MBS214" s="3"/>
      <c r="MBT214" s="3"/>
      <c r="MBU214" s="3"/>
      <c r="MBV214" s="3"/>
      <c r="MBW214" s="3"/>
      <c r="MBX214" s="3"/>
      <c r="MBY214" s="3"/>
      <c r="MBZ214" s="3"/>
      <c r="MCA214" s="3"/>
      <c r="MCB214" s="3"/>
      <c r="MCC214" s="3"/>
      <c r="MCD214" s="3"/>
      <c r="MCE214" s="3"/>
      <c r="MCF214" s="3"/>
      <c r="MCG214" s="3"/>
      <c r="MCH214" s="3"/>
      <c r="MCI214" s="3"/>
      <c r="MCJ214" s="3"/>
      <c r="MCK214" s="3"/>
      <c r="MCL214" s="3"/>
      <c r="MCM214" s="3"/>
      <c r="MCN214" s="3"/>
      <c r="MCO214" s="3"/>
      <c r="MCP214" s="3"/>
      <c r="MCQ214" s="3"/>
      <c r="MCR214" s="3"/>
      <c r="MCS214" s="3"/>
      <c r="MCT214" s="3"/>
      <c r="MCU214" s="3"/>
      <c r="MCV214" s="3"/>
      <c r="MCW214" s="3"/>
      <c r="MCX214" s="3"/>
      <c r="MCY214" s="3"/>
      <c r="MCZ214" s="3"/>
      <c r="MDA214" s="3"/>
      <c r="MDB214" s="3"/>
      <c r="MDC214" s="3"/>
      <c r="MDD214" s="3"/>
      <c r="MDE214" s="3"/>
      <c r="MDF214" s="3"/>
      <c r="MDG214" s="3"/>
      <c r="MDH214" s="3"/>
      <c r="MDI214" s="3"/>
      <c r="MDJ214" s="3"/>
      <c r="MDK214" s="3"/>
      <c r="MDL214" s="3"/>
      <c r="MDM214" s="3"/>
      <c r="MDN214" s="3"/>
      <c r="MDO214" s="3"/>
      <c r="MDP214" s="3"/>
      <c r="MDQ214" s="3"/>
      <c r="MDR214" s="3"/>
      <c r="MDS214" s="3"/>
      <c r="MDT214" s="3"/>
      <c r="MDU214" s="3"/>
      <c r="MDV214" s="3"/>
      <c r="MDW214" s="3"/>
      <c r="MDX214" s="3"/>
      <c r="MDY214" s="3"/>
      <c r="MDZ214" s="3"/>
      <c r="MEA214" s="3"/>
      <c r="MEB214" s="3"/>
      <c r="MEC214" s="3"/>
      <c r="MED214" s="3"/>
      <c r="MEE214" s="3"/>
      <c r="MEF214" s="3"/>
      <c r="MEG214" s="3"/>
      <c r="MEH214" s="3"/>
      <c r="MEI214" s="3"/>
      <c r="MEJ214" s="3"/>
      <c r="MEK214" s="3"/>
      <c r="MEL214" s="3"/>
      <c r="MEM214" s="3"/>
      <c r="MEN214" s="3"/>
      <c r="MEO214" s="3"/>
      <c r="MEP214" s="3"/>
      <c r="MEQ214" s="3"/>
      <c r="MER214" s="3"/>
      <c r="MES214" s="3"/>
      <c r="MET214" s="3"/>
      <c r="MEU214" s="3"/>
      <c r="MEV214" s="3"/>
      <c r="MEW214" s="3"/>
      <c r="MEX214" s="3"/>
      <c r="MEY214" s="3"/>
      <c r="MEZ214" s="3"/>
      <c r="MFA214" s="3"/>
      <c r="MFB214" s="3"/>
      <c r="MFC214" s="3"/>
      <c r="MFD214" s="3"/>
      <c r="MFE214" s="3"/>
      <c r="MFF214" s="3"/>
      <c r="MFG214" s="3"/>
      <c r="MFH214" s="3"/>
      <c r="MFI214" s="3"/>
      <c r="MFJ214" s="3"/>
      <c r="MFK214" s="3"/>
      <c r="MFL214" s="3"/>
      <c r="MFM214" s="3"/>
      <c r="MFN214" s="3"/>
      <c r="MFO214" s="3"/>
      <c r="MFP214" s="3"/>
      <c r="MFQ214" s="3"/>
      <c r="MFR214" s="3"/>
      <c r="MFS214" s="3"/>
      <c r="MFT214" s="3"/>
      <c r="MFU214" s="3"/>
      <c r="MFV214" s="3"/>
      <c r="MFW214" s="3"/>
      <c r="MFX214" s="3"/>
      <c r="MFY214" s="3"/>
      <c r="MFZ214" s="3"/>
      <c r="MGA214" s="3"/>
      <c r="MGB214" s="3"/>
      <c r="MGC214" s="3"/>
      <c r="MGD214" s="3"/>
      <c r="MGE214" s="3"/>
      <c r="MGF214" s="3"/>
      <c r="MGG214" s="3"/>
      <c r="MGH214" s="3"/>
      <c r="MGI214" s="3"/>
      <c r="MGJ214" s="3"/>
      <c r="MGK214" s="3"/>
      <c r="MGL214" s="3"/>
      <c r="MGM214" s="3"/>
      <c r="MGN214" s="3"/>
      <c r="MGO214" s="3"/>
      <c r="MGP214" s="3"/>
      <c r="MGQ214" s="3"/>
      <c r="MGR214" s="3"/>
      <c r="MGS214" s="3"/>
      <c r="MGT214" s="3"/>
      <c r="MGU214" s="3"/>
      <c r="MGV214" s="3"/>
      <c r="MGW214" s="3"/>
      <c r="MGX214" s="3"/>
      <c r="MGY214" s="3"/>
      <c r="MGZ214" s="3"/>
      <c r="MHA214" s="3"/>
      <c r="MHB214" s="3"/>
      <c r="MHC214" s="3"/>
      <c r="MHD214" s="3"/>
      <c r="MHE214" s="3"/>
      <c r="MHF214" s="3"/>
      <c r="MHG214" s="3"/>
      <c r="MHH214" s="3"/>
      <c r="MHI214" s="3"/>
      <c r="MHJ214" s="3"/>
      <c r="MHK214" s="3"/>
      <c r="MHL214" s="3"/>
      <c r="MHM214" s="3"/>
      <c r="MHN214" s="3"/>
      <c r="MHO214" s="3"/>
      <c r="MHP214" s="3"/>
      <c r="MHQ214" s="3"/>
      <c r="MHR214" s="3"/>
      <c r="MHS214" s="3"/>
      <c r="MHT214" s="3"/>
      <c r="MHU214" s="3"/>
      <c r="MHV214" s="3"/>
      <c r="MHW214" s="3"/>
      <c r="MHX214" s="3"/>
      <c r="MHY214" s="3"/>
      <c r="MHZ214" s="3"/>
      <c r="MIA214" s="3"/>
      <c r="MIB214" s="3"/>
      <c r="MIC214" s="3"/>
      <c r="MID214" s="3"/>
      <c r="MIE214" s="3"/>
      <c r="MIF214" s="3"/>
      <c r="MIG214" s="3"/>
      <c r="MIH214" s="3"/>
      <c r="MII214" s="3"/>
      <c r="MIJ214" s="3"/>
      <c r="MIK214" s="3"/>
      <c r="MIL214" s="3"/>
      <c r="MIM214" s="3"/>
      <c r="MIN214" s="3"/>
      <c r="MIO214" s="3"/>
      <c r="MIP214" s="3"/>
      <c r="MIQ214" s="3"/>
      <c r="MIR214" s="3"/>
      <c r="MIS214" s="3"/>
      <c r="MIT214" s="3"/>
      <c r="MIU214" s="3"/>
      <c r="MIV214" s="3"/>
      <c r="MIW214" s="3"/>
      <c r="MIX214" s="3"/>
      <c r="MIY214" s="3"/>
      <c r="MIZ214" s="3"/>
      <c r="MJA214" s="3"/>
      <c r="MJB214" s="3"/>
      <c r="MJC214" s="3"/>
      <c r="MJD214" s="3"/>
      <c r="MJE214" s="3"/>
      <c r="MJF214" s="3"/>
      <c r="MJG214" s="3"/>
      <c r="MJH214" s="3"/>
      <c r="MJI214" s="3"/>
      <c r="MJJ214" s="3"/>
      <c r="MJK214" s="3"/>
      <c r="MJL214" s="3"/>
      <c r="MJM214" s="3"/>
      <c r="MJN214" s="3"/>
      <c r="MJO214" s="3"/>
      <c r="MJP214" s="3"/>
      <c r="MJQ214" s="3"/>
      <c r="MJR214" s="3"/>
      <c r="MJS214" s="3"/>
      <c r="MJT214" s="3"/>
      <c r="MJU214" s="3"/>
      <c r="MJV214" s="3"/>
      <c r="MJW214" s="3"/>
      <c r="MJX214" s="3"/>
      <c r="MJY214" s="3"/>
      <c r="MJZ214" s="3"/>
      <c r="MKA214" s="3"/>
      <c r="MKB214" s="3"/>
      <c r="MKC214" s="3"/>
      <c r="MKD214" s="3"/>
      <c r="MKE214" s="3"/>
      <c r="MKF214" s="3"/>
      <c r="MKG214" s="3"/>
      <c r="MKH214" s="3"/>
      <c r="MKI214" s="3"/>
      <c r="MKJ214" s="3"/>
      <c r="MKK214" s="3"/>
      <c r="MKL214" s="3"/>
      <c r="MKM214" s="3"/>
      <c r="MKN214" s="3"/>
      <c r="MKO214" s="3"/>
      <c r="MKP214" s="3"/>
      <c r="MKQ214" s="3"/>
      <c r="MKR214" s="3"/>
      <c r="MKS214" s="3"/>
      <c r="MKT214" s="3"/>
      <c r="MKU214" s="3"/>
      <c r="MKV214" s="3"/>
      <c r="MKW214" s="3"/>
      <c r="MKX214" s="3"/>
      <c r="MKY214" s="3"/>
      <c r="MKZ214" s="3"/>
      <c r="MLA214" s="3"/>
      <c r="MLB214" s="3"/>
      <c r="MLC214" s="3"/>
      <c r="MLD214" s="3"/>
      <c r="MLE214" s="3"/>
      <c r="MLF214" s="3"/>
      <c r="MLG214" s="3"/>
      <c r="MLH214" s="3"/>
      <c r="MLI214" s="3"/>
      <c r="MLJ214" s="3"/>
      <c r="MLK214" s="3"/>
      <c r="MLL214" s="3"/>
      <c r="MLM214" s="3"/>
      <c r="MLN214" s="3"/>
      <c r="MLO214" s="3"/>
      <c r="MLP214" s="3"/>
      <c r="MLQ214" s="3"/>
      <c r="MLR214" s="3"/>
      <c r="MLS214" s="3"/>
      <c r="MLT214" s="3"/>
      <c r="MLU214" s="3"/>
      <c r="MLV214" s="3"/>
      <c r="MLW214" s="3"/>
      <c r="MLX214" s="3"/>
      <c r="MLY214" s="3"/>
      <c r="MLZ214" s="3"/>
      <c r="MMA214" s="3"/>
      <c r="MMB214" s="3"/>
      <c r="MMC214" s="3"/>
      <c r="MMD214" s="3"/>
      <c r="MME214" s="3"/>
      <c r="MMF214" s="3"/>
      <c r="MMG214" s="3"/>
      <c r="MMH214" s="3"/>
      <c r="MMI214" s="3"/>
      <c r="MMJ214" s="3"/>
      <c r="MMK214" s="3"/>
      <c r="MML214" s="3"/>
      <c r="MMM214" s="3"/>
      <c r="MMN214" s="3"/>
      <c r="MMO214" s="3"/>
      <c r="MMP214" s="3"/>
      <c r="MMQ214" s="3"/>
      <c r="MMR214" s="3"/>
      <c r="MMS214" s="3"/>
      <c r="MMT214" s="3"/>
      <c r="MMU214" s="3"/>
      <c r="MMV214" s="3"/>
      <c r="MMW214" s="3"/>
      <c r="MMX214" s="3"/>
      <c r="MMY214" s="3"/>
      <c r="MMZ214" s="3"/>
      <c r="MNA214" s="3"/>
      <c r="MNB214" s="3"/>
      <c r="MNC214" s="3"/>
      <c r="MND214" s="3"/>
      <c r="MNE214" s="3"/>
      <c r="MNF214" s="3"/>
      <c r="MNG214" s="3"/>
      <c r="MNH214" s="3"/>
      <c r="MNI214" s="3"/>
      <c r="MNJ214" s="3"/>
      <c r="MNK214" s="3"/>
      <c r="MNL214" s="3"/>
      <c r="MNM214" s="3"/>
      <c r="MNN214" s="3"/>
      <c r="MNO214" s="3"/>
      <c r="MNP214" s="3"/>
      <c r="MNQ214" s="3"/>
      <c r="MNR214" s="3"/>
      <c r="MNS214" s="3"/>
      <c r="MNT214" s="3"/>
      <c r="MNU214" s="3"/>
      <c r="MNV214" s="3"/>
      <c r="MNW214" s="3"/>
      <c r="MNX214" s="3"/>
      <c r="MNY214" s="3"/>
      <c r="MNZ214" s="3"/>
      <c r="MOA214" s="3"/>
      <c r="MOB214" s="3"/>
      <c r="MOC214" s="3"/>
      <c r="MOD214" s="3"/>
      <c r="MOE214" s="3"/>
      <c r="MOF214" s="3"/>
      <c r="MOG214" s="3"/>
      <c r="MOH214" s="3"/>
      <c r="MOI214" s="3"/>
      <c r="MOJ214" s="3"/>
      <c r="MOK214" s="3"/>
      <c r="MOL214" s="3"/>
      <c r="MOM214" s="3"/>
      <c r="MON214" s="3"/>
      <c r="MOO214" s="3"/>
      <c r="MOP214" s="3"/>
      <c r="MOQ214" s="3"/>
      <c r="MOR214" s="3"/>
      <c r="MOS214" s="3"/>
      <c r="MOT214" s="3"/>
      <c r="MOU214" s="3"/>
      <c r="MOV214" s="3"/>
      <c r="MOW214" s="3"/>
      <c r="MOX214" s="3"/>
      <c r="MOY214" s="3"/>
      <c r="MOZ214" s="3"/>
      <c r="MPA214" s="3"/>
      <c r="MPB214" s="3"/>
      <c r="MPC214" s="3"/>
      <c r="MPD214" s="3"/>
      <c r="MPE214" s="3"/>
      <c r="MPF214" s="3"/>
      <c r="MPG214" s="3"/>
      <c r="MPH214" s="3"/>
      <c r="MPI214" s="3"/>
      <c r="MPJ214" s="3"/>
      <c r="MPK214" s="3"/>
      <c r="MPL214" s="3"/>
      <c r="MPM214" s="3"/>
      <c r="MPN214" s="3"/>
      <c r="MPO214" s="3"/>
      <c r="MPP214" s="3"/>
      <c r="MPQ214" s="3"/>
      <c r="MPR214" s="3"/>
      <c r="MPS214" s="3"/>
      <c r="MPT214" s="3"/>
      <c r="MPU214" s="3"/>
      <c r="MPV214" s="3"/>
      <c r="MPW214" s="3"/>
      <c r="MPX214" s="3"/>
      <c r="MPY214" s="3"/>
      <c r="MPZ214" s="3"/>
      <c r="MQA214" s="3"/>
      <c r="MQB214" s="3"/>
      <c r="MQC214" s="3"/>
      <c r="MQD214" s="3"/>
      <c r="MQE214" s="3"/>
      <c r="MQF214" s="3"/>
      <c r="MQG214" s="3"/>
      <c r="MQH214" s="3"/>
      <c r="MQI214" s="3"/>
      <c r="MQJ214" s="3"/>
      <c r="MQK214" s="3"/>
      <c r="MQL214" s="3"/>
      <c r="MQM214" s="3"/>
      <c r="MQN214" s="3"/>
      <c r="MQO214" s="3"/>
      <c r="MQP214" s="3"/>
      <c r="MQQ214" s="3"/>
      <c r="MQR214" s="3"/>
      <c r="MQS214" s="3"/>
      <c r="MQT214" s="3"/>
      <c r="MQU214" s="3"/>
      <c r="MQV214" s="3"/>
      <c r="MQW214" s="3"/>
      <c r="MQX214" s="3"/>
      <c r="MQY214" s="3"/>
      <c r="MQZ214" s="3"/>
      <c r="MRA214" s="3"/>
      <c r="MRB214" s="3"/>
      <c r="MRC214" s="3"/>
      <c r="MRD214" s="3"/>
      <c r="MRE214" s="3"/>
      <c r="MRF214" s="3"/>
      <c r="MRG214" s="3"/>
      <c r="MRH214" s="3"/>
      <c r="MRI214" s="3"/>
      <c r="MRJ214" s="3"/>
      <c r="MRK214" s="3"/>
      <c r="MRL214" s="3"/>
      <c r="MRM214" s="3"/>
      <c r="MRN214" s="3"/>
      <c r="MRO214" s="3"/>
      <c r="MRP214" s="3"/>
      <c r="MRQ214" s="3"/>
      <c r="MRR214" s="3"/>
      <c r="MRS214" s="3"/>
      <c r="MRT214" s="3"/>
      <c r="MRU214" s="3"/>
      <c r="MRV214" s="3"/>
      <c r="MRW214" s="3"/>
      <c r="MRX214" s="3"/>
      <c r="MRY214" s="3"/>
      <c r="MRZ214" s="3"/>
      <c r="MSA214" s="3"/>
      <c r="MSB214" s="3"/>
      <c r="MSC214" s="3"/>
      <c r="MSD214" s="3"/>
      <c r="MSE214" s="3"/>
      <c r="MSF214" s="3"/>
      <c r="MSG214" s="3"/>
      <c r="MSH214" s="3"/>
      <c r="MSI214" s="3"/>
      <c r="MSJ214" s="3"/>
      <c r="MSK214" s="3"/>
      <c r="MSL214" s="3"/>
      <c r="MSM214" s="3"/>
      <c r="MSN214" s="3"/>
      <c r="MSO214" s="3"/>
      <c r="MSP214" s="3"/>
      <c r="MSQ214" s="3"/>
      <c r="MSR214" s="3"/>
      <c r="MSS214" s="3"/>
      <c r="MST214" s="3"/>
      <c r="MSU214" s="3"/>
      <c r="MSV214" s="3"/>
      <c r="MSW214" s="3"/>
      <c r="MSX214" s="3"/>
      <c r="MSY214" s="3"/>
      <c r="MSZ214" s="3"/>
      <c r="MTA214" s="3"/>
      <c r="MTB214" s="3"/>
      <c r="MTC214" s="3"/>
      <c r="MTD214" s="3"/>
      <c r="MTE214" s="3"/>
      <c r="MTF214" s="3"/>
      <c r="MTG214" s="3"/>
      <c r="MTH214" s="3"/>
      <c r="MTI214" s="3"/>
      <c r="MTJ214" s="3"/>
      <c r="MTK214" s="3"/>
      <c r="MTL214" s="3"/>
      <c r="MTM214" s="3"/>
      <c r="MTN214" s="3"/>
      <c r="MTO214" s="3"/>
      <c r="MTP214" s="3"/>
      <c r="MTQ214" s="3"/>
      <c r="MTR214" s="3"/>
      <c r="MTS214" s="3"/>
      <c r="MTT214" s="3"/>
      <c r="MTU214" s="3"/>
      <c r="MTV214" s="3"/>
      <c r="MTW214" s="3"/>
      <c r="MTX214" s="3"/>
      <c r="MTY214" s="3"/>
      <c r="MTZ214" s="3"/>
      <c r="MUA214" s="3"/>
      <c r="MUB214" s="3"/>
      <c r="MUC214" s="3"/>
      <c r="MUD214" s="3"/>
      <c r="MUE214" s="3"/>
      <c r="MUF214" s="3"/>
      <c r="MUG214" s="3"/>
      <c r="MUH214" s="3"/>
      <c r="MUI214" s="3"/>
      <c r="MUJ214" s="3"/>
      <c r="MUK214" s="3"/>
      <c r="MUL214" s="3"/>
      <c r="MUM214" s="3"/>
      <c r="MUN214" s="3"/>
      <c r="MUO214" s="3"/>
      <c r="MUP214" s="3"/>
      <c r="MUQ214" s="3"/>
      <c r="MUR214" s="3"/>
      <c r="MUS214" s="3"/>
      <c r="MUT214" s="3"/>
      <c r="MUU214" s="3"/>
      <c r="MUV214" s="3"/>
      <c r="MUW214" s="3"/>
      <c r="MUX214" s="3"/>
      <c r="MUY214" s="3"/>
      <c r="MUZ214" s="3"/>
      <c r="MVA214" s="3"/>
      <c r="MVB214" s="3"/>
      <c r="MVC214" s="3"/>
      <c r="MVD214" s="3"/>
      <c r="MVE214" s="3"/>
      <c r="MVF214" s="3"/>
      <c r="MVG214" s="3"/>
      <c r="MVH214" s="3"/>
      <c r="MVI214" s="3"/>
      <c r="MVJ214" s="3"/>
      <c r="MVK214" s="3"/>
      <c r="MVL214" s="3"/>
      <c r="MVM214" s="3"/>
      <c r="MVN214" s="3"/>
      <c r="MVO214" s="3"/>
      <c r="MVP214" s="3"/>
      <c r="MVQ214" s="3"/>
      <c r="MVR214" s="3"/>
      <c r="MVS214" s="3"/>
      <c r="MVT214" s="3"/>
      <c r="MVU214" s="3"/>
      <c r="MVV214" s="3"/>
      <c r="MVW214" s="3"/>
      <c r="MVX214" s="3"/>
      <c r="MVY214" s="3"/>
      <c r="MVZ214" s="3"/>
      <c r="MWA214" s="3"/>
      <c r="MWB214" s="3"/>
      <c r="MWC214" s="3"/>
      <c r="MWD214" s="3"/>
      <c r="MWE214" s="3"/>
      <c r="MWF214" s="3"/>
      <c r="MWG214" s="3"/>
      <c r="MWH214" s="3"/>
      <c r="MWI214" s="3"/>
      <c r="MWJ214" s="3"/>
      <c r="MWK214" s="3"/>
      <c r="MWL214" s="3"/>
      <c r="MWM214" s="3"/>
      <c r="MWN214" s="3"/>
      <c r="MWO214" s="3"/>
      <c r="MWP214" s="3"/>
      <c r="MWQ214" s="3"/>
      <c r="MWR214" s="3"/>
      <c r="MWS214" s="3"/>
      <c r="MWT214" s="3"/>
      <c r="MWU214" s="3"/>
      <c r="MWV214" s="3"/>
      <c r="MWW214" s="3"/>
      <c r="MWX214" s="3"/>
      <c r="MWY214" s="3"/>
      <c r="MWZ214" s="3"/>
      <c r="MXA214" s="3"/>
      <c r="MXB214" s="3"/>
      <c r="MXC214" s="3"/>
      <c r="MXD214" s="3"/>
      <c r="MXE214" s="3"/>
      <c r="MXF214" s="3"/>
      <c r="MXG214" s="3"/>
      <c r="MXH214" s="3"/>
      <c r="MXI214" s="3"/>
      <c r="MXJ214" s="3"/>
      <c r="MXK214" s="3"/>
      <c r="MXL214" s="3"/>
      <c r="MXM214" s="3"/>
      <c r="MXN214" s="3"/>
      <c r="MXO214" s="3"/>
      <c r="MXP214" s="3"/>
      <c r="MXQ214" s="3"/>
      <c r="MXR214" s="3"/>
      <c r="MXS214" s="3"/>
      <c r="MXT214" s="3"/>
      <c r="MXU214" s="3"/>
      <c r="MXV214" s="3"/>
      <c r="MXW214" s="3"/>
      <c r="MXX214" s="3"/>
      <c r="MXY214" s="3"/>
      <c r="MXZ214" s="3"/>
      <c r="MYA214" s="3"/>
      <c r="MYB214" s="3"/>
      <c r="MYC214" s="3"/>
      <c r="MYD214" s="3"/>
      <c r="MYE214" s="3"/>
      <c r="MYF214" s="3"/>
      <c r="MYG214" s="3"/>
      <c r="MYH214" s="3"/>
      <c r="MYI214" s="3"/>
      <c r="MYJ214" s="3"/>
      <c r="MYK214" s="3"/>
      <c r="MYL214" s="3"/>
      <c r="MYM214" s="3"/>
      <c r="MYN214" s="3"/>
      <c r="MYO214" s="3"/>
      <c r="MYP214" s="3"/>
      <c r="MYQ214" s="3"/>
      <c r="MYR214" s="3"/>
      <c r="MYS214" s="3"/>
      <c r="MYT214" s="3"/>
      <c r="MYU214" s="3"/>
      <c r="MYV214" s="3"/>
      <c r="MYW214" s="3"/>
      <c r="MYX214" s="3"/>
      <c r="MYY214" s="3"/>
      <c r="MYZ214" s="3"/>
      <c r="MZA214" s="3"/>
      <c r="MZB214" s="3"/>
      <c r="MZC214" s="3"/>
      <c r="MZD214" s="3"/>
      <c r="MZE214" s="3"/>
      <c r="MZF214" s="3"/>
      <c r="MZG214" s="3"/>
      <c r="MZH214" s="3"/>
      <c r="MZI214" s="3"/>
      <c r="MZJ214" s="3"/>
      <c r="MZK214" s="3"/>
      <c r="MZL214" s="3"/>
      <c r="MZM214" s="3"/>
      <c r="MZN214" s="3"/>
      <c r="MZO214" s="3"/>
      <c r="MZP214" s="3"/>
      <c r="MZQ214" s="3"/>
      <c r="MZR214" s="3"/>
      <c r="MZS214" s="3"/>
      <c r="MZT214" s="3"/>
      <c r="MZU214" s="3"/>
      <c r="MZV214" s="3"/>
      <c r="MZW214" s="3"/>
      <c r="MZX214" s="3"/>
      <c r="MZY214" s="3"/>
      <c r="MZZ214" s="3"/>
      <c r="NAA214" s="3"/>
      <c r="NAB214" s="3"/>
      <c r="NAC214" s="3"/>
      <c r="NAD214" s="3"/>
      <c r="NAE214" s="3"/>
      <c r="NAF214" s="3"/>
      <c r="NAG214" s="3"/>
      <c r="NAH214" s="3"/>
      <c r="NAI214" s="3"/>
      <c r="NAJ214" s="3"/>
      <c r="NAK214" s="3"/>
      <c r="NAL214" s="3"/>
      <c r="NAM214" s="3"/>
      <c r="NAN214" s="3"/>
      <c r="NAO214" s="3"/>
      <c r="NAP214" s="3"/>
      <c r="NAQ214" s="3"/>
      <c r="NAR214" s="3"/>
      <c r="NAS214" s="3"/>
      <c r="NAT214" s="3"/>
      <c r="NAU214" s="3"/>
      <c r="NAV214" s="3"/>
      <c r="NAW214" s="3"/>
      <c r="NAX214" s="3"/>
      <c r="NAY214" s="3"/>
      <c r="NAZ214" s="3"/>
      <c r="NBA214" s="3"/>
      <c r="NBB214" s="3"/>
      <c r="NBC214" s="3"/>
      <c r="NBD214" s="3"/>
      <c r="NBE214" s="3"/>
      <c r="NBF214" s="3"/>
      <c r="NBG214" s="3"/>
      <c r="NBH214" s="3"/>
      <c r="NBI214" s="3"/>
      <c r="NBJ214" s="3"/>
      <c r="NBK214" s="3"/>
      <c r="NBL214" s="3"/>
      <c r="NBM214" s="3"/>
      <c r="NBN214" s="3"/>
      <c r="NBO214" s="3"/>
      <c r="NBP214" s="3"/>
      <c r="NBQ214" s="3"/>
      <c r="NBR214" s="3"/>
      <c r="NBS214" s="3"/>
      <c r="NBT214" s="3"/>
      <c r="NBU214" s="3"/>
      <c r="NBV214" s="3"/>
      <c r="NBW214" s="3"/>
      <c r="NBX214" s="3"/>
      <c r="NBY214" s="3"/>
      <c r="NBZ214" s="3"/>
      <c r="NCA214" s="3"/>
      <c r="NCB214" s="3"/>
      <c r="NCC214" s="3"/>
      <c r="NCD214" s="3"/>
      <c r="NCE214" s="3"/>
      <c r="NCF214" s="3"/>
      <c r="NCG214" s="3"/>
      <c r="NCH214" s="3"/>
      <c r="NCI214" s="3"/>
      <c r="NCJ214" s="3"/>
      <c r="NCK214" s="3"/>
      <c r="NCL214" s="3"/>
      <c r="NCM214" s="3"/>
      <c r="NCN214" s="3"/>
      <c r="NCO214" s="3"/>
      <c r="NCP214" s="3"/>
      <c r="NCQ214" s="3"/>
      <c r="NCR214" s="3"/>
      <c r="NCS214" s="3"/>
      <c r="NCT214" s="3"/>
      <c r="NCU214" s="3"/>
      <c r="NCV214" s="3"/>
      <c r="NCW214" s="3"/>
      <c r="NCX214" s="3"/>
      <c r="NCY214" s="3"/>
      <c r="NCZ214" s="3"/>
      <c r="NDA214" s="3"/>
      <c r="NDB214" s="3"/>
      <c r="NDC214" s="3"/>
      <c r="NDD214" s="3"/>
      <c r="NDE214" s="3"/>
      <c r="NDF214" s="3"/>
      <c r="NDG214" s="3"/>
      <c r="NDH214" s="3"/>
      <c r="NDI214" s="3"/>
      <c r="NDJ214" s="3"/>
      <c r="NDK214" s="3"/>
      <c r="NDL214" s="3"/>
      <c r="NDM214" s="3"/>
      <c r="NDN214" s="3"/>
      <c r="NDO214" s="3"/>
      <c r="NDP214" s="3"/>
      <c r="NDQ214" s="3"/>
      <c r="NDR214" s="3"/>
      <c r="NDS214" s="3"/>
      <c r="NDT214" s="3"/>
      <c r="NDU214" s="3"/>
      <c r="NDV214" s="3"/>
      <c r="NDW214" s="3"/>
      <c r="NDX214" s="3"/>
      <c r="NDY214" s="3"/>
      <c r="NDZ214" s="3"/>
      <c r="NEA214" s="3"/>
      <c r="NEB214" s="3"/>
      <c r="NEC214" s="3"/>
      <c r="NED214" s="3"/>
      <c r="NEE214" s="3"/>
      <c r="NEF214" s="3"/>
      <c r="NEG214" s="3"/>
      <c r="NEH214" s="3"/>
      <c r="NEI214" s="3"/>
      <c r="NEJ214" s="3"/>
      <c r="NEK214" s="3"/>
      <c r="NEL214" s="3"/>
      <c r="NEM214" s="3"/>
      <c r="NEN214" s="3"/>
      <c r="NEO214" s="3"/>
      <c r="NEP214" s="3"/>
      <c r="NEQ214" s="3"/>
      <c r="NER214" s="3"/>
      <c r="NES214" s="3"/>
      <c r="NET214" s="3"/>
      <c r="NEU214" s="3"/>
      <c r="NEV214" s="3"/>
      <c r="NEW214" s="3"/>
      <c r="NEX214" s="3"/>
      <c r="NEY214" s="3"/>
      <c r="NEZ214" s="3"/>
      <c r="NFA214" s="3"/>
      <c r="NFB214" s="3"/>
      <c r="NFC214" s="3"/>
      <c r="NFD214" s="3"/>
      <c r="NFE214" s="3"/>
      <c r="NFF214" s="3"/>
      <c r="NFG214" s="3"/>
      <c r="NFH214" s="3"/>
      <c r="NFI214" s="3"/>
      <c r="NFJ214" s="3"/>
      <c r="NFK214" s="3"/>
      <c r="NFL214" s="3"/>
      <c r="NFM214" s="3"/>
      <c r="NFN214" s="3"/>
      <c r="NFO214" s="3"/>
      <c r="NFP214" s="3"/>
      <c r="NFQ214" s="3"/>
      <c r="NFR214" s="3"/>
      <c r="NFS214" s="3"/>
      <c r="NFT214" s="3"/>
      <c r="NFU214" s="3"/>
      <c r="NFV214" s="3"/>
      <c r="NFW214" s="3"/>
      <c r="NFX214" s="3"/>
      <c r="NFY214" s="3"/>
      <c r="NFZ214" s="3"/>
      <c r="NGA214" s="3"/>
      <c r="NGB214" s="3"/>
      <c r="NGC214" s="3"/>
      <c r="NGD214" s="3"/>
      <c r="NGE214" s="3"/>
      <c r="NGF214" s="3"/>
      <c r="NGG214" s="3"/>
      <c r="NGH214" s="3"/>
      <c r="NGI214" s="3"/>
      <c r="NGJ214" s="3"/>
      <c r="NGK214" s="3"/>
      <c r="NGL214" s="3"/>
      <c r="NGM214" s="3"/>
      <c r="NGN214" s="3"/>
      <c r="NGO214" s="3"/>
      <c r="NGP214" s="3"/>
      <c r="NGQ214" s="3"/>
      <c r="NGR214" s="3"/>
      <c r="NGS214" s="3"/>
      <c r="NGT214" s="3"/>
      <c r="NGU214" s="3"/>
      <c r="NGV214" s="3"/>
      <c r="NGW214" s="3"/>
      <c r="NGX214" s="3"/>
      <c r="NGY214" s="3"/>
      <c r="NGZ214" s="3"/>
      <c r="NHA214" s="3"/>
      <c r="NHB214" s="3"/>
      <c r="NHC214" s="3"/>
      <c r="NHD214" s="3"/>
      <c r="NHE214" s="3"/>
      <c r="NHF214" s="3"/>
      <c r="NHG214" s="3"/>
      <c r="NHH214" s="3"/>
      <c r="NHI214" s="3"/>
      <c r="NHJ214" s="3"/>
      <c r="NHK214" s="3"/>
      <c r="NHL214" s="3"/>
      <c r="NHM214" s="3"/>
      <c r="NHN214" s="3"/>
      <c r="NHO214" s="3"/>
      <c r="NHP214" s="3"/>
      <c r="NHQ214" s="3"/>
      <c r="NHR214" s="3"/>
      <c r="NHS214" s="3"/>
      <c r="NHT214" s="3"/>
      <c r="NHU214" s="3"/>
      <c r="NHV214" s="3"/>
      <c r="NHW214" s="3"/>
      <c r="NHX214" s="3"/>
      <c r="NHY214" s="3"/>
      <c r="NHZ214" s="3"/>
      <c r="NIA214" s="3"/>
      <c r="NIB214" s="3"/>
      <c r="NIC214" s="3"/>
      <c r="NID214" s="3"/>
      <c r="NIE214" s="3"/>
      <c r="NIF214" s="3"/>
      <c r="NIG214" s="3"/>
      <c r="NIH214" s="3"/>
      <c r="NII214" s="3"/>
      <c r="NIJ214" s="3"/>
      <c r="NIK214" s="3"/>
      <c r="NIL214" s="3"/>
      <c r="NIM214" s="3"/>
      <c r="NIN214" s="3"/>
      <c r="NIO214" s="3"/>
      <c r="NIP214" s="3"/>
      <c r="NIQ214" s="3"/>
      <c r="NIR214" s="3"/>
      <c r="NIS214" s="3"/>
      <c r="NIT214" s="3"/>
      <c r="NIU214" s="3"/>
      <c r="NIV214" s="3"/>
      <c r="NIW214" s="3"/>
      <c r="NIX214" s="3"/>
      <c r="NIY214" s="3"/>
      <c r="NIZ214" s="3"/>
      <c r="NJA214" s="3"/>
      <c r="NJB214" s="3"/>
      <c r="NJC214" s="3"/>
      <c r="NJD214" s="3"/>
      <c r="NJE214" s="3"/>
      <c r="NJF214" s="3"/>
      <c r="NJG214" s="3"/>
      <c r="NJH214" s="3"/>
      <c r="NJI214" s="3"/>
      <c r="NJJ214" s="3"/>
      <c r="NJK214" s="3"/>
      <c r="NJL214" s="3"/>
      <c r="NJM214" s="3"/>
      <c r="NJN214" s="3"/>
      <c r="NJO214" s="3"/>
      <c r="NJP214" s="3"/>
      <c r="NJQ214" s="3"/>
      <c r="NJR214" s="3"/>
      <c r="NJS214" s="3"/>
      <c r="NJT214" s="3"/>
      <c r="NJU214" s="3"/>
      <c r="NJV214" s="3"/>
      <c r="NJW214" s="3"/>
      <c r="NJX214" s="3"/>
      <c r="NJY214" s="3"/>
      <c r="NJZ214" s="3"/>
      <c r="NKA214" s="3"/>
      <c r="NKB214" s="3"/>
      <c r="NKC214" s="3"/>
      <c r="NKD214" s="3"/>
      <c r="NKE214" s="3"/>
      <c r="NKF214" s="3"/>
      <c r="NKG214" s="3"/>
      <c r="NKH214" s="3"/>
      <c r="NKI214" s="3"/>
      <c r="NKJ214" s="3"/>
      <c r="NKK214" s="3"/>
      <c r="NKL214" s="3"/>
      <c r="NKM214" s="3"/>
      <c r="NKN214" s="3"/>
      <c r="NKO214" s="3"/>
      <c r="NKP214" s="3"/>
      <c r="NKQ214" s="3"/>
      <c r="NKR214" s="3"/>
      <c r="NKS214" s="3"/>
      <c r="NKT214" s="3"/>
      <c r="NKU214" s="3"/>
      <c r="NKV214" s="3"/>
      <c r="NKW214" s="3"/>
      <c r="NKX214" s="3"/>
      <c r="NKY214" s="3"/>
      <c r="NKZ214" s="3"/>
      <c r="NLA214" s="3"/>
      <c r="NLB214" s="3"/>
      <c r="NLC214" s="3"/>
      <c r="NLD214" s="3"/>
      <c r="NLE214" s="3"/>
      <c r="NLF214" s="3"/>
      <c r="NLG214" s="3"/>
      <c r="NLH214" s="3"/>
      <c r="NLI214" s="3"/>
      <c r="NLJ214" s="3"/>
      <c r="NLK214" s="3"/>
      <c r="NLL214" s="3"/>
      <c r="NLM214" s="3"/>
      <c r="NLN214" s="3"/>
      <c r="NLO214" s="3"/>
      <c r="NLP214" s="3"/>
      <c r="NLQ214" s="3"/>
      <c r="NLR214" s="3"/>
      <c r="NLS214" s="3"/>
      <c r="NLT214" s="3"/>
      <c r="NLU214" s="3"/>
      <c r="NLV214" s="3"/>
      <c r="NLW214" s="3"/>
      <c r="NLX214" s="3"/>
      <c r="NLY214" s="3"/>
      <c r="NLZ214" s="3"/>
      <c r="NMA214" s="3"/>
      <c r="NMB214" s="3"/>
      <c r="NMC214" s="3"/>
      <c r="NMD214" s="3"/>
      <c r="NME214" s="3"/>
      <c r="NMF214" s="3"/>
      <c r="NMG214" s="3"/>
      <c r="NMH214" s="3"/>
      <c r="NMI214" s="3"/>
      <c r="NMJ214" s="3"/>
      <c r="NMK214" s="3"/>
      <c r="NML214" s="3"/>
      <c r="NMM214" s="3"/>
      <c r="NMN214" s="3"/>
      <c r="NMO214" s="3"/>
      <c r="NMP214" s="3"/>
      <c r="NMQ214" s="3"/>
      <c r="NMR214" s="3"/>
      <c r="NMS214" s="3"/>
      <c r="NMT214" s="3"/>
      <c r="NMU214" s="3"/>
      <c r="NMV214" s="3"/>
      <c r="NMW214" s="3"/>
      <c r="NMX214" s="3"/>
      <c r="NMY214" s="3"/>
      <c r="NMZ214" s="3"/>
      <c r="NNA214" s="3"/>
      <c r="NNB214" s="3"/>
      <c r="NNC214" s="3"/>
      <c r="NND214" s="3"/>
      <c r="NNE214" s="3"/>
      <c r="NNF214" s="3"/>
      <c r="NNG214" s="3"/>
      <c r="NNH214" s="3"/>
      <c r="NNI214" s="3"/>
      <c r="NNJ214" s="3"/>
      <c r="NNK214" s="3"/>
      <c r="NNL214" s="3"/>
      <c r="NNM214" s="3"/>
      <c r="NNN214" s="3"/>
      <c r="NNO214" s="3"/>
      <c r="NNP214" s="3"/>
      <c r="NNQ214" s="3"/>
      <c r="NNR214" s="3"/>
      <c r="NNS214" s="3"/>
      <c r="NNT214" s="3"/>
      <c r="NNU214" s="3"/>
      <c r="NNV214" s="3"/>
      <c r="NNW214" s="3"/>
      <c r="NNX214" s="3"/>
      <c r="NNY214" s="3"/>
      <c r="NNZ214" s="3"/>
      <c r="NOA214" s="3"/>
      <c r="NOB214" s="3"/>
      <c r="NOC214" s="3"/>
      <c r="NOD214" s="3"/>
      <c r="NOE214" s="3"/>
      <c r="NOF214" s="3"/>
      <c r="NOG214" s="3"/>
      <c r="NOH214" s="3"/>
      <c r="NOI214" s="3"/>
      <c r="NOJ214" s="3"/>
      <c r="NOK214" s="3"/>
      <c r="NOL214" s="3"/>
      <c r="NOM214" s="3"/>
      <c r="NON214" s="3"/>
      <c r="NOO214" s="3"/>
      <c r="NOP214" s="3"/>
      <c r="NOQ214" s="3"/>
      <c r="NOR214" s="3"/>
      <c r="NOS214" s="3"/>
      <c r="NOT214" s="3"/>
      <c r="NOU214" s="3"/>
      <c r="NOV214" s="3"/>
      <c r="NOW214" s="3"/>
      <c r="NOX214" s="3"/>
      <c r="NOY214" s="3"/>
      <c r="NOZ214" s="3"/>
      <c r="NPA214" s="3"/>
      <c r="NPB214" s="3"/>
      <c r="NPC214" s="3"/>
      <c r="NPD214" s="3"/>
      <c r="NPE214" s="3"/>
      <c r="NPF214" s="3"/>
      <c r="NPG214" s="3"/>
      <c r="NPH214" s="3"/>
      <c r="NPI214" s="3"/>
      <c r="NPJ214" s="3"/>
      <c r="NPK214" s="3"/>
      <c r="NPL214" s="3"/>
      <c r="NPM214" s="3"/>
      <c r="NPN214" s="3"/>
      <c r="NPO214" s="3"/>
      <c r="NPP214" s="3"/>
      <c r="NPQ214" s="3"/>
      <c r="NPR214" s="3"/>
      <c r="NPS214" s="3"/>
      <c r="NPT214" s="3"/>
      <c r="NPU214" s="3"/>
      <c r="NPV214" s="3"/>
      <c r="NPW214" s="3"/>
      <c r="NPX214" s="3"/>
      <c r="NPY214" s="3"/>
      <c r="NPZ214" s="3"/>
      <c r="NQA214" s="3"/>
      <c r="NQB214" s="3"/>
      <c r="NQC214" s="3"/>
      <c r="NQD214" s="3"/>
      <c r="NQE214" s="3"/>
      <c r="NQF214" s="3"/>
      <c r="NQG214" s="3"/>
      <c r="NQH214" s="3"/>
      <c r="NQI214" s="3"/>
      <c r="NQJ214" s="3"/>
      <c r="NQK214" s="3"/>
      <c r="NQL214" s="3"/>
      <c r="NQM214" s="3"/>
      <c r="NQN214" s="3"/>
      <c r="NQO214" s="3"/>
      <c r="NQP214" s="3"/>
      <c r="NQQ214" s="3"/>
      <c r="NQR214" s="3"/>
      <c r="NQS214" s="3"/>
      <c r="NQT214" s="3"/>
      <c r="NQU214" s="3"/>
      <c r="NQV214" s="3"/>
      <c r="NQW214" s="3"/>
      <c r="NQX214" s="3"/>
      <c r="NQY214" s="3"/>
      <c r="NQZ214" s="3"/>
      <c r="NRA214" s="3"/>
      <c r="NRB214" s="3"/>
      <c r="NRC214" s="3"/>
      <c r="NRD214" s="3"/>
      <c r="NRE214" s="3"/>
      <c r="NRF214" s="3"/>
      <c r="NRG214" s="3"/>
      <c r="NRH214" s="3"/>
      <c r="NRI214" s="3"/>
      <c r="NRJ214" s="3"/>
      <c r="NRK214" s="3"/>
      <c r="NRL214" s="3"/>
      <c r="NRM214" s="3"/>
      <c r="NRN214" s="3"/>
      <c r="NRO214" s="3"/>
      <c r="NRP214" s="3"/>
      <c r="NRQ214" s="3"/>
      <c r="NRR214" s="3"/>
      <c r="NRS214" s="3"/>
      <c r="NRT214" s="3"/>
      <c r="NRU214" s="3"/>
      <c r="NRV214" s="3"/>
      <c r="NRW214" s="3"/>
      <c r="NRX214" s="3"/>
      <c r="NRY214" s="3"/>
      <c r="NRZ214" s="3"/>
      <c r="NSA214" s="3"/>
      <c r="NSB214" s="3"/>
      <c r="NSC214" s="3"/>
      <c r="NSD214" s="3"/>
      <c r="NSE214" s="3"/>
      <c r="NSF214" s="3"/>
      <c r="NSG214" s="3"/>
      <c r="NSH214" s="3"/>
      <c r="NSI214" s="3"/>
      <c r="NSJ214" s="3"/>
      <c r="NSK214" s="3"/>
      <c r="NSL214" s="3"/>
      <c r="NSM214" s="3"/>
      <c r="NSN214" s="3"/>
      <c r="NSO214" s="3"/>
      <c r="NSP214" s="3"/>
      <c r="NSQ214" s="3"/>
      <c r="NSR214" s="3"/>
      <c r="NSS214" s="3"/>
      <c r="NST214" s="3"/>
      <c r="NSU214" s="3"/>
      <c r="NSV214" s="3"/>
      <c r="NSW214" s="3"/>
      <c r="NSX214" s="3"/>
      <c r="NSY214" s="3"/>
      <c r="NSZ214" s="3"/>
      <c r="NTA214" s="3"/>
      <c r="NTB214" s="3"/>
      <c r="NTC214" s="3"/>
      <c r="NTD214" s="3"/>
      <c r="NTE214" s="3"/>
      <c r="NTF214" s="3"/>
      <c r="NTG214" s="3"/>
      <c r="NTH214" s="3"/>
      <c r="NTI214" s="3"/>
      <c r="NTJ214" s="3"/>
      <c r="NTK214" s="3"/>
      <c r="NTL214" s="3"/>
      <c r="NTM214" s="3"/>
      <c r="NTN214" s="3"/>
      <c r="NTO214" s="3"/>
      <c r="NTP214" s="3"/>
      <c r="NTQ214" s="3"/>
      <c r="NTR214" s="3"/>
      <c r="NTS214" s="3"/>
      <c r="NTT214" s="3"/>
      <c r="NTU214" s="3"/>
      <c r="NTV214" s="3"/>
      <c r="NTW214" s="3"/>
      <c r="NTX214" s="3"/>
      <c r="NTY214" s="3"/>
      <c r="NTZ214" s="3"/>
      <c r="NUA214" s="3"/>
      <c r="NUB214" s="3"/>
      <c r="NUC214" s="3"/>
      <c r="NUD214" s="3"/>
      <c r="NUE214" s="3"/>
      <c r="NUF214" s="3"/>
      <c r="NUG214" s="3"/>
      <c r="NUH214" s="3"/>
      <c r="NUI214" s="3"/>
      <c r="NUJ214" s="3"/>
      <c r="NUK214" s="3"/>
      <c r="NUL214" s="3"/>
      <c r="NUM214" s="3"/>
      <c r="NUN214" s="3"/>
      <c r="NUO214" s="3"/>
      <c r="NUP214" s="3"/>
      <c r="NUQ214" s="3"/>
      <c r="NUR214" s="3"/>
      <c r="NUS214" s="3"/>
      <c r="NUT214" s="3"/>
      <c r="NUU214" s="3"/>
      <c r="NUV214" s="3"/>
      <c r="NUW214" s="3"/>
      <c r="NUX214" s="3"/>
      <c r="NUY214" s="3"/>
      <c r="NUZ214" s="3"/>
      <c r="NVA214" s="3"/>
      <c r="NVB214" s="3"/>
      <c r="NVC214" s="3"/>
      <c r="NVD214" s="3"/>
      <c r="NVE214" s="3"/>
      <c r="NVF214" s="3"/>
      <c r="NVG214" s="3"/>
      <c r="NVH214" s="3"/>
      <c r="NVI214" s="3"/>
      <c r="NVJ214" s="3"/>
      <c r="NVK214" s="3"/>
      <c r="NVL214" s="3"/>
      <c r="NVM214" s="3"/>
      <c r="NVN214" s="3"/>
      <c r="NVO214" s="3"/>
      <c r="NVP214" s="3"/>
      <c r="NVQ214" s="3"/>
      <c r="NVR214" s="3"/>
      <c r="NVS214" s="3"/>
      <c r="NVT214" s="3"/>
      <c r="NVU214" s="3"/>
      <c r="NVV214" s="3"/>
      <c r="NVW214" s="3"/>
      <c r="NVX214" s="3"/>
      <c r="NVY214" s="3"/>
      <c r="NVZ214" s="3"/>
      <c r="NWA214" s="3"/>
      <c r="NWB214" s="3"/>
      <c r="NWC214" s="3"/>
      <c r="NWD214" s="3"/>
      <c r="NWE214" s="3"/>
      <c r="NWF214" s="3"/>
      <c r="NWG214" s="3"/>
      <c r="NWH214" s="3"/>
      <c r="NWI214" s="3"/>
      <c r="NWJ214" s="3"/>
      <c r="NWK214" s="3"/>
      <c r="NWL214" s="3"/>
      <c r="NWM214" s="3"/>
      <c r="NWN214" s="3"/>
      <c r="NWO214" s="3"/>
      <c r="NWP214" s="3"/>
      <c r="NWQ214" s="3"/>
      <c r="NWR214" s="3"/>
      <c r="NWS214" s="3"/>
      <c r="NWT214" s="3"/>
      <c r="NWU214" s="3"/>
      <c r="NWV214" s="3"/>
      <c r="NWW214" s="3"/>
      <c r="NWX214" s="3"/>
      <c r="NWY214" s="3"/>
      <c r="NWZ214" s="3"/>
      <c r="NXA214" s="3"/>
      <c r="NXB214" s="3"/>
      <c r="NXC214" s="3"/>
      <c r="NXD214" s="3"/>
      <c r="NXE214" s="3"/>
      <c r="NXF214" s="3"/>
      <c r="NXG214" s="3"/>
      <c r="NXH214" s="3"/>
      <c r="NXI214" s="3"/>
      <c r="NXJ214" s="3"/>
      <c r="NXK214" s="3"/>
      <c r="NXL214" s="3"/>
      <c r="NXM214" s="3"/>
      <c r="NXN214" s="3"/>
      <c r="NXO214" s="3"/>
      <c r="NXP214" s="3"/>
      <c r="NXQ214" s="3"/>
      <c r="NXR214" s="3"/>
      <c r="NXS214" s="3"/>
      <c r="NXT214" s="3"/>
      <c r="NXU214" s="3"/>
      <c r="NXV214" s="3"/>
      <c r="NXW214" s="3"/>
      <c r="NXX214" s="3"/>
      <c r="NXY214" s="3"/>
      <c r="NXZ214" s="3"/>
      <c r="NYA214" s="3"/>
      <c r="NYB214" s="3"/>
      <c r="NYC214" s="3"/>
      <c r="NYD214" s="3"/>
      <c r="NYE214" s="3"/>
      <c r="NYF214" s="3"/>
      <c r="NYG214" s="3"/>
      <c r="NYH214" s="3"/>
      <c r="NYI214" s="3"/>
      <c r="NYJ214" s="3"/>
      <c r="NYK214" s="3"/>
      <c r="NYL214" s="3"/>
      <c r="NYM214" s="3"/>
      <c r="NYN214" s="3"/>
      <c r="NYO214" s="3"/>
      <c r="NYP214" s="3"/>
      <c r="NYQ214" s="3"/>
      <c r="NYR214" s="3"/>
      <c r="NYS214" s="3"/>
      <c r="NYT214" s="3"/>
      <c r="NYU214" s="3"/>
      <c r="NYV214" s="3"/>
      <c r="NYW214" s="3"/>
      <c r="NYX214" s="3"/>
      <c r="NYY214" s="3"/>
      <c r="NYZ214" s="3"/>
      <c r="NZA214" s="3"/>
      <c r="NZB214" s="3"/>
      <c r="NZC214" s="3"/>
      <c r="NZD214" s="3"/>
      <c r="NZE214" s="3"/>
      <c r="NZF214" s="3"/>
      <c r="NZG214" s="3"/>
      <c r="NZH214" s="3"/>
      <c r="NZI214" s="3"/>
      <c r="NZJ214" s="3"/>
      <c r="NZK214" s="3"/>
      <c r="NZL214" s="3"/>
      <c r="NZM214" s="3"/>
      <c r="NZN214" s="3"/>
      <c r="NZO214" s="3"/>
      <c r="NZP214" s="3"/>
      <c r="NZQ214" s="3"/>
      <c r="NZR214" s="3"/>
      <c r="NZS214" s="3"/>
      <c r="NZT214" s="3"/>
      <c r="NZU214" s="3"/>
      <c r="NZV214" s="3"/>
      <c r="NZW214" s="3"/>
      <c r="NZX214" s="3"/>
      <c r="NZY214" s="3"/>
      <c r="NZZ214" s="3"/>
      <c r="OAA214" s="3"/>
      <c r="OAB214" s="3"/>
      <c r="OAC214" s="3"/>
      <c r="OAD214" s="3"/>
      <c r="OAE214" s="3"/>
      <c r="OAF214" s="3"/>
      <c r="OAG214" s="3"/>
      <c r="OAH214" s="3"/>
      <c r="OAI214" s="3"/>
      <c r="OAJ214" s="3"/>
      <c r="OAK214" s="3"/>
      <c r="OAL214" s="3"/>
      <c r="OAM214" s="3"/>
      <c r="OAN214" s="3"/>
      <c r="OAO214" s="3"/>
      <c r="OAP214" s="3"/>
      <c r="OAQ214" s="3"/>
      <c r="OAR214" s="3"/>
      <c r="OAS214" s="3"/>
      <c r="OAT214" s="3"/>
      <c r="OAU214" s="3"/>
      <c r="OAV214" s="3"/>
      <c r="OAW214" s="3"/>
      <c r="OAX214" s="3"/>
      <c r="OAY214" s="3"/>
      <c r="OAZ214" s="3"/>
      <c r="OBA214" s="3"/>
      <c r="OBB214" s="3"/>
      <c r="OBC214" s="3"/>
      <c r="OBD214" s="3"/>
      <c r="OBE214" s="3"/>
      <c r="OBF214" s="3"/>
      <c r="OBG214" s="3"/>
      <c r="OBH214" s="3"/>
      <c r="OBI214" s="3"/>
      <c r="OBJ214" s="3"/>
      <c r="OBK214" s="3"/>
      <c r="OBL214" s="3"/>
      <c r="OBM214" s="3"/>
      <c r="OBN214" s="3"/>
      <c r="OBO214" s="3"/>
      <c r="OBP214" s="3"/>
      <c r="OBQ214" s="3"/>
      <c r="OBR214" s="3"/>
      <c r="OBS214" s="3"/>
      <c r="OBT214" s="3"/>
      <c r="OBU214" s="3"/>
      <c r="OBV214" s="3"/>
      <c r="OBW214" s="3"/>
      <c r="OBX214" s="3"/>
      <c r="OBY214" s="3"/>
      <c r="OBZ214" s="3"/>
      <c r="OCA214" s="3"/>
      <c r="OCB214" s="3"/>
      <c r="OCC214" s="3"/>
      <c r="OCD214" s="3"/>
      <c r="OCE214" s="3"/>
      <c r="OCF214" s="3"/>
      <c r="OCG214" s="3"/>
      <c r="OCH214" s="3"/>
      <c r="OCI214" s="3"/>
      <c r="OCJ214" s="3"/>
      <c r="OCK214" s="3"/>
      <c r="OCL214" s="3"/>
      <c r="OCM214" s="3"/>
      <c r="OCN214" s="3"/>
      <c r="OCO214" s="3"/>
      <c r="OCP214" s="3"/>
      <c r="OCQ214" s="3"/>
      <c r="OCR214" s="3"/>
      <c r="OCS214" s="3"/>
      <c r="OCT214" s="3"/>
      <c r="OCU214" s="3"/>
      <c r="OCV214" s="3"/>
      <c r="OCW214" s="3"/>
      <c r="OCX214" s="3"/>
      <c r="OCY214" s="3"/>
      <c r="OCZ214" s="3"/>
      <c r="ODA214" s="3"/>
      <c r="ODB214" s="3"/>
      <c r="ODC214" s="3"/>
      <c r="ODD214" s="3"/>
      <c r="ODE214" s="3"/>
      <c r="ODF214" s="3"/>
      <c r="ODG214" s="3"/>
      <c r="ODH214" s="3"/>
      <c r="ODI214" s="3"/>
      <c r="ODJ214" s="3"/>
      <c r="ODK214" s="3"/>
      <c r="ODL214" s="3"/>
      <c r="ODM214" s="3"/>
      <c r="ODN214" s="3"/>
      <c r="ODO214" s="3"/>
      <c r="ODP214" s="3"/>
      <c r="ODQ214" s="3"/>
      <c r="ODR214" s="3"/>
      <c r="ODS214" s="3"/>
      <c r="ODT214" s="3"/>
      <c r="ODU214" s="3"/>
      <c r="ODV214" s="3"/>
      <c r="ODW214" s="3"/>
      <c r="ODX214" s="3"/>
      <c r="ODY214" s="3"/>
      <c r="ODZ214" s="3"/>
      <c r="OEA214" s="3"/>
      <c r="OEB214" s="3"/>
      <c r="OEC214" s="3"/>
      <c r="OED214" s="3"/>
      <c r="OEE214" s="3"/>
      <c r="OEF214" s="3"/>
      <c r="OEG214" s="3"/>
      <c r="OEH214" s="3"/>
      <c r="OEI214" s="3"/>
      <c r="OEJ214" s="3"/>
      <c r="OEK214" s="3"/>
      <c r="OEL214" s="3"/>
      <c r="OEM214" s="3"/>
      <c r="OEN214" s="3"/>
      <c r="OEO214" s="3"/>
      <c r="OEP214" s="3"/>
      <c r="OEQ214" s="3"/>
      <c r="OER214" s="3"/>
      <c r="OES214" s="3"/>
      <c r="OET214" s="3"/>
      <c r="OEU214" s="3"/>
      <c r="OEV214" s="3"/>
      <c r="OEW214" s="3"/>
      <c r="OEX214" s="3"/>
      <c r="OEY214" s="3"/>
      <c r="OEZ214" s="3"/>
      <c r="OFA214" s="3"/>
      <c r="OFB214" s="3"/>
      <c r="OFC214" s="3"/>
      <c r="OFD214" s="3"/>
      <c r="OFE214" s="3"/>
      <c r="OFF214" s="3"/>
      <c r="OFG214" s="3"/>
      <c r="OFH214" s="3"/>
      <c r="OFI214" s="3"/>
      <c r="OFJ214" s="3"/>
      <c r="OFK214" s="3"/>
      <c r="OFL214" s="3"/>
      <c r="OFM214" s="3"/>
      <c r="OFN214" s="3"/>
      <c r="OFO214" s="3"/>
      <c r="OFP214" s="3"/>
      <c r="OFQ214" s="3"/>
      <c r="OFR214" s="3"/>
      <c r="OFS214" s="3"/>
      <c r="OFT214" s="3"/>
      <c r="OFU214" s="3"/>
      <c r="OFV214" s="3"/>
      <c r="OFW214" s="3"/>
      <c r="OFX214" s="3"/>
      <c r="OFY214" s="3"/>
      <c r="OFZ214" s="3"/>
      <c r="OGA214" s="3"/>
      <c r="OGB214" s="3"/>
      <c r="OGC214" s="3"/>
      <c r="OGD214" s="3"/>
      <c r="OGE214" s="3"/>
      <c r="OGF214" s="3"/>
      <c r="OGG214" s="3"/>
      <c r="OGH214" s="3"/>
      <c r="OGI214" s="3"/>
      <c r="OGJ214" s="3"/>
      <c r="OGK214" s="3"/>
      <c r="OGL214" s="3"/>
      <c r="OGM214" s="3"/>
      <c r="OGN214" s="3"/>
      <c r="OGO214" s="3"/>
      <c r="OGP214" s="3"/>
      <c r="OGQ214" s="3"/>
      <c r="OGR214" s="3"/>
      <c r="OGS214" s="3"/>
      <c r="OGT214" s="3"/>
      <c r="OGU214" s="3"/>
      <c r="OGV214" s="3"/>
      <c r="OGW214" s="3"/>
      <c r="OGX214" s="3"/>
      <c r="OGY214" s="3"/>
      <c r="OGZ214" s="3"/>
      <c r="OHA214" s="3"/>
      <c r="OHB214" s="3"/>
      <c r="OHC214" s="3"/>
      <c r="OHD214" s="3"/>
      <c r="OHE214" s="3"/>
      <c r="OHF214" s="3"/>
      <c r="OHG214" s="3"/>
      <c r="OHH214" s="3"/>
      <c r="OHI214" s="3"/>
      <c r="OHJ214" s="3"/>
      <c r="OHK214" s="3"/>
      <c r="OHL214" s="3"/>
      <c r="OHM214" s="3"/>
      <c r="OHN214" s="3"/>
      <c r="OHO214" s="3"/>
      <c r="OHP214" s="3"/>
      <c r="OHQ214" s="3"/>
      <c r="OHR214" s="3"/>
      <c r="OHS214" s="3"/>
      <c r="OHT214" s="3"/>
      <c r="OHU214" s="3"/>
      <c r="OHV214" s="3"/>
      <c r="OHW214" s="3"/>
      <c r="OHX214" s="3"/>
      <c r="OHY214" s="3"/>
      <c r="OHZ214" s="3"/>
      <c r="OIA214" s="3"/>
      <c r="OIB214" s="3"/>
      <c r="OIC214" s="3"/>
      <c r="OID214" s="3"/>
      <c r="OIE214" s="3"/>
      <c r="OIF214" s="3"/>
      <c r="OIG214" s="3"/>
      <c r="OIH214" s="3"/>
      <c r="OII214" s="3"/>
      <c r="OIJ214" s="3"/>
      <c r="OIK214" s="3"/>
      <c r="OIL214" s="3"/>
      <c r="OIM214" s="3"/>
      <c r="OIN214" s="3"/>
      <c r="OIO214" s="3"/>
      <c r="OIP214" s="3"/>
      <c r="OIQ214" s="3"/>
      <c r="OIR214" s="3"/>
      <c r="OIS214" s="3"/>
      <c r="OIT214" s="3"/>
      <c r="OIU214" s="3"/>
      <c r="OIV214" s="3"/>
      <c r="OIW214" s="3"/>
      <c r="OIX214" s="3"/>
      <c r="OIY214" s="3"/>
      <c r="OIZ214" s="3"/>
      <c r="OJA214" s="3"/>
      <c r="OJB214" s="3"/>
      <c r="OJC214" s="3"/>
      <c r="OJD214" s="3"/>
      <c r="OJE214" s="3"/>
      <c r="OJF214" s="3"/>
      <c r="OJG214" s="3"/>
      <c r="OJH214" s="3"/>
      <c r="OJI214" s="3"/>
      <c r="OJJ214" s="3"/>
      <c r="OJK214" s="3"/>
      <c r="OJL214" s="3"/>
      <c r="OJM214" s="3"/>
      <c r="OJN214" s="3"/>
      <c r="OJO214" s="3"/>
      <c r="OJP214" s="3"/>
      <c r="OJQ214" s="3"/>
      <c r="OJR214" s="3"/>
      <c r="OJS214" s="3"/>
      <c r="OJT214" s="3"/>
      <c r="OJU214" s="3"/>
      <c r="OJV214" s="3"/>
      <c r="OJW214" s="3"/>
      <c r="OJX214" s="3"/>
      <c r="OJY214" s="3"/>
      <c r="OJZ214" s="3"/>
      <c r="OKA214" s="3"/>
      <c r="OKB214" s="3"/>
      <c r="OKC214" s="3"/>
      <c r="OKD214" s="3"/>
      <c r="OKE214" s="3"/>
      <c r="OKF214" s="3"/>
      <c r="OKG214" s="3"/>
      <c r="OKH214" s="3"/>
      <c r="OKI214" s="3"/>
      <c r="OKJ214" s="3"/>
      <c r="OKK214" s="3"/>
      <c r="OKL214" s="3"/>
      <c r="OKM214" s="3"/>
      <c r="OKN214" s="3"/>
      <c r="OKO214" s="3"/>
      <c r="OKP214" s="3"/>
      <c r="OKQ214" s="3"/>
      <c r="OKR214" s="3"/>
      <c r="OKS214" s="3"/>
      <c r="OKT214" s="3"/>
      <c r="OKU214" s="3"/>
      <c r="OKV214" s="3"/>
      <c r="OKW214" s="3"/>
      <c r="OKX214" s="3"/>
      <c r="OKY214" s="3"/>
      <c r="OKZ214" s="3"/>
      <c r="OLA214" s="3"/>
      <c r="OLB214" s="3"/>
      <c r="OLC214" s="3"/>
      <c r="OLD214" s="3"/>
      <c r="OLE214" s="3"/>
      <c r="OLF214" s="3"/>
      <c r="OLG214" s="3"/>
      <c r="OLH214" s="3"/>
      <c r="OLI214" s="3"/>
      <c r="OLJ214" s="3"/>
      <c r="OLK214" s="3"/>
      <c r="OLL214" s="3"/>
      <c r="OLM214" s="3"/>
      <c r="OLN214" s="3"/>
      <c r="OLO214" s="3"/>
      <c r="OLP214" s="3"/>
      <c r="OLQ214" s="3"/>
      <c r="OLR214" s="3"/>
      <c r="OLS214" s="3"/>
      <c r="OLT214" s="3"/>
      <c r="OLU214" s="3"/>
      <c r="OLV214" s="3"/>
      <c r="OLW214" s="3"/>
      <c r="OLX214" s="3"/>
      <c r="OLY214" s="3"/>
      <c r="OLZ214" s="3"/>
      <c r="OMA214" s="3"/>
      <c r="OMB214" s="3"/>
      <c r="OMC214" s="3"/>
      <c r="OMD214" s="3"/>
      <c r="OME214" s="3"/>
      <c r="OMF214" s="3"/>
      <c r="OMG214" s="3"/>
      <c r="OMH214" s="3"/>
      <c r="OMI214" s="3"/>
      <c r="OMJ214" s="3"/>
      <c r="OMK214" s="3"/>
      <c r="OML214" s="3"/>
      <c r="OMM214" s="3"/>
      <c r="OMN214" s="3"/>
      <c r="OMO214" s="3"/>
      <c r="OMP214" s="3"/>
      <c r="OMQ214" s="3"/>
      <c r="OMR214" s="3"/>
      <c r="OMS214" s="3"/>
      <c r="OMT214" s="3"/>
      <c r="OMU214" s="3"/>
      <c r="OMV214" s="3"/>
      <c r="OMW214" s="3"/>
      <c r="OMX214" s="3"/>
      <c r="OMY214" s="3"/>
      <c r="OMZ214" s="3"/>
      <c r="ONA214" s="3"/>
      <c r="ONB214" s="3"/>
      <c r="ONC214" s="3"/>
      <c r="OND214" s="3"/>
      <c r="ONE214" s="3"/>
      <c r="ONF214" s="3"/>
      <c r="ONG214" s="3"/>
      <c r="ONH214" s="3"/>
      <c r="ONI214" s="3"/>
      <c r="ONJ214" s="3"/>
      <c r="ONK214" s="3"/>
      <c r="ONL214" s="3"/>
      <c r="ONM214" s="3"/>
      <c r="ONN214" s="3"/>
      <c r="ONO214" s="3"/>
      <c r="ONP214" s="3"/>
      <c r="ONQ214" s="3"/>
      <c r="ONR214" s="3"/>
      <c r="ONS214" s="3"/>
      <c r="ONT214" s="3"/>
      <c r="ONU214" s="3"/>
      <c r="ONV214" s="3"/>
      <c r="ONW214" s="3"/>
      <c r="ONX214" s="3"/>
      <c r="ONY214" s="3"/>
      <c r="ONZ214" s="3"/>
      <c r="OOA214" s="3"/>
      <c r="OOB214" s="3"/>
      <c r="OOC214" s="3"/>
      <c r="OOD214" s="3"/>
      <c r="OOE214" s="3"/>
      <c r="OOF214" s="3"/>
      <c r="OOG214" s="3"/>
      <c r="OOH214" s="3"/>
      <c r="OOI214" s="3"/>
      <c r="OOJ214" s="3"/>
      <c r="OOK214" s="3"/>
      <c r="OOL214" s="3"/>
      <c r="OOM214" s="3"/>
      <c r="OON214" s="3"/>
      <c r="OOO214" s="3"/>
      <c r="OOP214" s="3"/>
      <c r="OOQ214" s="3"/>
      <c r="OOR214" s="3"/>
      <c r="OOS214" s="3"/>
      <c r="OOT214" s="3"/>
      <c r="OOU214" s="3"/>
      <c r="OOV214" s="3"/>
      <c r="OOW214" s="3"/>
      <c r="OOX214" s="3"/>
      <c r="OOY214" s="3"/>
      <c r="OOZ214" s="3"/>
      <c r="OPA214" s="3"/>
      <c r="OPB214" s="3"/>
      <c r="OPC214" s="3"/>
      <c r="OPD214" s="3"/>
      <c r="OPE214" s="3"/>
      <c r="OPF214" s="3"/>
      <c r="OPG214" s="3"/>
      <c r="OPH214" s="3"/>
      <c r="OPI214" s="3"/>
      <c r="OPJ214" s="3"/>
      <c r="OPK214" s="3"/>
      <c r="OPL214" s="3"/>
      <c r="OPM214" s="3"/>
      <c r="OPN214" s="3"/>
      <c r="OPO214" s="3"/>
      <c r="OPP214" s="3"/>
      <c r="OPQ214" s="3"/>
      <c r="OPR214" s="3"/>
      <c r="OPS214" s="3"/>
      <c r="OPT214" s="3"/>
      <c r="OPU214" s="3"/>
      <c r="OPV214" s="3"/>
      <c r="OPW214" s="3"/>
      <c r="OPX214" s="3"/>
      <c r="OPY214" s="3"/>
      <c r="OPZ214" s="3"/>
      <c r="OQA214" s="3"/>
      <c r="OQB214" s="3"/>
      <c r="OQC214" s="3"/>
      <c r="OQD214" s="3"/>
      <c r="OQE214" s="3"/>
      <c r="OQF214" s="3"/>
      <c r="OQG214" s="3"/>
      <c r="OQH214" s="3"/>
      <c r="OQI214" s="3"/>
      <c r="OQJ214" s="3"/>
      <c r="OQK214" s="3"/>
      <c r="OQL214" s="3"/>
      <c r="OQM214" s="3"/>
      <c r="OQN214" s="3"/>
      <c r="OQO214" s="3"/>
      <c r="OQP214" s="3"/>
      <c r="OQQ214" s="3"/>
      <c r="OQR214" s="3"/>
      <c r="OQS214" s="3"/>
      <c r="OQT214" s="3"/>
      <c r="OQU214" s="3"/>
      <c r="OQV214" s="3"/>
      <c r="OQW214" s="3"/>
      <c r="OQX214" s="3"/>
      <c r="OQY214" s="3"/>
      <c r="OQZ214" s="3"/>
      <c r="ORA214" s="3"/>
      <c r="ORB214" s="3"/>
      <c r="ORC214" s="3"/>
      <c r="ORD214" s="3"/>
      <c r="ORE214" s="3"/>
      <c r="ORF214" s="3"/>
      <c r="ORG214" s="3"/>
      <c r="ORH214" s="3"/>
      <c r="ORI214" s="3"/>
      <c r="ORJ214" s="3"/>
      <c r="ORK214" s="3"/>
      <c r="ORL214" s="3"/>
      <c r="ORM214" s="3"/>
      <c r="ORN214" s="3"/>
      <c r="ORO214" s="3"/>
      <c r="ORP214" s="3"/>
      <c r="ORQ214" s="3"/>
      <c r="ORR214" s="3"/>
      <c r="ORS214" s="3"/>
      <c r="ORT214" s="3"/>
      <c r="ORU214" s="3"/>
      <c r="ORV214" s="3"/>
      <c r="ORW214" s="3"/>
      <c r="ORX214" s="3"/>
      <c r="ORY214" s="3"/>
      <c r="ORZ214" s="3"/>
      <c r="OSA214" s="3"/>
      <c r="OSB214" s="3"/>
      <c r="OSC214" s="3"/>
      <c r="OSD214" s="3"/>
      <c r="OSE214" s="3"/>
      <c r="OSF214" s="3"/>
      <c r="OSG214" s="3"/>
      <c r="OSH214" s="3"/>
      <c r="OSI214" s="3"/>
      <c r="OSJ214" s="3"/>
      <c r="OSK214" s="3"/>
      <c r="OSL214" s="3"/>
      <c r="OSM214" s="3"/>
      <c r="OSN214" s="3"/>
      <c r="OSO214" s="3"/>
      <c r="OSP214" s="3"/>
      <c r="OSQ214" s="3"/>
      <c r="OSR214" s="3"/>
      <c r="OSS214" s="3"/>
      <c r="OST214" s="3"/>
      <c r="OSU214" s="3"/>
      <c r="OSV214" s="3"/>
      <c r="OSW214" s="3"/>
      <c r="OSX214" s="3"/>
      <c r="OSY214" s="3"/>
      <c r="OSZ214" s="3"/>
      <c r="OTA214" s="3"/>
      <c r="OTB214" s="3"/>
      <c r="OTC214" s="3"/>
      <c r="OTD214" s="3"/>
      <c r="OTE214" s="3"/>
      <c r="OTF214" s="3"/>
      <c r="OTG214" s="3"/>
      <c r="OTH214" s="3"/>
      <c r="OTI214" s="3"/>
      <c r="OTJ214" s="3"/>
      <c r="OTK214" s="3"/>
      <c r="OTL214" s="3"/>
      <c r="OTM214" s="3"/>
      <c r="OTN214" s="3"/>
      <c r="OTO214" s="3"/>
      <c r="OTP214" s="3"/>
      <c r="OTQ214" s="3"/>
      <c r="OTR214" s="3"/>
      <c r="OTS214" s="3"/>
      <c r="OTT214" s="3"/>
      <c r="OTU214" s="3"/>
      <c r="OTV214" s="3"/>
      <c r="OTW214" s="3"/>
      <c r="OTX214" s="3"/>
      <c r="OTY214" s="3"/>
      <c r="OTZ214" s="3"/>
      <c r="OUA214" s="3"/>
      <c r="OUB214" s="3"/>
      <c r="OUC214" s="3"/>
      <c r="OUD214" s="3"/>
      <c r="OUE214" s="3"/>
      <c r="OUF214" s="3"/>
      <c r="OUG214" s="3"/>
      <c r="OUH214" s="3"/>
      <c r="OUI214" s="3"/>
      <c r="OUJ214" s="3"/>
      <c r="OUK214" s="3"/>
      <c r="OUL214" s="3"/>
      <c r="OUM214" s="3"/>
      <c r="OUN214" s="3"/>
      <c r="OUO214" s="3"/>
      <c r="OUP214" s="3"/>
      <c r="OUQ214" s="3"/>
      <c r="OUR214" s="3"/>
      <c r="OUS214" s="3"/>
      <c r="OUT214" s="3"/>
      <c r="OUU214" s="3"/>
      <c r="OUV214" s="3"/>
      <c r="OUW214" s="3"/>
      <c r="OUX214" s="3"/>
      <c r="OUY214" s="3"/>
      <c r="OUZ214" s="3"/>
      <c r="OVA214" s="3"/>
      <c r="OVB214" s="3"/>
      <c r="OVC214" s="3"/>
      <c r="OVD214" s="3"/>
      <c r="OVE214" s="3"/>
      <c r="OVF214" s="3"/>
      <c r="OVG214" s="3"/>
      <c r="OVH214" s="3"/>
      <c r="OVI214" s="3"/>
      <c r="OVJ214" s="3"/>
      <c r="OVK214" s="3"/>
      <c r="OVL214" s="3"/>
      <c r="OVM214" s="3"/>
      <c r="OVN214" s="3"/>
      <c r="OVO214" s="3"/>
      <c r="OVP214" s="3"/>
      <c r="OVQ214" s="3"/>
      <c r="OVR214" s="3"/>
      <c r="OVS214" s="3"/>
      <c r="OVT214" s="3"/>
      <c r="OVU214" s="3"/>
      <c r="OVV214" s="3"/>
      <c r="OVW214" s="3"/>
      <c r="OVX214" s="3"/>
      <c r="OVY214" s="3"/>
      <c r="OVZ214" s="3"/>
      <c r="OWA214" s="3"/>
      <c r="OWB214" s="3"/>
      <c r="OWC214" s="3"/>
      <c r="OWD214" s="3"/>
      <c r="OWE214" s="3"/>
      <c r="OWF214" s="3"/>
      <c r="OWG214" s="3"/>
      <c r="OWH214" s="3"/>
      <c r="OWI214" s="3"/>
      <c r="OWJ214" s="3"/>
      <c r="OWK214" s="3"/>
      <c r="OWL214" s="3"/>
      <c r="OWM214" s="3"/>
      <c r="OWN214" s="3"/>
      <c r="OWO214" s="3"/>
      <c r="OWP214" s="3"/>
      <c r="OWQ214" s="3"/>
      <c r="OWR214" s="3"/>
      <c r="OWS214" s="3"/>
      <c r="OWT214" s="3"/>
      <c r="OWU214" s="3"/>
      <c r="OWV214" s="3"/>
      <c r="OWW214" s="3"/>
      <c r="OWX214" s="3"/>
      <c r="OWY214" s="3"/>
      <c r="OWZ214" s="3"/>
      <c r="OXA214" s="3"/>
      <c r="OXB214" s="3"/>
      <c r="OXC214" s="3"/>
      <c r="OXD214" s="3"/>
      <c r="OXE214" s="3"/>
      <c r="OXF214" s="3"/>
      <c r="OXG214" s="3"/>
      <c r="OXH214" s="3"/>
      <c r="OXI214" s="3"/>
      <c r="OXJ214" s="3"/>
      <c r="OXK214" s="3"/>
      <c r="OXL214" s="3"/>
      <c r="OXM214" s="3"/>
      <c r="OXN214" s="3"/>
      <c r="OXO214" s="3"/>
      <c r="OXP214" s="3"/>
      <c r="OXQ214" s="3"/>
      <c r="OXR214" s="3"/>
      <c r="OXS214" s="3"/>
      <c r="OXT214" s="3"/>
      <c r="OXU214" s="3"/>
      <c r="OXV214" s="3"/>
      <c r="OXW214" s="3"/>
      <c r="OXX214" s="3"/>
      <c r="OXY214" s="3"/>
      <c r="OXZ214" s="3"/>
      <c r="OYA214" s="3"/>
      <c r="OYB214" s="3"/>
      <c r="OYC214" s="3"/>
      <c r="OYD214" s="3"/>
      <c r="OYE214" s="3"/>
      <c r="OYF214" s="3"/>
      <c r="OYG214" s="3"/>
      <c r="OYH214" s="3"/>
      <c r="OYI214" s="3"/>
      <c r="OYJ214" s="3"/>
      <c r="OYK214" s="3"/>
      <c r="OYL214" s="3"/>
      <c r="OYM214" s="3"/>
      <c r="OYN214" s="3"/>
      <c r="OYO214" s="3"/>
      <c r="OYP214" s="3"/>
      <c r="OYQ214" s="3"/>
      <c r="OYR214" s="3"/>
      <c r="OYS214" s="3"/>
      <c r="OYT214" s="3"/>
      <c r="OYU214" s="3"/>
      <c r="OYV214" s="3"/>
      <c r="OYW214" s="3"/>
      <c r="OYX214" s="3"/>
      <c r="OYY214" s="3"/>
      <c r="OYZ214" s="3"/>
      <c r="OZA214" s="3"/>
      <c r="OZB214" s="3"/>
      <c r="OZC214" s="3"/>
      <c r="OZD214" s="3"/>
      <c r="OZE214" s="3"/>
      <c r="OZF214" s="3"/>
      <c r="OZG214" s="3"/>
      <c r="OZH214" s="3"/>
      <c r="OZI214" s="3"/>
      <c r="OZJ214" s="3"/>
      <c r="OZK214" s="3"/>
      <c r="OZL214" s="3"/>
      <c r="OZM214" s="3"/>
      <c r="OZN214" s="3"/>
      <c r="OZO214" s="3"/>
      <c r="OZP214" s="3"/>
      <c r="OZQ214" s="3"/>
      <c r="OZR214" s="3"/>
      <c r="OZS214" s="3"/>
      <c r="OZT214" s="3"/>
      <c r="OZU214" s="3"/>
      <c r="OZV214" s="3"/>
      <c r="OZW214" s="3"/>
      <c r="OZX214" s="3"/>
      <c r="OZY214" s="3"/>
      <c r="OZZ214" s="3"/>
      <c r="PAA214" s="3"/>
      <c r="PAB214" s="3"/>
      <c r="PAC214" s="3"/>
      <c r="PAD214" s="3"/>
      <c r="PAE214" s="3"/>
      <c r="PAF214" s="3"/>
      <c r="PAG214" s="3"/>
      <c r="PAH214" s="3"/>
      <c r="PAI214" s="3"/>
      <c r="PAJ214" s="3"/>
      <c r="PAK214" s="3"/>
      <c r="PAL214" s="3"/>
      <c r="PAM214" s="3"/>
      <c r="PAN214" s="3"/>
      <c r="PAO214" s="3"/>
      <c r="PAP214" s="3"/>
      <c r="PAQ214" s="3"/>
      <c r="PAR214" s="3"/>
      <c r="PAS214" s="3"/>
      <c r="PAT214" s="3"/>
      <c r="PAU214" s="3"/>
      <c r="PAV214" s="3"/>
      <c r="PAW214" s="3"/>
      <c r="PAX214" s="3"/>
      <c r="PAY214" s="3"/>
      <c r="PAZ214" s="3"/>
      <c r="PBA214" s="3"/>
      <c r="PBB214" s="3"/>
      <c r="PBC214" s="3"/>
      <c r="PBD214" s="3"/>
      <c r="PBE214" s="3"/>
      <c r="PBF214" s="3"/>
      <c r="PBG214" s="3"/>
      <c r="PBH214" s="3"/>
      <c r="PBI214" s="3"/>
      <c r="PBJ214" s="3"/>
      <c r="PBK214" s="3"/>
      <c r="PBL214" s="3"/>
      <c r="PBM214" s="3"/>
      <c r="PBN214" s="3"/>
      <c r="PBO214" s="3"/>
      <c r="PBP214" s="3"/>
      <c r="PBQ214" s="3"/>
      <c r="PBR214" s="3"/>
      <c r="PBS214" s="3"/>
      <c r="PBT214" s="3"/>
      <c r="PBU214" s="3"/>
      <c r="PBV214" s="3"/>
      <c r="PBW214" s="3"/>
      <c r="PBX214" s="3"/>
      <c r="PBY214" s="3"/>
      <c r="PBZ214" s="3"/>
      <c r="PCA214" s="3"/>
      <c r="PCB214" s="3"/>
      <c r="PCC214" s="3"/>
      <c r="PCD214" s="3"/>
      <c r="PCE214" s="3"/>
      <c r="PCF214" s="3"/>
      <c r="PCG214" s="3"/>
      <c r="PCH214" s="3"/>
      <c r="PCI214" s="3"/>
      <c r="PCJ214" s="3"/>
      <c r="PCK214" s="3"/>
      <c r="PCL214" s="3"/>
      <c r="PCM214" s="3"/>
      <c r="PCN214" s="3"/>
      <c r="PCO214" s="3"/>
      <c r="PCP214" s="3"/>
      <c r="PCQ214" s="3"/>
      <c r="PCR214" s="3"/>
      <c r="PCS214" s="3"/>
      <c r="PCT214" s="3"/>
      <c r="PCU214" s="3"/>
      <c r="PCV214" s="3"/>
      <c r="PCW214" s="3"/>
      <c r="PCX214" s="3"/>
      <c r="PCY214" s="3"/>
      <c r="PCZ214" s="3"/>
      <c r="PDA214" s="3"/>
      <c r="PDB214" s="3"/>
      <c r="PDC214" s="3"/>
      <c r="PDD214" s="3"/>
      <c r="PDE214" s="3"/>
      <c r="PDF214" s="3"/>
      <c r="PDG214" s="3"/>
      <c r="PDH214" s="3"/>
      <c r="PDI214" s="3"/>
      <c r="PDJ214" s="3"/>
      <c r="PDK214" s="3"/>
      <c r="PDL214" s="3"/>
      <c r="PDM214" s="3"/>
      <c r="PDN214" s="3"/>
      <c r="PDO214" s="3"/>
      <c r="PDP214" s="3"/>
      <c r="PDQ214" s="3"/>
      <c r="PDR214" s="3"/>
      <c r="PDS214" s="3"/>
      <c r="PDT214" s="3"/>
      <c r="PDU214" s="3"/>
      <c r="PDV214" s="3"/>
      <c r="PDW214" s="3"/>
      <c r="PDX214" s="3"/>
      <c r="PDY214" s="3"/>
      <c r="PDZ214" s="3"/>
      <c r="PEA214" s="3"/>
      <c r="PEB214" s="3"/>
      <c r="PEC214" s="3"/>
      <c r="PED214" s="3"/>
      <c r="PEE214" s="3"/>
      <c r="PEF214" s="3"/>
      <c r="PEG214" s="3"/>
      <c r="PEH214" s="3"/>
      <c r="PEI214" s="3"/>
      <c r="PEJ214" s="3"/>
      <c r="PEK214" s="3"/>
      <c r="PEL214" s="3"/>
      <c r="PEM214" s="3"/>
      <c r="PEN214" s="3"/>
      <c r="PEO214" s="3"/>
      <c r="PEP214" s="3"/>
      <c r="PEQ214" s="3"/>
      <c r="PER214" s="3"/>
      <c r="PES214" s="3"/>
      <c r="PET214" s="3"/>
      <c r="PEU214" s="3"/>
      <c r="PEV214" s="3"/>
      <c r="PEW214" s="3"/>
      <c r="PEX214" s="3"/>
      <c r="PEY214" s="3"/>
      <c r="PEZ214" s="3"/>
      <c r="PFA214" s="3"/>
      <c r="PFB214" s="3"/>
      <c r="PFC214" s="3"/>
      <c r="PFD214" s="3"/>
      <c r="PFE214" s="3"/>
      <c r="PFF214" s="3"/>
      <c r="PFG214" s="3"/>
      <c r="PFH214" s="3"/>
      <c r="PFI214" s="3"/>
      <c r="PFJ214" s="3"/>
      <c r="PFK214" s="3"/>
      <c r="PFL214" s="3"/>
      <c r="PFM214" s="3"/>
      <c r="PFN214" s="3"/>
      <c r="PFO214" s="3"/>
      <c r="PFP214" s="3"/>
      <c r="PFQ214" s="3"/>
      <c r="PFR214" s="3"/>
      <c r="PFS214" s="3"/>
      <c r="PFT214" s="3"/>
      <c r="PFU214" s="3"/>
      <c r="PFV214" s="3"/>
      <c r="PFW214" s="3"/>
      <c r="PFX214" s="3"/>
      <c r="PFY214" s="3"/>
      <c r="PFZ214" s="3"/>
      <c r="PGA214" s="3"/>
      <c r="PGB214" s="3"/>
      <c r="PGC214" s="3"/>
      <c r="PGD214" s="3"/>
      <c r="PGE214" s="3"/>
      <c r="PGF214" s="3"/>
      <c r="PGG214" s="3"/>
      <c r="PGH214" s="3"/>
      <c r="PGI214" s="3"/>
      <c r="PGJ214" s="3"/>
      <c r="PGK214" s="3"/>
      <c r="PGL214" s="3"/>
      <c r="PGM214" s="3"/>
      <c r="PGN214" s="3"/>
      <c r="PGO214" s="3"/>
      <c r="PGP214" s="3"/>
      <c r="PGQ214" s="3"/>
      <c r="PGR214" s="3"/>
      <c r="PGS214" s="3"/>
      <c r="PGT214" s="3"/>
      <c r="PGU214" s="3"/>
      <c r="PGV214" s="3"/>
      <c r="PGW214" s="3"/>
      <c r="PGX214" s="3"/>
      <c r="PGY214" s="3"/>
      <c r="PGZ214" s="3"/>
      <c r="PHA214" s="3"/>
      <c r="PHB214" s="3"/>
      <c r="PHC214" s="3"/>
      <c r="PHD214" s="3"/>
      <c r="PHE214" s="3"/>
      <c r="PHF214" s="3"/>
      <c r="PHG214" s="3"/>
      <c r="PHH214" s="3"/>
      <c r="PHI214" s="3"/>
      <c r="PHJ214" s="3"/>
      <c r="PHK214" s="3"/>
      <c r="PHL214" s="3"/>
      <c r="PHM214" s="3"/>
      <c r="PHN214" s="3"/>
      <c r="PHO214" s="3"/>
      <c r="PHP214" s="3"/>
      <c r="PHQ214" s="3"/>
      <c r="PHR214" s="3"/>
      <c r="PHS214" s="3"/>
      <c r="PHT214" s="3"/>
      <c r="PHU214" s="3"/>
      <c r="PHV214" s="3"/>
      <c r="PHW214" s="3"/>
      <c r="PHX214" s="3"/>
      <c r="PHY214" s="3"/>
      <c r="PHZ214" s="3"/>
      <c r="PIA214" s="3"/>
      <c r="PIB214" s="3"/>
      <c r="PIC214" s="3"/>
      <c r="PID214" s="3"/>
      <c r="PIE214" s="3"/>
      <c r="PIF214" s="3"/>
      <c r="PIG214" s="3"/>
      <c r="PIH214" s="3"/>
      <c r="PII214" s="3"/>
      <c r="PIJ214" s="3"/>
      <c r="PIK214" s="3"/>
      <c r="PIL214" s="3"/>
      <c r="PIM214" s="3"/>
      <c r="PIN214" s="3"/>
      <c r="PIO214" s="3"/>
      <c r="PIP214" s="3"/>
      <c r="PIQ214" s="3"/>
      <c r="PIR214" s="3"/>
      <c r="PIS214" s="3"/>
      <c r="PIT214" s="3"/>
      <c r="PIU214" s="3"/>
      <c r="PIV214" s="3"/>
      <c r="PIW214" s="3"/>
      <c r="PIX214" s="3"/>
      <c r="PIY214" s="3"/>
      <c r="PIZ214" s="3"/>
      <c r="PJA214" s="3"/>
      <c r="PJB214" s="3"/>
      <c r="PJC214" s="3"/>
      <c r="PJD214" s="3"/>
      <c r="PJE214" s="3"/>
      <c r="PJF214" s="3"/>
      <c r="PJG214" s="3"/>
      <c r="PJH214" s="3"/>
      <c r="PJI214" s="3"/>
      <c r="PJJ214" s="3"/>
      <c r="PJK214" s="3"/>
      <c r="PJL214" s="3"/>
      <c r="PJM214" s="3"/>
      <c r="PJN214" s="3"/>
      <c r="PJO214" s="3"/>
      <c r="PJP214" s="3"/>
      <c r="PJQ214" s="3"/>
      <c r="PJR214" s="3"/>
      <c r="PJS214" s="3"/>
      <c r="PJT214" s="3"/>
      <c r="PJU214" s="3"/>
      <c r="PJV214" s="3"/>
      <c r="PJW214" s="3"/>
      <c r="PJX214" s="3"/>
      <c r="PJY214" s="3"/>
      <c r="PJZ214" s="3"/>
      <c r="PKA214" s="3"/>
      <c r="PKB214" s="3"/>
      <c r="PKC214" s="3"/>
      <c r="PKD214" s="3"/>
      <c r="PKE214" s="3"/>
      <c r="PKF214" s="3"/>
      <c r="PKG214" s="3"/>
      <c r="PKH214" s="3"/>
      <c r="PKI214" s="3"/>
      <c r="PKJ214" s="3"/>
      <c r="PKK214" s="3"/>
      <c r="PKL214" s="3"/>
      <c r="PKM214" s="3"/>
      <c r="PKN214" s="3"/>
      <c r="PKO214" s="3"/>
      <c r="PKP214" s="3"/>
      <c r="PKQ214" s="3"/>
      <c r="PKR214" s="3"/>
      <c r="PKS214" s="3"/>
      <c r="PKT214" s="3"/>
      <c r="PKU214" s="3"/>
      <c r="PKV214" s="3"/>
      <c r="PKW214" s="3"/>
      <c r="PKX214" s="3"/>
      <c r="PKY214" s="3"/>
      <c r="PKZ214" s="3"/>
      <c r="PLA214" s="3"/>
      <c r="PLB214" s="3"/>
      <c r="PLC214" s="3"/>
      <c r="PLD214" s="3"/>
      <c r="PLE214" s="3"/>
      <c r="PLF214" s="3"/>
      <c r="PLG214" s="3"/>
      <c r="PLH214" s="3"/>
      <c r="PLI214" s="3"/>
      <c r="PLJ214" s="3"/>
      <c r="PLK214" s="3"/>
      <c r="PLL214" s="3"/>
      <c r="PLM214" s="3"/>
      <c r="PLN214" s="3"/>
      <c r="PLO214" s="3"/>
      <c r="PLP214" s="3"/>
      <c r="PLQ214" s="3"/>
      <c r="PLR214" s="3"/>
      <c r="PLS214" s="3"/>
      <c r="PLT214" s="3"/>
      <c r="PLU214" s="3"/>
      <c r="PLV214" s="3"/>
      <c r="PLW214" s="3"/>
      <c r="PLX214" s="3"/>
      <c r="PLY214" s="3"/>
      <c r="PLZ214" s="3"/>
      <c r="PMA214" s="3"/>
      <c r="PMB214" s="3"/>
      <c r="PMC214" s="3"/>
      <c r="PMD214" s="3"/>
      <c r="PME214" s="3"/>
      <c r="PMF214" s="3"/>
      <c r="PMG214" s="3"/>
      <c r="PMH214" s="3"/>
      <c r="PMI214" s="3"/>
      <c r="PMJ214" s="3"/>
      <c r="PMK214" s="3"/>
      <c r="PML214" s="3"/>
      <c r="PMM214" s="3"/>
      <c r="PMN214" s="3"/>
      <c r="PMO214" s="3"/>
      <c r="PMP214" s="3"/>
      <c r="PMQ214" s="3"/>
      <c r="PMR214" s="3"/>
      <c r="PMS214" s="3"/>
      <c r="PMT214" s="3"/>
      <c r="PMU214" s="3"/>
      <c r="PMV214" s="3"/>
      <c r="PMW214" s="3"/>
      <c r="PMX214" s="3"/>
      <c r="PMY214" s="3"/>
      <c r="PMZ214" s="3"/>
      <c r="PNA214" s="3"/>
      <c r="PNB214" s="3"/>
      <c r="PNC214" s="3"/>
      <c r="PND214" s="3"/>
      <c r="PNE214" s="3"/>
      <c r="PNF214" s="3"/>
      <c r="PNG214" s="3"/>
      <c r="PNH214" s="3"/>
      <c r="PNI214" s="3"/>
      <c r="PNJ214" s="3"/>
      <c r="PNK214" s="3"/>
      <c r="PNL214" s="3"/>
      <c r="PNM214" s="3"/>
      <c r="PNN214" s="3"/>
      <c r="PNO214" s="3"/>
      <c r="PNP214" s="3"/>
      <c r="PNQ214" s="3"/>
      <c r="PNR214" s="3"/>
      <c r="PNS214" s="3"/>
      <c r="PNT214" s="3"/>
      <c r="PNU214" s="3"/>
      <c r="PNV214" s="3"/>
      <c r="PNW214" s="3"/>
      <c r="PNX214" s="3"/>
      <c r="PNY214" s="3"/>
      <c r="PNZ214" s="3"/>
      <c r="POA214" s="3"/>
      <c r="POB214" s="3"/>
      <c r="POC214" s="3"/>
      <c r="POD214" s="3"/>
      <c r="POE214" s="3"/>
      <c r="POF214" s="3"/>
      <c r="POG214" s="3"/>
      <c r="POH214" s="3"/>
      <c r="POI214" s="3"/>
      <c r="POJ214" s="3"/>
      <c r="POK214" s="3"/>
      <c r="POL214" s="3"/>
      <c r="POM214" s="3"/>
      <c r="PON214" s="3"/>
      <c r="POO214" s="3"/>
      <c r="POP214" s="3"/>
      <c r="POQ214" s="3"/>
      <c r="POR214" s="3"/>
      <c r="POS214" s="3"/>
      <c r="POT214" s="3"/>
      <c r="POU214" s="3"/>
      <c r="POV214" s="3"/>
      <c r="POW214" s="3"/>
      <c r="POX214" s="3"/>
      <c r="POY214" s="3"/>
      <c r="POZ214" s="3"/>
      <c r="PPA214" s="3"/>
      <c r="PPB214" s="3"/>
      <c r="PPC214" s="3"/>
      <c r="PPD214" s="3"/>
      <c r="PPE214" s="3"/>
      <c r="PPF214" s="3"/>
      <c r="PPG214" s="3"/>
      <c r="PPH214" s="3"/>
      <c r="PPI214" s="3"/>
      <c r="PPJ214" s="3"/>
      <c r="PPK214" s="3"/>
      <c r="PPL214" s="3"/>
      <c r="PPM214" s="3"/>
      <c r="PPN214" s="3"/>
      <c r="PPO214" s="3"/>
      <c r="PPP214" s="3"/>
      <c r="PPQ214" s="3"/>
      <c r="PPR214" s="3"/>
      <c r="PPS214" s="3"/>
      <c r="PPT214" s="3"/>
      <c r="PPU214" s="3"/>
      <c r="PPV214" s="3"/>
      <c r="PPW214" s="3"/>
      <c r="PPX214" s="3"/>
      <c r="PPY214" s="3"/>
      <c r="PPZ214" s="3"/>
      <c r="PQA214" s="3"/>
      <c r="PQB214" s="3"/>
      <c r="PQC214" s="3"/>
      <c r="PQD214" s="3"/>
      <c r="PQE214" s="3"/>
      <c r="PQF214" s="3"/>
      <c r="PQG214" s="3"/>
      <c r="PQH214" s="3"/>
      <c r="PQI214" s="3"/>
      <c r="PQJ214" s="3"/>
      <c r="PQK214" s="3"/>
      <c r="PQL214" s="3"/>
      <c r="PQM214" s="3"/>
      <c r="PQN214" s="3"/>
      <c r="PQO214" s="3"/>
      <c r="PQP214" s="3"/>
      <c r="PQQ214" s="3"/>
      <c r="PQR214" s="3"/>
      <c r="PQS214" s="3"/>
      <c r="PQT214" s="3"/>
      <c r="PQU214" s="3"/>
      <c r="PQV214" s="3"/>
      <c r="PQW214" s="3"/>
      <c r="PQX214" s="3"/>
      <c r="PQY214" s="3"/>
      <c r="PQZ214" s="3"/>
      <c r="PRA214" s="3"/>
      <c r="PRB214" s="3"/>
      <c r="PRC214" s="3"/>
      <c r="PRD214" s="3"/>
      <c r="PRE214" s="3"/>
      <c r="PRF214" s="3"/>
      <c r="PRG214" s="3"/>
      <c r="PRH214" s="3"/>
      <c r="PRI214" s="3"/>
      <c r="PRJ214" s="3"/>
      <c r="PRK214" s="3"/>
      <c r="PRL214" s="3"/>
      <c r="PRM214" s="3"/>
      <c r="PRN214" s="3"/>
      <c r="PRO214" s="3"/>
      <c r="PRP214" s="3"/>
      <c r="PRQ214" s="3"/>
      <c r="PRR214" s="3"/>
      <c r="PRS214" s="3"/>
      <c r="PRT214" s="3"/>
      <c r="PRU214" s="3"/>
      <c r="PRV214" s="3"/>
      <c r="PRW214" s="3"/>
      <c r="PRX214" s="3"/>
      <c r="PRY214" s="3"/>
      <c r="PRZ214" s="3"/>
      <c r="PSA214" s="3"/>
      <c r="PSB214" s="3"/>
      <c r="PSC214" s="3"/>
      <c r="PSD214" s="3"/>
      <c r="PSE214" s="3"/>
      <c r="PSF214" s="3"/>
      <c r="PSG214" s="3"/>
      <c r="PSH214" s="3"/>
      <c r="PSI214" s="3"/>
      <c r="PSJ214" s="3"/>
      <c r="PSK214" s="3"/>
      <c r="PSL214" s="3"/>
      <c r="PSM214" s="3"/>
      <c r="PSN214" s="3"/>
      <c r="PSO214" s="3"/>
      <c r="PSP214" s="3"/>
      <c r="PSQ214" s="3"/>
      <c r="PSR214" s="3"/>
      <c r="PSS214" s="3"/>
      <c r="PST214" s="3"/>
      <c r="PSU214" s="3"/>
      <c r="PSV214" s="3"/>
      <c r="PSW214" s="3"/>
      <c r="PSX214" s="3"/>
      <c r="PSY214" s="3"/>
      <c r="PSZ214" s="3"/>
      <c r="PTA214" s="3"/>
      <c r="PTB214" s="3"/>
      <c r="PTC214" s="3"/>
      <c r="PTD214" s="3"/>
      <c r="PTE214" s="3"/>
      <c r="PTF214" s="3"/>
      <c r="PTG214" s="3"/>
      <c r="PTH214" s="3"/>
      <c r="PTI214" s="3"/>
      <c r="PTJ214" s="3"/>
      <c r="PTK214" s="3"/>
      <c r="PTL214" s="3"/>
      <c r="PTM214" s="3"/>
      <c r="PTN214" s="3"/>
      <c r="PTO214" s="3"/>
      <c r="PTP214" s="3"/>
      <c r="PTQ214" s="3"/>
      <c r="PTR214" s="3"/>
      <c r="PTS214" s="3"/>
      <c r="PTT214" s="3"/>
      <c r="PTU214" s="3"/>
      <c r="PTV214" s="3"/>
      <c r="PTW214" s="3"/>
      <c r="PTX214" s="3"/>
      <c r="PTY214" s="3"/>
      <c r="PTZ214" s="3"/>
      <c r="PUA214" s="3"/>
      <c r="PUB214" s="3"/>
      <c r="PUC214" s="3"/>
      <c r="PUD214" s="3"/>
      <c r="PUE214" s="3"/>
      <c r="PUF214" s="3"/>
      <c r="PUG214" s="3"/>
      <c r="PUH214" s="3"/>
      <c r="PUI214" s="3"/>
      <c r="PUJ214" s="3"/>
      <c r="PUK214" s="3"/>
      <c r="PUL214" s="3"/>
      <c r="PUM214" s="3"/>
      <c r="PUN214" s="3"/>
      <c r="PUO214" s="3"/>
      <c r="PUP214" s="3"/>
      <c r="PUQ214" s="3"/>
      <c r="PUR214" s="3"/>
      <c r="PUS214" s="3"/>
      <c r="PUT214" s="3"/>
      <c r="PUU214" s="3"/>
      <c r="PUV214" s="3"/>
      <c r="PUW214" s="3"/>
      <c r="PUX214" s="3"/>
      <c r="PUY214" s="3"/>
      <c r="PUZ214" s="3"/>
      <c r="PVA214" s="3"/>
      <c r="PVB214" s="3"/>
      <c r="PVC214" s="3"/>
      <c r="PVD214" s="3"/>
      <c r="PVE214" s="3"/>
      <c r="PVF214" s="3"/>
      <c r="PVG214" s="3"/>
      <c r="PVH214" s="3"/>
      <c r="PVI214" s="3"/>
      <c r="PVJ214" s="3"/>
      <c r="PVK214" s="3"/>
      <c r="PVL214" s="3"/>
      <c r="PVM214" s="3"/>
      <c r="PVN214" s="3"/>
      <c r="PVO214" s="3"/>
      <c r="PVP214" s="3"/>
      <c r="PVQ214" s="3"/>
      <c r="PVR214" s="3"/>
      <c r="PVS214" s="3"/>
      <c r="PVT214" s="3"/>
      <c r="PVU214" s="3"/>
      <c r="PVV214" s="3"/>
      <c r="PVW214" s="3"/>
      <c r="PVX214" s="3"/>
      <c r="PVY214" s="3"/>
      <c r="PVZ214" s="3"/>
      <c r="PWA214" s="3"/>
      <c r="PWB214" s="3"/>
      <c r="PWC214" s="3"/>
      <c r="PWD214" s="3"/>
      <c r="PWE214" s="3"/>
      <c r="PWF214" s="3"/>
      <c r="PWG214" s="3"/>
      <c r="PWH214" s="3"/>
      <c r="PWI214" s="3"/>
      <c r="PWJ214" s="3"/>
      <c r="PWK214" s="3"/>
      <c r="PWL214" s="3"/>
      <c r="PWM214" s="3"/>
      <c r="PWN214" s="3"/>
      <c r="PWO214" s="3"/>
      <c r="PWP214" s="3"/>
      <c r="PWQ214" s="3"/>
      <c r="PWR214" s="3"/>
      <c r="PWS214" s="3"/>
      <c r="PWT214" s="3"/>
      <c r="PWU214" s="3"/>
      <c r="PWV214" s="3"/>
      <c r="PWW214" s="3"/>
      <c r="PWX214" s="3"/>
      <c r="PWY214" s="3"/>
      <c r="PWZ214" s="3"/>
      <c r="PXA214" s="3"/>
      <c r="PXB214" s="3"/>
      <c r="PXC214" s="3"/>
      <c r="PXD214" s="3"/>
      <c r="PXE214" s="3"/>
      <c r="PXF214" s="3"/>
      <c r="PXG214" s="3"/>
      <c r="PXH214" s="3"/>
      <c r="PXI214" s="3"/>
      <c r="PXJ214" s="3"/>
      <c r="PXK214" s="3"/>
      <c r="PXL214" s="3"/>
      <c r="PXM214" s="3"/>
      <c r="PXN214" s="3"/>
      <c r="PXO214" s="3"/>
      <c r="PXP214" s="3"/>
      <c r="PXQ214" s="3"/>
      <c r="PXR214" s="3"/>
      <c r="PXS214" s="3"/>
      <c r="PXT214" s="3"/>
      <c r="PXU214" s="3"/>
      <c r="PXV214" s="3"/>
      <c r="PXW214" s="3"/>
      <c r="PXX214" s="3"/>
      <c r="PXY214" s="3"/>
      <c r="PXZ214" s="3"/>
      <c r="PYA214" s="3"/>
      <c r="PYB214" s="3"/>
      <c r="PYC214" s="3"/>
      <c r="PYD214" s="3"/>
      <c r="PYE214" s="3"/>
      <c r="PYF214" s="3"/>
      <c r="PYG214" s="3"/>
      <c r="PYH214" s="3"/>
      <c r="PYI214" s="3"/>
      <c r="PYJ214" s="3"/>
      <c r="PYK214" s="3"/>
      <c r="PYL214" s="3"/>
      <c r="PYM214" s="3"/>
      <c r="PYN214" s="3"/>
      <c r="PYO214" s="3"/>
      <c r="PYP214" s="3"/>
      <c r="PYQ214" s="3"/>
      <c r="PYR214" s="3"/>
      <c r="PYS214" s="3"/>
      <c r="PYT214" s="3"/>
      <c r="PYU214" s="3"/>
      <c r="PYV214" s="3"/>
      <c r="PYW214" s="3"/>
      <c r="PYX214" s="3"/>
      <c r="PYY214" s="3"/>
      <c r="PYZ214" s="3"/>
      <c r="PZA214" s="3"/>
      <c r="PZB214" s="3"/>
      <c r="PZC214" s="3"/>
      <c r="PZD214" s="3"/>
      <c r="PZE214" s="3"/>
      <c r="PZF214" s="3"/>
      <c r="PZG214" s="3"/>
      <c r="PZH214" s="3"/>
      <c r="PZI214" s="3"/>
      <c r="PZJ214" s="3"/>
      <c r="PZK214" s="3"/>
      <c r="PZL214" s="3"/>
      <c r="PZM214" s="3"/>
      <c r="PZN214" s="3"/>
      <c r="PZO214" s="3"/>
      <c r="PZP214" s="3"/>
      <c r="PZQ214" s="3"/>
      <c r="PZR214" s="3"/>
      <c r="PZS214" s="3"/>
      <c r="PZT214" s="3"/>
      <c r="PZU214" s="3"/>
      <c r="PZV214" s="3"/>
      <c r="PZW214" s="3"/>
      <c r="PZX214" s="3"/>
      <c r="PZY214" s="3"/>
      <c r="PZZ214" s="3"/>
      <c r="QAA214" s="3"/>
      <c r="QAB214" s="3"/>
      <c r="QAC214" s="3"/>
      <c r="QAD214" s="3"/>
      <c r="QAE214" s="3"/>
      <c r="QAF214" s="3"/>
      <c r="QAG214" s="3"/>
      <c r="QAH214" s="3"/>
      <c r="QAI214" s="3"/>
      <c r="QAJ214" s="3"/>
      <c r="QAK214" s="3"/>
      <c r="QAL214" s="3"/>
      <c r="QAM214" s="3"/>
      <c r="QAN214" s="3"/>
      <c r="QAO214" s="3"/>
      <c r="QAP214" s="3"/>
      <c r="QAQ214" s="3"/>
      <c r="QAR214" s="3"/>
      <c r="QAS214" s="3"/>
      <c r="QAT214" s="3"/>
      <c r="QAU214" s="3"/>
      <c r="QAV214" s="3"/>
      <c r="QAW214" s="3"/>
      <c r="QAX214" s="3"/>
      <c r="QAY214" s="3"/>
      <c r="QAZ214" s="3"/>
      <c r="QBA214" s="3"/>
      <c r="QBB214" s="3"/>
      <c r="QBC214" s="3"/>
      <c r="QBD214" s="3"/>
      <c r="QBE214" s="3"/>
      <c r="QBF214" s="3"/>
      <c r="QBG214" s="3"/>
      <c r="QBH214" s="3"/>
      <c r="QBI214" s="3"/>
      <c r="QBJ214" s="3"/>
      <c r="QBK214" s="3"/>
      <c r="QBL214" s="3"/>
      <c r="QBM214" s="3"/>
      <c r="QBN214" s="3"/>
      <c r="QBO214" s="3"/>
      <c r="QBP214" s="3"/>
      <c r="QBQ214" s="3"/>
      <c r="QBR214" s="3"/>
      <c r="QBS214" s="3"/>
      <c r="QBT214" s="3"/>
      <c r="QBU214" s="3"/>
      <c r="QBV214" s="3"/>
      <c r="QBW214" s="3"/>
      <c r="QBX214" s="3"/>
      <c r="QBY214" s="3"/>
      <c r="QBZ214" s="3"/>
      <c r="QCA214" s="3"/>
      <c r="QCB214" s="3"/>
      <c r="QCC214" s="3"/>
      <c r="QCD214" s="3"/>
      <c r="QCE214" s="3"/>
      <c r="QCF214" s="3"/>
      <c r="QCG214" s="3"/>
      <c r="QCH214" s="3"/>
      <c r="QCI214" s="3"/>
      <c r="QCJ214" s="3"/>
      <c r="QCK214" s="3"/>
      <c r="QCL214" s="3"/>
      <c r="QCM214" s="3"/>
      <c r="QCN214" s="3"/>
      <c r="QCO214" s="3"/>
      <c r="QCP214" s="3"/>
      <c r="QCQ214" s="3"/>
      <c r="QCR214" s="3"/>
      <c r="QCS214" s="3"/>
      <c r="QCT214" s="3"/>
      <c r="QCU214" s="3"/>
      <c r="QCV214" s="3"/>
      <c r="QCW214" s="3"/>
      <c r="QCX214" s="3"/>
      <c r="QCY214" s="3"/>
      <c r="QCZ214" s="3"/>
      <c r="QDA214" s="3"/>
      <c r="QDB214" s="3"/>
      <c r="QDC214" s="3"/>
      <c r="QDD214" s="3"/>
      <c r="QDE214" s="3"/>
      <c r="QDF214" s="3"/>
      <c r="QDG214" s="3"/>
      <c r="QDH214" s="3"/>
      <c r="QDI214" s="3"/>
      <c r="QDJ214" s="3"/>
      <c r="QDK214" s="3"/>
      <c r="QDL214" s="3"/>
      <c r="QDM214" s="3"/>
      <c r="QDN214" s="3"/>
      <c r="QDO214" s="3"/>
      <c r="QDP214" s="3"/>
      <c r="QDQ214" s="3"/>
      <c r="QDR214" s="3"/>
      <c r="QDS214" s="3"/>
      <c r="QDT214" s="3"/>
      <c r="QDU214" s="3"/>
      <c r="QDV214" s="3"/>
      <c r="QDW214" s="3"/>
      <c r="QDX214" s="3"/>
      <c r="QDY214" s="3"/>
      <c r="QDZ214" s="3"/>
      <c r="QEA214" s="3"/>
      <c r="QEB214" s="3"/>
      <c r="QEC214" s="3"/>
      <c r="QED214" s="3"/>
      <c r="QEE214" s="3"/>
      <c r="QEF214" s="3"/>
      <c r="QEG214" s="3"/>
      <c r="QEH214" s="3"/>
      <c r="QEI214" s="3"/>
      <c r="QEJ214" s="3"/>
      <c r="QEK214" s="3"/>
      <c r="QEL214" s="3"/>
      <c r="QEM214" s="3"/>
      <c r="QEN214" s="3"/>
      <c r="QEO214" s="3"/>
      <c r="QEP214" s="3"/>
      <c r="QEQ214" s="3"/>
      <c r="QER214" s="3"/>
      <c r="QES214" s="3"/>
      <c r="QET214" s="3"/>
      <c r="QEU214" s="3"/>
      <c r="QEV214" s="3"/>
      <c r="QEW214" s="3"/>
      <c r="QEX214" s="3"/>
      <c r="QEY214" s="3"/>
      <c r="QEZ214" s="3"/>
      <c r="QFA214" s="3"/>
      <c r="QFB214" s="3"/>
      <c r="QFC214" s="3"/>
      <c r="QFD214" s="3"/>
      <c r="QFE214" s="3"/>
      <c r="QFF214" s="3"/>
      <c r="QFG214" s="3"/>
      <c r="QFH214" s="3"/>
      <c r="QFI214" s="3"/>
      <c r="QFJ214" s="3"/>
      <c r="QFK214" s="3"/>
      <c r="QFL214" s="3"/>
      <c r="QFM214" s="3"/>
      <c r="QFN214" s="3"/>
      <c r="QFO214" s="3"/>
      <c r="QFP214" s="3"/>
      <c r="QFQ214" s="3"/>
      <c r="QFR214" s="3"/>
      <c r="QFS214" s="3"/>
      <c r="QFT214" s="3"/>
      <c r="QFU214" s="3"/>
      <c r="QFV214" s="3"/>
      <c r="QFW214" s="3"/>
      <c r="QFX214" s="3"/>
      <c r="QFY214" s="3"/>
      <c r="QFZ214" s="3"/>
      <c r="QGA214" s="3"/>
      <c r="QGB214" s="3"/>
      <c r="QGC214" s="3"/>
      <c r="QGD214" s="3"/>
      <c r="QGE214" s="3"/>
      <c r="QGF214" s="3"/>
      <c r="QGG214" s="3"/>
      <c r="QGH214" s="3"/>
      <c r="QGI214" s="3"/>
      <c r="QGJ214" s="3"/>
      <c r="QGK214" s="3"/>
      <c r="QGL214" s="3"/>
      <c r="QGM214" s="3"/>
      <c r="QGN214" s="3"/>
      <c r="QGO214" s="3"/>
      <c r="QGP214" s="3"/>
      <c r="QGQ214" s="3"/>
      <c r="QGR214" s="3"/>
      <c r="QGS214" s="3"/>
      <c r="QGT214" s="3"/>
      <c r="QGU214" s="3"/>
      <c r="QGV214" s="3"/>
      <c r="QGW214" s="3"/>
      <c r="QGX214" s="3"/>
      <c r="QGY214" s="3"/>
      <c r="QGZ214" s="3"/>
      <c r="QHA214" s="3"/>
      <c r="QHB214" s="3"/>
      <c r="QHC214" s="3"/>
      <c r="QHD214" s="3"/>
      <c r="QHE214" s="3"/>
      <c r="QHF214" s="3"/>
      <c r="QHG214" s="3"/>
      <c r="QHH214" s="3"/>
      <c r="QHI214" s="3"/>
      <c r="QHJ214" s="3"/>
      <c r="QHK214" s="3"/>
      <c r="QHL214" s="3"/>
      <c r="QHM214" s="3"/>
      <c r="QHN214" s="3"/>
      <c r="QHO214" s="3"/>
      <c r="QHP214" s="3"/>
      <c r="QHQ214" s="3"/>
      <c r="QHR214" s="3"/>
      <c r="QHS214" s="3"/>
      <c r="QHT214" s="3"/>
      <c r="QHU214" s="3"/>
      <c r="QHV214" s="3"/>
      <c r="QHW214" s="3"/>
      <c r="QHX214" s="3"/>
      <c r="QHY214" s="3"/>
      <c r="QHZ214" s="3"/>
      <c r="QIA214" s="3"/>
      <c r="QIB214" s="3"/>
      <c r="QIC214" s="3"/>
      <c r="QID214" s="3"/>
      <c r="QIE214" s="3"/>
      <c r="QIF214" s="3"/>
      <c r="QIG214" s="3"/>
      <c r="QIH214" s="3"/>
      <c r="QII214" s="3"/>
      <c r="QIJ214" s="3"/>
      <c r="QIK214" s="3"/>
      <c r="QIL214" s="3"/>
      <c r="QIM214" s="3"/>
      <c r="QIN214" s="3"/>
      <c r="QIO214" s="3"/>
      <c r="QIP214" s="3"/>
      <c r="QIQ214" s="3"/>
      <c r="QIR214" s="3"/>
      <c r="QIS214" s="3"/>
      <c r="QIT214" s="3"/>
      <c r="QIU214" s="3"/>
      <c r="QIV214" s="3"/>
      <c r="QIW214" s="3"/>
      <c r="QIX214" s="3"/>
      <c r="QIY214" s="3"/>
      <c r="QIZ214" s="3"/>
      <c r="QJA214" s="3"/>
      <c r="QJB214" s="3"/>
      <c r="QJC214" s="3"/>
      <c r="QJD214" s="3"/>
      <c r="QJE214" s="3"/>
      <c r="QJF214" s="3"/>
      <c r="QJG214" s="3"/>
      <c r="QJH214" s="3"/>
      <c r="QJI214" s="3"/>
      <c r="QJJ214" s="3"/>
      <c r="QJK214" s="3"/>
      <c r="QJL214" s="3"/>
      <c r="QJM214" s="3"/>
      <c r="QJN214" s="3"/>
      <c r="QJO214" s="3"/>
      <c r="QJP214" s="3"/>
      <c r="QJQ214" s="3"/>
      <c r="QJR214" s="3"/>
      <c r="QJS214" s="3"/>
      <c r="QJT214" s="3"/>
      <c r="QJU214" s="3"/>
      <c r="QJV214" s="3"/>
      <c r="QJW214" s="3"/>
      <c r="QJX214" s="3"/>
      <c r="QJY214" s="3"/>
      <c r="QJZ214" s="3"/>
      <c r="QKA214" s="3"/>
      <c r="QKB214" s="3"/>
      <c r="QKC214" s="3"/>
      <c r="QKD214" s="3"/>
      <c r="QKE214" s="3"/>
      <c r="QKF214" s="3"/>
      <c r="QKG214" s="3"/>
      <c r="QKH214" s="3"/>
      <c r="QKI214" s="3"/>
      <c r="QKJ214" s="3"/>
      <c r="QKK214" s="3"/>
      <c r="QKL214" s="3"/>
      <c r="QKM214" s="3"/>
      <c r="QKN214" s="3"/>
      <c r="QKO214" s="3"/>
      <c r="QKP214" s="3"/>
      <c r="QKQ214" s="3"/>
      <c r="QKR214" s="3"/>
      <c r="QKS214" s="3"/>
      <c r="QKT214" s="3"/>
      <c r="QKU214" s="3"/>
      <c r="QKV214" s="3"/>
      <c r="QKW214" s="3"/>
      <c r="QKX214" s="3"/>
      <c r="QKY214" s="3"/>
      <c r="QKZ214" s="3"/>
      <c r="QLA214" s="3"/>
      <c r="QLB214" s="3"/>
      <c r="QLC214" s="3"/>
      <c r="QLD214" s="3"/>
      <c r="QLE214" s="3"/>
      <c r="QLF214" s="3"/>
      <c r="QLG214" s="3"/>
      <c r="QLH214" s="3"/>
      <c r="QLI214" s="3"/>
      <c r="QLJ214" s="3"/>
      <c r="QLK214" s="3"/>
      <c r="QLL214" s="3"/>
      <c r="QLM214" s="3"/>
      <c r="QLN214" s="3"/>
      <c r="QLO214" s="3"/>
      <c r="QLP214" s="3"/>
      <c r="QLQ214" s="3"/>
      <c r="QLR214" s="3"/>
      <c r="QLS214" s="3"/>
      <c r="QLT214" s="3"/>
      <c r="QLU214" s="3"/>
      <c r="QLV214" s="3"/>
      <c r="QLW214" s="3"/>
      <c r="QLX214" s="3"/>
      <c r="QLY214" s="3"/>
      <c r="QLZ214" s="3"/>
      <c r="QMA214" s="3"/>
      <c r="QMB214" s="3"/>
      <c r="QMC214" s="3"/>
      <c r="QMD214" s="3"/>
      <c r="QME214" s="3"/>
      <c r="QMF214" s="3"/>
      <c r="QMG214" s="3"/>
      <c r="QMH214" s="3"/>
      <c r="QMI214" s="3"/>
      <c r="QMJ214" s="3"/>
      <c r="QMK214" s="3"/>
      <c r="QML214" s="3"/>
      <c r="QMM214" s="3"/>
      <c r="QMN214" s="3"/>
      <c r="QMO214" s="3"/>
      <c r="QMP214" s="3"/>
      <c r="QMQ214" s="3"/>
      <c r="QMR214" s="3"/>
      <c r="QMS214" s="3"/>
      <c r="QMT214" s="3"/>
      <c r="QMU214" s="3"/>
      <c r="QMV214" s="3"/>
      <c r="QMW214" s="3"/>
      <c r="QMX214" s="3"/>
      <c r="QMY214" s="3"/>
      <c r="QMZ214" s="3"/>
      <c r="QNA214" s="3"/>
      <c r="QNB214" s="3"/>
      <c r="QNC214" s="3"/>
      <c r="QND214" s="3"/>
      <c r="QNE214" s="3"/>
      <c r="QNF214" s="3"/>
      <c r="QNG214" s="3"/>
      <c r="QNH214" s="3"/>
      <c r="QNI214" s="3"/>
      <c r="QNJ214" s="3"/>
      <c r="QNK214" s="3"/>
      <c r="QNL214" s="3"/>
      <c r="QNM214" s="3"/>
      <c r="QNN214" s="3"/>
      <c r="QNO214" s="3"/>
      <c r="QNP214" s="3"/>
      <c r="QNQ214" s="3"/>
      <c r="QNR214" s="3"/>
      <c r="QNS214" s="3"/>
      <c r="QNT214" s="3"/>
      <c r="QNU214" s="3"/>
      <c r="QNV214" s="3"/>
      <c r="QNW214" s="3"/>
      <c r="QNX214" s="3"/>
      <c r="QNY214" s="3"/>
      <c r="QNZ214" s="3"/>
      <c r="QOA214" s="3"/>
      <c r="QOB214" s="3"/>
      <c r="QOC214" s="3"/>
      <c r="QOD214" s="3"/>
      <c r="QOE214" s="3"/>
      <c r="QOF214" s="3"/>
      <c r="QOG214" s="3"/>
      <c r="QOH214" s="3"/>
      <c r="QOI214" s="3"/>
      <c r="QOJ214" s="3"/>
      <c r="QOK214" s="3"/>
      <c r="QOL214" s="3"/>
      <c r="QOM214" s="3"/>
      <c r="QON214" s="3"/>
      <c r="QOO214" s="3"/>
      <c r="QOP214" s="3"/>
      <c r="QOQ214" s="3"/>
      <c r="QOR214" s="3"/>
      <c r="QOS214" s="3"/>
      <c r="QOT214" s="3"/>
      <c r="QOU214" s="3"/>
      <c r="QOV214" s="3"/>
      <c r="QOW214" s="3"/>
      <c r="QOX214" s="3"/>
      <c r="QOY214" s="3"/>
      <c r="QOZ214" s="3"/>
      <c r="QPA214" s="3"/>
      <c r="QPB214" s="3"/>
      <c r="QPC214" s="3"/>
      <c r="QPD214" s="3"/>
      <c r="QPE214" s="3"/>
      <c r="QPF214" s="3"/>
      <c r="QPG214" s="3"/>
      <c r="QPH214" s="3"/>
      <c r="QPI214" s="3"/>
      <c r="QPJ214" s="3"/>
      <c r="QPK214" s="3"/>
      <c r="QPL214" s="3"/>
      <c r="QPM214" s="3"/>
      <c r="QPN214" s="3"/>
      <c r="QPO214" s="3"/>
      <c r="QPP214" s="3"/>
      <c r="QPQ214" s="3"/>
      <c r="QPR214" s="3"/>
      <c r="QPS214" s="3"/>
      <c r="QPT214" s="3"/>
      <c r="QPU214" s="3"/>
      <c r="QPV214" s="3"/>
      <c r="QPW214" s="3"/>
      <c r="QPX214" s="3"/>
      <c r="QPY214" s="3"/>
      <c r="QPZ214" s="3"/>
      <c r="QQA214" s="3"/>
      <c r="QQB214" s="3"/>
      <c r="QQC214" s="3"/>
      <c r="QQD214" s="3"/>
      <c r="QQE214" s="3"/>
      <c r="QQF214" s="3"/>
      <c r="QQG214" s="3"/>
      <c r="QQH214" s="3"/>
      <c r="QQI214" s="3"/>
      <c r="QQJ214" s="3"/>
      <c r="QQK214" s="3"/>
      <c r="QQL214" s="3"/>
      <c r="QQM214" s="3"/>
      <c r="QQN214" s="3"/>
      <c r="QQO214" s="3"/>
      <c r="QQP214" s="3"/>
      <c r="QQQ214" s="3"/>
      <c r="QQR214" s="3"/>
      <c r="QQS214" s="3"/>
      <c r="QQT214" s="3"/>
      <c r="QQU214" s="3"/>
      <c r="QQV214" s="3"/>
      <c r="QQW214" s="3"/>
      <c r="QQX214" s="3"/>
      <c r="QQY214" s="3"/>
      <c r="QQZ214" s="3"/>
      <c r="QRA214" s="3"/>
      <c r="QRB214" s="3"/>
      <c r="QRC214" s="3"/>
      <c r="QRD214" s="3"/>
      <c r="QRE214" s="3"/>
      <c r="QRF214" s="3"/>
      <c r="QRG214" s="3"/>
      <c r="QRH214" s="3"/>
      <c r="QRI214" s="3"/>
      <c r="QRJ214" s="3"/>
      <c r="QRK214" s="3"/>
      <c r="QRL214" s="3"/>
      <c r="QRM214" s="3"/>
      <c r="QRN214" s="3"/>
      <c r="QRO214" s="3"/>
      <c r="QRP214" s="3"/>
      <c r="QRQ214" s="3"/>
      <c r="QRR214" s="3"/>
      <c r="QRS214" s="3"/>
      <c r="QRT214" s="3"/>
      <c r="QRU214" s="3"/>
      <c r="QRV214" s="3"/>
      <c r="QRW214" s="3"/>
      <c r="QRX214" s="3"/>
      <c r="QRY214" s="3"/>
      <c r="QRZ214" s="3"/>
      <c r="QSA214" s="3"/>
      <c r="QSB214" s="3"/>
      <c r="QSC214" s="3"/>
      <c r="QSD214" s="3"/>
      <c r="QSE214" s="3"/>
      <c r="QSF214" s="3"/>
      <c r="QSG214" s="3"/>
      <c r="QSH214" s="3"/>
      <c r="QSI214" s="3"/>
      <c r="QSJ214" s="3"/>
      <c r="QSK214" s="3"/>
      <c r="QSL214" s="3"/>
      <c r="QSM214" s="3"/>
      <c r="QSN214" s="3"/>
      <c r="QSO214" s="3"/>
      <c r="QSP214" s="3"/>
      <c r="QSQ214" s="3"/>
      <c r="QSR214" s="3"/>
      <c r="QSS214" s="3"/>
      <c r="QST214" s="3"/>
      <c r="QSU214" s="3"/>
      <c r="QSV214" s="3"/>
      <c r="QSW214" s="3"/>
      <c r="QSX214" s="3"/>
      <c r="QSY214" s="3"/>
      <c r="QSZ214" s="3"/>
      <c r="QTA214" s="3"/>
      <c r="QTB214" s="3"/>
      <c r="QTC214" s="3"/>
      <c r="QTD214" s="3"/>
      <c r="QTE214" s="3"/>
      <c r="QTF214" s="3"/>
      <c r="QTG214" s="3"/>
      <c r="QTH214" s="3"/>
      <c r="QTI214" s="3"/>
      <c r="QTJ214" s="3"/>
      <c r="QTK214" s="3"/>
      <c r="QTL214" s="3"/>
      <c r="QTM214" s="3"/>
      <c r="QTN214" s="3"/>
      <c r="QTO214" s="3"/>
      <c r="QTP214" s="3"/>
      <c r="QTQ214" s="3"/>
      <c r="QTR214" s="3"/>
      <c r="QTS214" s="3"/>
      <c r="QTT214" s="3"/>
      <c r="QTU214" s="3"/>
      <c r="QTV214" s="3"/>
      <c r="QTW214" s="3"/>
      <c r="QTX214" s="3"/>
      <c r="QTY214" s="3"/>
      <c r="QTZ214" s="3"/>
      <c r="QUA214" s="3"/>
      <c r="QUB214" s="3"/>
      <c r="QUC214" s="3"/>
      <c r="QUD214" s="3"/>
      <c r="QUE214" s="3"/>
      <c r="QUF214" s="3"/>
      <c r="QUG214" s="3"/>
      <c r="QUH214" s="3"/>
      <c r="QUI214" s="3"/>
      <c r="QUJ214" s="3"/>
      <c r="QUK214" s="3"/>
      <c r="QUL214" s="3"/>
      <c r="QUM214" s="3"/>
      <c r="QUN214" s="3"/>
      <c r="QUO214" s="3"/>
      <c r="QUP214" s="3"/>
      <c r="QUQ214" s="3"/>
      <c r="QUR214" s="3"/>
      <c r="QUS214" s="3"/>
      <c r="QUT214" s="3"/>
      <c r="QUU214" s="3"/>
      <c r="QUV214" s="3"/>
      <c r="QUW214" s="3"/>
      <c r="QUX214" s="3"/>
      <c r="QUY214" s="3"/>
      <c r="QUZ214" s="3"/>
      <c r="QVA214" s="3"/>
      <c r="QVB214" s="3"/>
      <c r="QVC214" s="3"/>
      <c r="QVD214" s="3"/>
      <c r="QVE214" s="3"/>
      <c r="QVF214" s="3"/>
      <c r="QVG214" s="3"/>
      <c r="QVH214" s="3"/>
      <c r="QVI214" s="3"/>
      <c r="QVJ214" s="3"/>
      <c r="QVK214" s="3"/>
      <c r="QVL214" s="3"/>
      <c r="QVM214" s="3"/>
      <c r="QVN214" s="3"/>
      <c r="QVO214" s="3"/>
      <c r="QVP214" s="3"/>
      <c r="QVQ214" s="3"/>
      <c r="QVR214" s="3"/>
      <c r="QVS214" s="3"/>
      <c r="QVT214" s="3"/>
      <c r="QVU214" s="3"/>
      <c r="QVV214" s="3"/>
      <c r="QVW214" s="3"/>
      <c r="QVX214" s="3"/>
      <c r="QVY214" s="3"/>
      <c r="QVZ214" s="3"/>
      <c r="QWA214" s="3"/>
      <c r="QWB214" s="3"/>
      <c r="QWC214" s="3"/>
      <c r="QWD214" s="3"/>
      <c r="QWE214" s="3"/>
      <c r="QWF214" s="3"/>
      <c r="QWG214" s="3"/>
      <c r="QWH214" s="3"/>
      <c r="QWI214" s="3"/>
      <c r="QWJ214" s="3"/>
      <c r="QWK214" s="3"/>
      <c r="QWL214" s="3"/>
      <c r="QWM214" s="3"/>
      <c r="QWN214" s="3"/>
      <c r="QWO214" s="3"/>
      <c r="QWP214" s="3"/>
      <c r="QWQ214" s="3"/>
      <c r="QWR214" s="3"/>
      <c r="QWS214" s="3"/>
      <c r="QWT214" s="3"/>
      <c r="QWU214" s="3"/>
      <c r="QWV214" s="3"/>
      <c r="QWW214" s="3"/>
      <c r="QWX214" s="3"/>
      <c r="QWY214" s="3"/>
      <c r="QWZ214" s="3"/>
      <c r="QXA214" s="3"/>
      <c r="QXB214" s="3"/>
      <c r="QXC214" s="3"/>
      <c r="QXD214" s="3"/>
      <c r="QXE214" s="3"/>
      <c r="QXF214" s="3"/>
      <c r="QXG214" s="3"/>
      <c r="QXH214" s="3"/>
      <c r="QXI214" s="3"/>
      <c r="QXJ214" s="3"/>
      <c r="QXK214" s="3"/>
      <c r="QXL214" s="3"/>
      <c r="QXM214" s="3"/>
      <c r="QXN214" s="3"/>
      <c r="QXO214" s="3"/>
      <c r="QXP214" s="3"/>
      <c r="QXQ214" s="3"/>
      <c r="QXR214" s="3"/>
      <c r="QXS214" s="3"/>
      <c r="QXT214" s="3"/>
      <c r="QXU214" s="3"/>
      <c r="QXV214" s="3"/>
      <c r="QXW214" s="3"/>
      <c r="QXX214" s="3"/>
      <c r="QXY214" s="3"/>
      <c r="QXZ214" s="3"/>
      <c r="QYA214" s="3"/>
      <c r="QYB214" s="3"/>
      <c r="QYC214" s="3"/>
      <c r="QYD214" s="3"/>
      <c r="QYE214" s="3"/>
      <c r="QYF214" s="3"/>
      <c r="QYG214" s="3"/>
      <c r="QYH214" s="3"/>
      <c r="QYI214" s="3"/>
      <c r="QYJ214" s="3"/>
      <c r="QYK214" s="3"/>
      <c r="QYL214" s="3"/>
      <c r="QYM214" s="3"/>
      <c r="QYN214" s="3"/>
      <c r="QYO214" s="3"/>
      <c r="QYP214" s="3"/>
      <c r="QYQ214" s="3"/>
      <c r="QYR214" s="3"/>
      <c r="QYS214" s="3"/>
      <c r="QYT214" s="3"/>
      <c r="QYU214" s="3"/>
      <c r="QYV214" s="3"/>
      <c r="QYW214" s="3"/>
      <c r="QYX214" s="3"/>
      <c r="QYY214" s="3"/>
      <c r="QYZ214" s="3"/>
      <c r="QZA214" s="3"/>
      <c r="QZB214" s="3"/>
      <c r="QZC214" s="3"/>
      <c r="QZD214" s="3"/>
      <c r="QZE214" s="3"/>
      <c r="QZF214" s="3"/>
      <c r="QZG214" s="3"/>
      <c r="QZH214" s="3"/>
      <c r="QZI214" s="3"/>
      <c r="QZJ214" s="3"/>
      <c r="QZK214" s="3"/>
      <c r="QZL214" s="3"/>
      <c r="QZM214" s="3"/>
      <c r="QZN214" s="3"/>
      <c r="QZO214" s="3"/>
      <c r="QZP214" s="3"/>
      <c r="QZQ214" s="3"/>
      <c r="QZR214" s="3"/>
      <c r="QZS214" s="3"/>
      <c r="QZT214" s="3"/>
      <c r="QZU214" s="3"/>
      <c r="QZV214" s="3"/>
      <c r="QZW214" s="3"/>
      <c r="QZX214" s="3"/>
      <c r="QZY214" s="3"/>
      <c r="QZZ214" s="3"/>
      <c r="RAA214" s="3"/>
      <c r="RAB214" s="3"/>
      <c r="RAC214" s="3"/>
      <c r="RAD214" s="3"/>
      <c r="RAE214" s="3"/>
      <c r="RAF214" s="3"/>
      <c r="RAG214" s="3"/>
      <c r="RAH214" s="3"/>
      <c r="RAI214" s="3"/>
      <c r="RAJ214" s="3"/>
      <c r="RAK214" s="3"/>
      <c r="RAL214" s="3"/>
      <c r="RAM214" s="3"/>
      <c r="RAN214" s="3"/>
      <c r="RAO214" s="3"/>
      <c r="RAP214" s="3"/>
      <c r="RAQ214" s="3"/>
      <c r="RAR214" s="3"/>
      <c r="RAS214" s="3"/>
      <c r="RAT214" s="3"/>
      <c r="RAU214" s="3"/>
      <c r="RAV214" s="3"/>
      <c r="RAW214" s="3"/>
      <c r="RAX214" s="3"/>
      <c r="RAY214" s="3"/>
      <c r="RAZ214" s="3"/>
      <c r="RBA214" s="3"/>
      <c r="RBB214" s="3"/>
      <c r="RBC214" s="3"/>
      <c r="RBD214" s="3"/>
      <c r="RBE214" s="3"/>
      <c r="RBF214" s="3"/>
      <c r="RBG214" s="3"/>
      <c r="RBH214" s="3"/>
      <c r="RBI214" s="3"/>
      <c r="RBJ214" s="3"/>
      <c r="RBK214" s="3"/>
      <c r="RBL214" s="3"/>
      <c r="RBM214" s="3"/>
      <c r="RBN214" s="3"/>
      <c r="RBO214" s="3"/>
      <c r="RBP214" s="3"/>
      <c r="RBQ214" s="3"/>
      <c r="RBR214" s="3"/>
      <c r="RBS214" s="3"/>
      <c r="RBT214" s="3"/>
      <c r="RBU214" s="3"/>
      <c r="RBV214" s="3"/>
      <c r="RBW214" s="3"/>
      <c r="RBX214" s="3"/>
      <c r="RBY214" s="3"/>
      <c r="RBZ214" s="3"/>
      <c r="RCA214" s="3"/>
      <c r="RCB214" s="3"/>
      <c r="RCC214" s="3"/>
      <c r="RCD214" s="3"/>
      <c r="RCE214" s="3"/>
      <c r="RCF214" s="3"/>
      <c r="RCG214" s="3"/>
      <c r="RCH214" s="3"/>
      <c r="RCI214" s="3"/>
      <c r="RCJ214" s="3"/>
      <c r="RCK214" s="3"/>
      <c r="RCL214" s="3"/>
      <c r="RCM214" s="3"/>
      <c r="RCN214" s="3"/>
      <c r="RCO214" s="3"/>
      <c r="RCP214" s="3"/>
      <c r="RCQ214" s="3"/>
      <c r="RCR214" s="3"/>
      <c r="RCS214" s="3"/>
      <c r="RCT214" s="3"/>
      <c r="RCU214" s="3"/>
      <c r="RCV214" s="3"/>
      <c r="RCW214" s="3"/>
      <c r="RCX214" s="3"/>
      <c r="RCY214" s="3"/>
      <c r="RCZ214" s="3"/>
      <c r="RDA214" s="3"/>
      <c r="RDB214" s="3"/>
      <c r="RDC214" s="3"/>
      <c r="RDD214" s="3"/>
      <c r="RDE214" s="3"/>
      <c r="RDF214" s="3"/>
      <c r="RDG214" s="3"/>
      <c r="RDH214" s="3"/>
      <c r="RDI214" s="3"/>
      <c r="RDJ214" s="3"/>
      <c r="RDK214" s="3"/>
      <c r="RDL214" s="3"/>
      <c r="RDM214" s="3"/>
      <c r="RDN214" s="3"/>
      <c r="RDO214" s="3"/>
      <c r="RDP214" s="3"/>
      <c r="RDQ214" s="3"/>
      <c r="RDR214" s="3"/>
      <c r="RDS214" s="3"/>
      <c r="RDT214" s="3"/>
      <c r="RDU214" s="3"/>
      <c r="RDV214" s="3"/>
      <c r="RDW214" s="3"/>
      <c r="RDX214" s="3"/>
      <c r="RDY214" s="3"/>
      <c r="RDZ214" s="3"/>
      <c r="REA214" s="3"/>
      <c r="REB214" s="3"/>
      <c r="REC214" s="3"/>
      <c r="RED214" s="3"/>
      <c r="REE214" s="3"/>
      <c r="REF214" s="3"/>
      <c r="REG214" s="3"/>
      <c r="REH214" s="3"/>
      <c r="REI214" s="3"/>
      <c r="REJ214" s="3"/>
      <c r="REK214" s="3"/>
      <c r="REL214" s="3"/>
      <c r="REM214" s="3"/>
      <c r="REN214" s="3"/>
      <c r="REO214" s="3"/>
      <c r="REP214" s="3"/>
      <c r="REQ214" s="3"/>
      <c r="RER214" s="3"/>
      <c r="RES214" s="3"/>
      <c r="RET214" s="3"/>
      <c r="REU214" s="3"/>
      <c r="REV214" s="3"/>
      <c r="REW214" s="3"/>
      <c r="REX214" s="3"/>
      <c r="REY214" s="3"/>
      <c r="REZ214" s="3"/>
      <c r="RFA214" s="3"/>
      <c r="RFB214" s="3"/>
      <c r="RFC214" s="3"/>
      <c r="RFD214" s="3"/>
      <c r="RFE214" s="3"/>
      <c r="RFF214" s="3"/>
      <c r="RFG214" s="3"/>
      <c r="RFH214" s="3"/>
      <c r="RFI214" s="3"/>
      <c r="RFJ214" s="3"/>
      <c r="RFK214" s="3"/>
      <c r="RFL214" s="3"/>
      <c r="RFM214" s="3"/>
      <c r="RFN214" s="3"/>
      <c r="RFO214" s="3"/>
      <c r="RFP214" s="3"/>
      <c r="RFQ214" s="3"/>
      <c r="RFR214" s="3"/>
      <c r="RFS214" s="3"/>
      <c r="RFT214" s="3"/>
      <c r="RFU214" s="3"/>
      <c r="RFV214" s="3"/>
      <c r="RFW214" s="3"/>
      <c r="RFX214" s="3"/>
      <c r="RFY214" s="3"/>
      <c r="RFZ214" s="3"/>
      <c r="RGA214" s="3"/>
      <c r="RGB214" s="3"/>
      <c r="RGC214" s="3"/>
      <c r="RGD214" s="3"/>
      <c r="RGE214" s="3"/>
      <c r="RGF214" s="3"/>
      <c r="RGG214" s="3"/>
      <c r="RGH214" s="3"/>
      <c r="RGI214" s="3"/>
      <c r="RGJ214" s="3"/>
      <c r="RGK214" s="3"/>
      <c r="RGL214" s="3"/>
      <c r="RGM214" s="3"/>
      <c r="RGN214" s="3"/>
      <c r="RGO214" s="3"/>
      <c r="RGP214" s="3"/>
      <c r="RGQ214" s="3"/>
      <c r="RGR214" s="3"/>
      <c r="RGS214" s="3"/>
      <c r="RGT214" s="3"/>
      <c r="RGU214" s="3"/>
      <c r="RGV214" s="3"/>
      <c r="RGW214" s="3"/>
      <c r="RGX214" s="3"/>
      <c r="RGY214" s="3"/>
      <c r="RGZ214" s="3"/>
      <c r="RHA214" s="3"/>
      <c r="RHB214" s="3"/>
      <c r="RHC214" s="3"/>
      <c r="RHD214" s="3"/>
      <c r="RHE214" s="3"/>
      <c r="RHF214" s="3"/>
      <c r="RHG214" s="3"/>
      <c r="RHH214" s="3"/>
      <c r="RHI214" s="3"/>
      <c r="RHJ214" s="3"/>
      <c r="RHK214" s="3"/>
      <c r="RHL214" s="3"/>
      <c r="RHM214" s="3"/>
      <c r="RHN214" s="3"/>
      <c r="RHO214" s="3"/>
      <c r="RHP214" s="3"/>
      <c r="RHQ214" s="3"/>
      <c r="RHR214" s="3"/>
      <c r="RHS214" s="3"/>
      <c r="RHT214" s="3"/>
      <c r="RHU214" s="3"/>
      <c r="RHV214" s="3"/>
      <c r="RHW214" s="3"/>
      <c r="RHX214" s="3"/>
      <c r="RHY214" s="3"/>
      <c r="RHZ214" s="3"/>
      <c r="RIA214" s="3"/>
      <c r="RIB214" s="3"/>
      <c r="RIC214" s="3"/>
      <c r="RID214" s="3"/>
      <c r="RIE214" s="3"/>
      <c r="RIF214" s="3"/>
      <c r="RIG214" s="3"/>
      <c r="RIH214" s="3"/>
      <c r="RII214" s="3"/>
      <c r="RIJ214" s="3"/>
      <c r="RIK214" s="3"/>
      <c r="RIL214" s="3"/>
      <c r="RIM214" s="3"/>
      <c r="RIN214" s="3"/>
      <c r="RIO214" s="3"/>
      <c r="RIP214" s="3"/>
      <c r="RIQ214" s="3"/>
      <c r="RIR214" s="3"/>
      <c r="RIS214" s="3"/>
      <c r="RIT214" s="3"/>
      <c r="RIU214" s="3"/>
      <c r="RIV214" s="3"/>
      <c r="RIW214" s="3"/>
      <c r="RIX214" s="3"/>
      <c r="RIY214" s="3"/>
      <c r="RIZ214" s="3"/>
      <c r="RJA214" s="3"/>
      <c r="RJB214" s="3"/>
      <c r="RJC214" s="3"/>
      <c r="RJD214" s="3"/>
      <c r="RJE214" s="3"/>
      <c r="RJF214" s="3"/>
      <c r="RJG214" s="3"/>
      <c r="RJH214" s="3"/>
      <c r="RJI214" s="3"/>
      <c r="RJJ214" s="3"/>
      <c r="RJK214" s="3"/>
      <c r="RJL214" s="3"/>
      <c r="RJM214" s="3"/>
      <c r="RJN214" s="3"/>
      <c r="RJO214" s="3"/>
      <c r="RJP214" s="3"/>
      <c r="RJQ214" s="3"/>
      <c r="RJR214" s="3"/>
      <c r="RJS214" s="3"/>
      <c r="RJT214" s="3"/>
      <c r="RJU214" s="3"/>
      <c r="RJV214" s="3"/>
      <c r="RJW214" s="3"/>
      <c r="RJX214" s="3"/>
      <c r="RJY214" s="3"/>
      <c r="RJZ214" s="3"/>
      <c r="RKA214" s="3"/>
      <c r="RKB214" s="3"/>
      <c r="RKC214" s="3"/>
      <c r="RKD214" s="3"/>
      <c r="RKE214" s="3"/>
      <c r="RKF214" s="3"/>
      <c r="RKG214" s="3"/>
      <c r="RKH214" s="3"/>
      <c r="RKI214" s="3"/>
      <c r="RKJ214" s="3"/>
      <c r="RKK214" s="3"/>
      <c r="RKL214" s="3"/>
      <c r="RKM214" s="3"/>
      <c r="RKN214" s="3"/>
      <c r="RKO214" s="3"/>
      <c r="RKP214" s="3"/>
      <c r="RKQ214" s="3"/>
      <c r="RKR214" s="3"/>
      <c r="RKS214" s="3"/>
      <c r="RKT214" s="3"/>
      <c r="RKU214" s="3"/>
      <c r="RKV214" s="3"/>
      <c r="RKW214" s="3"/>
      <c r="RKX214" s="3"/>
      <c r="RKY214" s="3"/>
      <c r="RKZ214" s="3"/>
      <c r="RLA214" s="3"/>
      <c r="RLB214" s="3"/>
      <c r="RLC214" s="3"/>
      <c r="RLD214" s="3"/>
      <c r="RLE214" s="3"/>
      <c r="RLF214" s="3"/>
      <c r="RLG214" s="3"/>
      <c r="RLH214" s="3"/>
      <c r="RLI214" s="3"/>
      <c r="RLJ214" s="3"/>
      <c r="RLK214" s="3"/>
      <c r="RLL214" s="3"/>
      <c r="RLM214" s="3"/>
      <c r="RLN214" s="3"/>
      <c r="RLO214" s="3"/>
      <c r="RLP214" s="3"/>
      <c r="RLQ214" s="3"/>
      <c r="RLR214" s="3"/>
      <c r="RLS214" s="3"/>
      <c r="RLT214" s="3"/>
      <c r="RLU214" s="3"/>
      <c r="RLV214" s="3"/>
      <c r="RLW214" s="3"/>
      <c r="RLX214" s="3"/>
      <c r="RLY214" s="3"/>
      <c r="RLZ214" s="3"/>
      <c r="RMA214" s="3"/>
      <c r="RMB214" s="3"/>
      <c r="RMC214" s="3"/>
      <c r="RMD214" s="3"/>
      <c r="RME214" s="3"/>
      <c r="RMF214" s="3"/>
      <c r="RMG214" s="3"/>
      <c r="RMH214" s="3"/>
      <c r="RMI214" s="3"/>
      <c r="RMJ214" s="3"/>
      <c r="RMK214" s="3"/>
      <c r="RML214" s="3"/>
      <c r="RMM214" s="3"/>
      <c r="RMN214" s="3"/>
      <c r="RMO214" s="3"/>
      <c r="RMP214" s="3"/>
      <c r="RMQ214" s="3"/>
      <c r="RMR214" s="3"/>
      <c r="RMS214" s="3"/>
      <c r="RMT214" s="3"/>
      <c r="RMU214" s="3"/>
      <c r="RMV214" s="3"/>
      <c r="RMW214" s="3"/>
      <c r="RMX214" s="3"/>
      <c r="RMY214" s="3"/>
      <c r="RMZ214" s="3"/>
      <c r="RNA214" s="3"/>
      <c r="RNB214" s="3"/>
      <c r="RNC214" s="3"/>
      <c r="RND214" s="3"/>
      <c r="RNE214" s="3"/>
      <c r="RNF214" s="3"/>
      <c r="RNG214" s="3"/>
      <c r="RNH214" s="3"/>
      <c r="RNI214" s="3"/>
      <c r="RNJ214" s="3"/>
      <c r="RNK214" s="3"/>
      <c r="RNL214" s="3"/>
      <c r="RNM214" s="3"/>
      <c r="RNN214" s="3"/>
      <c r="RNO214" s="3"/>
      <c r="RNP214" s="3"/>
      <c r="RNQ214" s="3"/>
      <c r="RNR214" s="3"/>
      <c r="RNS214" s="3"/>
      <c r="RNT214" s="3"/>
      <c r="RNU214" s="3"/>
      <c r="RNV214" s="3"/>
      <c r="RNW214" s="3"/>
      <c r="RNX214" s="3"/>
      <c r="RNY214" s="3"/>
      <c r="RNZ214" s="3"/>
      <c r="ROA214" s="3"/>
      <c r="ROB214" s="3"/>
      <c r="ROC214" s="3"/>
      <c r="ROD214" s="3"/>
      <c r="ROE214" s="3"/>
      <c r="ROF214" s="3"/>
      <c r="ROG214" s="3"/>
      <c r="ROH214" s="3"/>
      <c r="ROI214" s="3"/>
      <c r="ROJ214" s="3"/>
      <c r="ROK214" s="3"/>
      <c r="ROL214" s="3"/>
      <c r="ROM214" s="3"/>
      <c r="RON214" s="3"/>
      <c r="ROO214" s="3"/>
      <c r="ROP214" s="3"/>
      <c r="ROQ214" s="3"/>
      <c r="ROR214" s="3"/>
      <c r="ROS214" s="3"/>
      <c r="ROT214" s="3"/>
      <c r="ROU214" s="3"/>
      <c r="ROV214" s="3"/>
      <c r="ROW214" s="3"/>
      <c r="ROX214" s="3"/>
      <c r="ROY214" s="3"/>
      <c r="ROZ214" s="3"/>
      <c r="RPA214" s="3"/>
      <c r="RPB214" s="3"/>
      <c r="RPC214" s="3"/>
      <c r="RPD214" s="3"/>
      <c r="RPE214" s="3"/>
      <c r="RPF214" s="3"/>
      <c r="RPG214" s="3"/>
      <c r="RPH214" s="3"/>
      <c r="RPI214" s="3"/>
      <c r="RPJ214" s="3"/>
      <c r="RPK214" s="3"/>
      <c r="RPL214" s="3"/>
      <c r="RPM214" s="3"/>
      <c r="RPN214" s="3"/>
      <c r="RPO214" s="3"/>
      <c r="RPP214" s="3"/>
      <c r="RPQ214" s="3"/>
      <c r="RPR214" s="3"/>
      <c r="RPS214" s="3"/>
      <c r="RPT214" s="3"/>
      <c r="RPU214" s="3"/>
      <c r="RPV214" s="3"/>
      <c r="RPW214" s="3"/>
      <c r="RPX214" s="3"/>
      <c r="RPY214" s="3"/>
      <c r="RPZ214" s="3"/>
      <c r="RQA214" s="3"/>
      <c r="RQB214" s="3"/>
      <c r="RQC214" s="3"/>
      <c r="RQD214" s="3"/>
      <c r="RQE214" s="3"/>
      <c r="RQF214" s="3"/>
      <c r="RQG214" s="3"/>
      <c r="RQH214" s="3"/>
      <c r="RQI214" s="3"/>
      <c r="RQJ214" s="3"/>
      <c r="RQK214" s="3"/>
      <c r="RQL214" s="3"/>
      <c r="RQM214" s="3"/>
      <c r="RQN214" s="3"/>
      <c r="RQO214" s="3"/>
      <c r="RQP214" s="3"/>
      <c r="RQQ214" s="3"/>
      <c r="RQR214" s="3"/>
      <c r="RQS214" s="3"/>
      <c r="RQT214" s="3"/>
      <c r="RQU214" s="3"/>
      <c r="RQV214" s="3"/>
      <c r="RQW214" s="3"/>
      <c r="RQX214" s="3"/>
      <c r="RQY214" s="3"/>
      <c r="RQZ214" s="3"/>
      <c r="RRA214" s="3"/>
      <c r="RRB214" s="3"/>
      <c r="RRC214" s="3"/>
      <c r="RRD214" s="3"/>
      <c r="RRE214" s="3"/>
      <c r="RRF214" s="3"/>
      <c r="RRG214" s="3"/>
      <c r="RRH214" s="3"/>
      <c r="RRI214" s="3"/>
      <c r="RRJ214" s="3"/>
      <c r="RRK214" s="3"/>
      <c r="RRL214" s="3"/>
      <c r="RRM214" s="3"/>
      <c r="RRN214" s="3"/>
      <c r="RRO214" s="3"/>
      <c r="RRP214" s="3"/>
      <c r="RRQ214" s="3"/>
      <c r="RRR214" s="3"/>
      <c r="RRS214" s="3"/>
      <c r="RRT214" s="3"/>
      <c r="RRU214" s="3"/>
      <c r="RRV214" s="3"/>
      <c r="RRW214" s="3"/>
      <c r="RRX214" s="3"/>
      <c r="RRY214" s="3"/>
      <c r="RRZ214" s="3"/>
      <c r="RSA214" s="3"/>
      <c r="RSB214" s="3"/>
      <c r="RSC214" s="3"/>
      <c r="RSD214" s="3"/>
      <c r="RSE214" s="3"/>
      <c r="RSF214" s="3"/>
      <c r="RSG214" s="3"/>
      <c r="RSH214" s="3"/>
      <c r="RSI214" s="3"/>
      <c r="RSJ214" s="3"/>
      <c r="RSK214" s="3"/>
      <c r="RSL214" s="3"/>
      <c r="RSM214" s="3"/>
      <c r="RSN214" s="3"/>
      <c r="RSO214" s="3"/>
      <c r="RSP214" s="3"/>
      <c r="RSQ214" s="3"/>
      <c r="RSR214" s="3"/>
      <c r="RSS214" s="3"/>
      <c r="RST214" s="3"/>
      <c r="RSU214" s="3"/>
      <c r="RSV214" s="3"/>
      <c r="RSW214" s="3"/>
      <c r="RSX214" s="3"/>
      <c r="RSY214" s="3"/>
      <c r="RSZ214" s="3"/>
      <c r="RTA214" s="3"/>
      <c r="RTB214" s="3"/>
      <c r="RTC214" s="3"/>
      <c r="RTD214" s="3"/>
      <c r="RTE214" s="3"/>
      <c r="RTF214" s="3"/>
      <c r="RTG214" s="3"/>
      <c r="RTH214" s="3"/>
      <c r="RTI214" s="3"/>
      <c r="RTJ214" s="3"/>
      <c r="RTK214" s="3"/>
      <c r="RTL214" s="3"/>
      <c r="RTM214" s="3"/>
      <c r="RTN214" s="3"/>
      <c r="RTO214" s="3"/>
      <c r="RTP214" s="3"/>
      <c r="RTQ214" s="3"/>
      <c r="RTR214" s="3"/>
      <c r="RTS214" s="3"/>
      <c r="RTT214" s="3"/>
      <c r="RTU214" s="3"/>
      <c r="RTV214" s="3"/>
      <c r="RTW214" s="3"/>
      <c r="RTX214" s="3"/>
      <c r="RTY214" s="3"/>
      <c r="RTZ214" s="3"/>
      <c r="RUA214" s="3"/>
      <c r="RUB214" s="3"/>
      <c r="RUC214" s="3"/>
      <c r="RUD214" s="3"/>
      <c r="RUE214" s="3"/>
      <c r="RUF214" s="3"/>
      <c r="RUG214" s="3"/>
      <c r="RUH214" s="3"/>
      <c r="RUI214" s="3"/>
      <c r="RUJ214" s="3"/>
      <c r="RUK214" s="3"/>
      <c r="RUL214" s="3"/>
      <c r="RUM214" s="3"/>
      <c r="RUN214" s="3"/>
      <c r="RUO214" s="3"/>
      <c r="RUP214" s="3"/>
      <c r="RUQ214" s="3"/>
      <c r="RUR214" s="3"/>
      <c r="RUS214" s="3"/>
      <c r="RUT214" s="3"/>
      <c r="RUU214" s="3"/>
      <c r="RUV214" s="3"/>
      <c r="RUW214" s="3"/>
      <c r="RUX214" s="3"/>
      <c r="RUY214" s="3"/>
      <c r="RUZ214" s="3"/>
      <c r="RVA214" s="3"/>
      <c r="RVB214" s="3"/>
      <c r="RVC214" s="3"/>
      <c r="RVD214" s="3"/>
      <c r="RVE214" s="3"/>
      <c r="RVF214" s="3"/>
      <c r="RVG214" s="3"/>
      <c r="RVH214" s="3"/>
      <c r="RVI214" s="3"/>
      <c r="RVJ214" s="3"/>
      <c r="RVK214" s="3"/>
      <c r="RVL214" s="3"/>
      <c r="RVM214" s="3"/>
      <c r="RVN214" s="3"/>
      <c r="RVO214" s="3"/>
      <c r="RVP214" s="3"/>
      <c r="RVQ214" s="3"/>
      <c r="RVR214" s="3"/>
      <c r="RVS214" s="3"/>
      <c r="RVT214" s="3"/>
      <c r="RVU214" s="3"/>
      <c r="RVV214" s="3"/>
      <c r="RVW214" s="3"/>
      <c r="RVX214" s="3"/>
      <c r="RVY214" s="3"/>
      <c r="RVZ214" s="3"/>
      <c r="RWA214" s="3"/>
      <c r="RWB214" s="3"/>
      <c r="RWC214" s="3"/>
      <c r="RWD214" s="3"/>
      <c r="RWE214" s="3"/>
      <c r="RWF214" s="3"/>
      <c r="RWG214" s="3"/>
      <c r="RWH214" s="3"/>
      <c r="RWI214" s="3"/>
      <c r="RWJ214" s="3"/>
      <c r="RWK214" s="3"/>
      <c r="RWL214" s="3"/>
      <c r="RWM214" s="3"/>
      <c r="RWN214" s="3"/>
      <c r="RWO214" s="3"/>
      <c r="RWP214" s="3"/>
      <c r="RWQ214" s="3"/>
      <c r="RWR214" s="3"/>
      <c r="RWS214" s="3"/>
      <c r="RWT214" s="3"/>
      <c r="RWU214" s="3"/>
      <c r="RWV214" s="3"/>
      <c r="RWW214" s="3"/>
      <c r="RWX214" s="3"/>
      <c r="RWY214" s="3"/>
      <c r="RWZ214" s="3"/>
      <c r="RXA214" s="3"/>
      <c r="RXB214" s="3"/>
      <c r="RXC214" s="3"/>
      <c r="RXD214" s="3"/>
      <c r="RXE214" s="3"/>
      <c r="RXF214" s="3"/>
      <c r="RXG214" s="3"/>
      <c r="RXH214" s="3"/>
      <c r="RXI214" s="3"/>
      <c r="RXJ214" s="3"/>
      <c r="RXK214" s="3"/>
      <c r="RXL214" s="3"/>
      <c r="RXM214" s="3"/>
      <c r="RXN214" s="3"/>
      <c r="RXO214" s="3"/>
      <c r="RXP214" s="3"/>
      <c r="RXQ214" s="3"/>
      <c r="RXR214" s="3"/>
      <c r="RXS214" s="3"/>
      <c r="RXT214" s="3"/>
      <c r="RXU214" s="3"/>
      <c r="RXV214" s="3"/>
      <c r="RXW214" s="3"/>
      <c r="RXX214" s="3"/>
      <c r="RXY214" s="3"/>
      <c r="RXZ214" s="3"/>
      <c r="RYA214" s="3"/>
      <c r="RYB214" s="3"/>
      <c r="RYC214" s="3"/>
      <c r="RYD214" s="3"/>
      <c r="RYE214" s="3"/>
      <c r="RYF214" s="3"/>
      <c r="RYG214" s="3"/>
      <c r="RYH214" s="3"/>
      <c r="RYI214" s="3"/>
      <c r="RYJ214" s="3"/>
      <c r="RYK214" s="3"/>
      <c r="RYL214" s="3"/>
      <c r="RYM214" s="3"/>
      <c r="RYN214" s="3"/>
      <c r="RYO214" s="3"/>
      <c r="RYP214" s="3"/>
      <c r="RYQ214" s="3"/>
      <c r="RYR214" s="3"/>
      <c r="RYS214" s="3"/>
      <c r="RYT214" s="3"/>
      <c r="RYU214" s="3"/>
      <c r="RYV214" s="3"/>
      <c r="RYW214" s="3"/>
      <c r="RYX214" s="3"/>
      <c r="RYY214" s="3"/>
      <c r="RYZ214" s="3"/>
      <c r="RZA214" s="3"/>
      <c r="RZB214" s="3"/>
      <c r="RZC214" s="3"/>
      <c r="RZD214" s="3"/>
      <c r="RZE214" s="3"/>
      <c r="RZF214" s="3"/>
      <c r="RZG214" s="3"/>
      <c r="RZH214" s="3"/>
      <c r="RZI214" s="3"/>
      <c r="RZJ214" s="3"/>
      <c r="RZK214" s="3"/>
      <c r="RZL214" s="3"/>
      <c r="RZM214" s="3"/>
      <c r="RZN214" s="3"/>
      <c r="RZO214" s="3"/>
      <c r="RZP214" s="3"/>
      <c r="RZQ214" s="3"/>
      <c r="RZR214" s="3"/>
      <c r="RZS214" s="3"/>
      <c r="RZT214" s="3"/>
      <c r="RZU214" s="3"/>
      <c r="RZV214" s="3"/>
      <c r="RZW214" s="3"/>
      <c r="RZX214" s="3"/>
      <c r="RZY214" s="3"/>
      <c r="RZZ214" s="3"/>
      <c r="SAA214" s="3"/>
      <c r="SAB214" s="3"/>
      <c r="SAC214" s="3"/>
      <c r="SAD214" s="3"/>
      <c r="SAE214" s="3"/>
      <c r="SAF214" s="3"/>
      <c r="SAG214" s="3"/>
      <c r="SAH214" s="3"/>
      <c r="SAI214" s="3"/>
      <c r="SAJ214" s="3"/>
      <c r="SAK214" s="3"/>
      <c r="SAL214" s="3"/>
      <c r="SAM214" s="3"/>
      <c r="SAN214" s="3"/>
      <c r="SAO214" s="3"/>
      <c r="SAP214" s="3"/>
      <c r="SAQ214" s="3"/>
      <c r="SAR214" s="3"/>
      <c r="SAS214" s="3"/>
      <c r="SAT214" s="3"/>
      <c r="SAU214" s="3"/>
      <c r="SAV214" s="3"/>
      <c r="SAW214" s="3"/>
      <c r="SAX214" s="3"/>
      <c r="SAY214" s="3"/>
      <c r="SAZ214" s="3"/>
      <c r="SBA214" s="3"/>
      <c r="SBB214" s="3"/>
      <c r="SBC214" s="3"/>
      <c r="SBD214" s="3"/>
      <c r="SBE214" s="3"/>
      <c r="SBF214" s="3"/>
      <c r="SBG214" s="3"/>
      <c r="SBH214" s="3"/>
      <c r="SBI214" s="3"/>
      <c r="SBJ214" s="3"/>
      <c r="SBK214" s="3"/>
      <c r="SBL214" s="3"/>
      <c r="SBM214" s="3"/>
      <c r="SBN214" s="3"/>
      <c r="SBO214" s="3"/>
      <c r="SBP214" s="3"/>
      <c r="SBQ214" s="3"/>
      <c r="SBR214" s="3"/>
      <c r="SBS214" s="3"/>
      <c r="SBT214" s="3"/>
      <c r="SBU214" s="3"/>
      <c r="SBV214" s="3"/>
      <c r="SBW214" s="3"/>
      <c r="SBX214" s="3"/>
      <c r="SBY214" s="3"/>
      <c r="SBZ214" s="3"/>
      <c r="SCA214" s="3"/>
      <c r="SCB214" s="3"/>
      <c r="SCC214" s="3"/>
      <c r="SCD214" s="3"/>
      <c r="SCE214" s="3"/>
      <c r="SCF214" s="3"/>
      <c r="SCG214" s="3"/>
      <c r="SCH214" s="3"/>
      <c r="SCI214" s="3"/>
      <c r="SCJ214" s="3"/>
      <c r="SCK214" s="3"/>
      <c r="SCL214" s="3"/>
      <c r="SCM214" s="3"/>
      <c r="SCN214" s="3"/>
      <c r="SCO214" s="3"/>
      <c r="SCP214" s="3"/>
      <c r="SCQ214" s="3"/>
      <c r="SCR214" s="3"/>
      <c r="SCS214" s="3"/>
      <c r="SCT214" s="3"/>
      <c r="SCU214" s="3"/>
      <c r="SCV214" s="3"/>
      <c r="SCW214" s="3"/>
      <c r="SCX214" s="3"/>
      <c r="SCY214" s="3"/>
      <c r="SCZ214" s="3"/>
      <c r="SDA214" s="3"/>
      <c r="SDB214" s="3"/>
      <c r="SDC214" s="3"/>
      <c r="SDD214" s="3"/>
      <c r="SDE214" s="3"/>
      <c r="SDF214" s="3"/>
      <c r="SDG214" s="3"/>
      <c r="SDH214" s="3"/>
      <c r="SDI214" s="3"/>
      <c r="SDJ214" s="3"/>
      <c r="SDK214" s="3"/>
      <c r="SDL214" s="3"/>
      <c r="SDM214" s="3"/>
      <c r="SDN214" s="3"/>
      <c r="SDO214" s="3"/>
      <c r="SDP214" s="3"/>
      <c r="SDQ214" s="3"/>
      <c r="SDR214" s="3"/>
      <c r="SDS214" s="3"/>
      <c r="SDT214" s="3"/>
      <c r="SDU214" s="3"/>
      <c r="SDV214" s="3"/>
      <c r="SDW214" s="3"/>
      <c r="SDX214" s="3"/>
      <c r="SDY214" s="3"/>
      <c r="SDZ214" s="3"/>
      <c r="SEA214" s="3"/>
      <c r="SEB214" s="3"/>
      <c r="SEC214" s="3"/>
      <c r="SED214" s="3"/>
      <c r="SEE214" s="3"/>
      <c r="SEF214" s="3"/>
      <c r="SEG214" s="3"/>
      <c r="SEH214" s="3"/>
      <c r="SEI214" s="3"/>
      <c r="SEJ214" s="3"/>
      <c r="SEK214" s="3"/>
      <c r="SEL214" s="3"/>
      <c r="SEM214" s="3"/>
      <c r="SEN214" s="3"/>
      <c r="SEO214" s="3"/>
      <c r="SEP214" s="3"/>
      <c r="SEQ214" s="3"/>
      <c r="SER214" s="3"/>
      <c r="SES214" s="3"/>
      <c r="SET214" s="3"/>
      <c r="SEU214" s="3"/>
      <c r="SEV214" s="3"/>
      <c r="SEW214" s="3"/>
      <c r="SEX214" s="3"/>
      <c r="SEY214" s="3"/>
      <c r="SEZ214" s="3"/>
      <c r="SFA214" s="3"/>
      <c r="SFB214" s="3"/>
      <c r="SFC214" s="3"/>
      <c r="SFD214" s="3"/>
      <c r="SFE214" s="3"/>
      <c r="SFF214" s="3"/>
      <c r="SFG214" s="3"/>
      <c r="SFH214" s="3"/>
      <c r="SFI214" s="3"/>
      <c r="SFJ214" s="3"/>
      <c r="SFK214" s="3"/>
      <c r="SFL214" s="3"/>
      <c r="SFM214" s="3"/>
      <c r="SFN214" s="3"/>
      <c r="SFO214" s="3"/>
      <c r="SFP214" s="3"/>
      <c r="SFQ214" s="3"/>
      <c r="SFR214" s="3"/>
      <c r="SFS214" s="3"/>
      <c r="SFT214" s="3"/>
      <c r="SFU214" s="3"/>
      <c r="SFV214" s="3"/>
      <c r="SFW214" s="3"/>
      <c r="SFX214" s="3"/>
      <c r="SFY214" s="3"/>
      <c r="SFZ214" s="3"/>
      <c r="SGA214" s="3"/>
      <c r="SGB214" s="3"/>
      <c r="SGC214" s="3"/>
      <c r="SGD214" s="3"/>
      <c r="SGE214" s="3"/>
      <c r="SGF214" s="3"/>
      <c r="SGG214" s="3"/>
      <c r="SGH214" s="3"/>
      <c r="SGI214" s="3"/>
      <c r="SGJ214" s="3"/>
      <c r="SGK214" s="3"/>
      <c r="SGL214" s="3"/>
      <c r="SGM214" s="3"/>
      <c r="SGN214" s="3"/>
      <c r="SGO214" s="3"/>
      <c r="SGP214" s="3"/>
      <c r="SGQ214" s="3"/>
      <c r="SGR214" s="3"/>
      <c r="SGS214" s="3"/>
      <c r="SGT214" s="3"/>
      <c r="SGU214" s="3"/>
      <c r="SGV214" s="3"/>
      <c r="SGW214" s="3"/>
      <c r="SGX214" s="3"/>
      <c r="SGY214" s="3"/>
      <c r="SGZ214" s="3"/>
      <c r="SHA214" s="3"/>
      <c r="SHB214" s="3"/>
      <c r="SHC214" s="3"/>
      <c r="SHD214" s="3"/>
      <c r="SHE214" s="3"/>
      <c r="SHF214" s="3"/>
      <c r="SHG214" s="3"/>
      <c r="SHH214" s="3"/>
      <c r="SHI214" s="3"/>
      <c r="SHJ214" s="3"/>
      <c r="SHK214" s="3"/>
      <c r="SHL214" s="3"/>
      <c r="SHM214" s="3"/>
      <c r="SHN214" s="3"/>
      <c r="SHO214" s="3"/>
      <c r="SHP214" s="3"/>
      <c r="SHQ214" s="3"/>
      <c r="SHR214" s="3"/>
      <c r="SHS214" s="3"/>
      <c r="SHT214" s="3"/>
      <c r="SHU214" s="3"/>
      <c r="SHV214" s="3"/>
      <c r="SHW214" s="3"/>
      <c r="SHX214" s="3"/>
      <c r="SHY214" s="3"/>
      <c r="SHZ214" s="3"/>
      <c r="SIA214" s="3"/>
      <c r="SIB214" s="3"/>
      <c r="SIC214" s="3"/>
      <c r="SID214" s="3"/>
      <c r="SIE214" s="3"/>
      <c r="SIF214" s="3"/>
      <c r="SIG214" s="3"/>
      <c r="SIH214" s="3"/>
      <c r="SII214" s="3"/>
      <c r="SIJ214" s="3"/>
      <c r="SIK214" s="3"/>
      <c r="SIL214" s="3"/>
      <c r="SIM214" s="3"/>
      <c r="SIN214" s="3"/>
      <c r="SIO214" s="3"/>
      <c r="SIP214" s="3"/>
      <c r="SIQ214" s="3"/>
      <c r="SIR214" s="3"/>
      <c r="SIS214" s="3"/>
      <c r="SIT214" s="3"/>
      <c r="SIU214" s="3"/>
      <c r="SIV214" s="3"/>
      <c r="SIW214" s="3"/>
      <c r="SIX214" s="3"/>
      <c r="SIY214" s="3"/>
      <c r="SIZ214" s="3"/>
      <c r="SJA214" s="3"/>
      <c r="SJB214" s="3"/>
      <c r="SJC214" s="3"/>
      <c r="SJD214" s="3"/>
      <c r="SJE214" s="3"/>
      <c r="SJF214" s="3"/>
      <c r="SJG214" s="3"/>
      <c r="SJH214" s="3"/>
      <c r="SJI214" s="3"/>
      <c r="SJJ214" s="3"/>
      <c r="SJK214" s="3"/>
      <c r="SJL214" s="3"/>
      <c r="SJM214" s="3"/>
      <c r="SJN214" s="3"/>
      <c r="SJO214" s="3"/>
      <c r="SJP214" s="3"/>
      <c r="SJQ214" s="3"/>
      <c r="SJR214" s="3"/>
      <c r="SJS214" s="3"/>
      <c r="SJT214" s="3"/>
      <c r="SJU214" s="3"/>
      <c r="SJV214" s="3"/>
      <c r="SJW214" s="3"/>
      <c r="SJX214" s="3"/>
      <c r="SJY214" s="3"/>
      <c r="SJZ214" s="3"/>
      <c r="SKA214" s="3"/>
      <c r="SKB214" s="3"/>
      <c r="SKC214" s="3"/>
      <c r="SKD214" s="3"/>
      <c r="SKE214" s="3"/>
      <c r="SKF214" s="3"/>
      <c r="SKG214" s="3"/>
      <c r="SKH214" s="3"/>
      <c r="SKI214" s="3"/>
      <c r="SKJ214" s="3"/>
      <c r="SKK214" s="3"/>
      <c r="SKL214" s="3"/>
      <c r="SKM214" s="3"/>
      <c r="SKN214" s="3"/>
      <c r="SKO214" s="3"/>
      <c r="SKP214" s="3"/>
      <c r="SKQ214" s="3"/>
      <c r="SKR214" s="3"/>
      <c r="SKS214" s="3"/>
      <c r="SKT214" s="3"/>
      <c r="SKU214" s="3"/>
      <c r="SKV214" s="3"/>
      <c r="SKW214" s="3"/>
      <c r="SKX214" s="3"/>
      <c r="SKY214" s="3"/>
      <c r="SKZ214" s="3"/>
      <c r="SLA214" s="3"/>
      <c r="SLB214" s="3"/>
      <c r="SLC214" s="3"/>
      <c r="SLD214" s="3"/>
      <c r="SLE214" s="3"/>
      <c r="SLF214" s="3"/>
      <c r="SLG214" s="3"/>
      <c r="SLH214" s="3"/>
      <c r="SLI214" s="3"/>
      <c r="SLJ214" s="3"/>
      <c r="SLK214" s="3"/>
      <c r="SLL214" s="3"/>
      <c r="SLM214" s="3"/>
      <c r="SLN214" s="3"/>
      <c r="SLO214" s="3"/>
      <c r="SLP214" s="3"/>
      <c r="SLQ214" s="3"/>
      <c r="SLR214" s="3"/>
      <c r="SLS214" s="3"/>
      <c r="SLT214" s="3"/>
      <c r="SLU214" s="3"/>
      <c r="SLV214" s="3"/>
      <c r="SLW214" s="3"/>
      <c r="SLX214" s="3"/>
      <c r="SLY214" s="3"/>
      <c r="SLZ214" s="3"/>
      <c r="SMA214" s="3"/>
      <c r="SMB214" s="3"/>
      <c r="SMC214" s="3"/>
      <c r="SMD214" s="3"/>
      <c r="SME214" s="3"/>
      <c r="SMF214" s="3"/>
      <c r="SMG214" s="3"/>
      <c r="SMH214" s="3"/>
      <c r="SMI214" s="3"/>
      <c r="SMJ214" s="3"/>
      <c r="SMK214" s="3"/>
      <c r="SML214" s="3"/>
      <c r="SMM214" s="3"/>
      <c r="SMN214" s="3"/>
      <c r="SMO214" s="3"/>
      <c r="SMP214" s="3"/>
      <c r="SMQ214" s="3"/>
      <c r="SMR214" s="3"/>
      <c r="SMS214" s="3"/>
      <c r="SMT214" s="3"/>
      <c r="SMU214" s="3"/>
      <c r="SMV214" s="3"/>
      <c r="SMW214" s="3"/>
      <c r="SMX214" s="3"/>
      <c r="SMY214" s="3"/>
      <c r="SMZ214" s="3"/>
      <c r="SNA214" s="3"/>
      <c r="SNB214" s="3"/>
      <c r="SNC214" s="3"/>
      <c r="SND214" s="3"/>
      <c r="SNE214" s="3"/>
      <c r="SNF214" s="3"/>
      <c r="SNG214" s="3"/>
      <c r="SNH214" s="3"/>
      <c r="SNI214" s="3"/>
      <c r="SNJ214" s="3"/>
      <c r="SNK214" s="3"/>
      <c r="SNL214" s="3"/>
      <c r="SNM214" s="3"/>
      <c r="SNN214" s="3"/>
      <c r="SNO214" s="3"/>
      <c r="SNP214" s="3"/>
      <c r="SNQ214" s="3"/>
      <c r="SNR214" s="3"/>
      <c r="SNS214" s="3"/>
      <c r="SNT214" s="3"/>
      <c r="SNU214" s="3"/>
      <c r="SNV214" s="3"/>
      <c r="SNW214" s="3"/>
      <c r="SNX214" s="3"/>
      <c r="SNY214" s="3"/>
      <c r="SNZ214" s="3"/>
      <c r="SOA214" s="3"/>
      <c r="SOB214" s="3"/>
      <c r="SOC214" s="3"/>
      <c r="SOD214" s="3"/>
      <c r="SOE214" s="3"/>
      <c r="SOF214" s="3"/>
      <c r="SOG214" s="3"/>
      <c r="SOH214" s="3"/>
      <c r="SOI214" s="3"/>
      <c r="SOJ214" s="3"/>
      <c r="SOK214" s="3"/>
      <c r="SOL214" s="3"/>
      <c r="SOM214" s="3"/>
      <c r="SON214" s="3"/>
      <c r="SOO214" s="3"/>
      <c r="SOP214" s="3"/>
      <c r="SOQ214" s="3"/>
      <c r="SOR214" s="3"/>
      <c r="SOS214" s="3"/>
      <c r="SOT214" s="3"/>
      <c r="SOU214" s="3"/>
      <c r="SOV214" s="3"/>
      <c r="SOW214" s="3"/>
      <c r="SOX214" s="3"/>
      <c r="SOY214" s="3"/>
      <c r="SOZ214" s="3"/>
      <c r="SPA214" s="3"/>
      <c r="SPB214" s="3"/>
      <c r="SPC214" s="3"/>
      <c r="SPD214" s="3"/>
      <c r="SPE214" s="3"/>
      <c r="SPF214" s="3"/>
      <c r="SPG214" s="3"/>
      <c r="SPH214" s="3"/>
      <c r="SPI214" s="3"/>
      <c r="SPJ214" s="3"/>
      <c r="SPK214" s="3"/>
      <c r="SPL214" s="3"/>
      <c r="SPM214" s="3"/>
      <c r="SPN214" s="3"/>
      <c r="SPO214" s="3"/>
      <c r="SPP214" s="3"/>
      <c r="SPQ214" s="3"/>
      <c r="SPR214" s="3"/>
      <c r="SPS214" s="3"/>
      <c r="SPT214" s="3"/>
      <c r="SPU214" s="3"/>
      <c r="SPV214" s="3"/>
      <c r="SPW214" s="3"/>
      <c r="SPX214" s="3"/>
      <c r="SPY214" s="3"/>
      <c r="SPZ214" s="3"/>
      <c r="SQA214" s="3"/>
      <c r="SQB214" s="3"/>
      <c r="SQC214" s="3"/>
      <c r="SQD214" s="3"/>
      <c r="SQE214" s="3"/>
      <c r="SQF214" s="3"/>
      <c r="SQG214" s="3"/>
      <c r="SQH214" s="3"/>
      <c r="SQI214" s="3"/>
      <c r="SQJ214" s="3"/>
      <c r="SQK214" s="3"/>
      <c r="SQL214" s="3"/>
      <c r="SQM214" s="3"/>
      <c r="SQN214" s="3"/>
      <c r="SQO214" s="3"/>
      <c r="SQP214" s="3"/>
      <c r="SQQ214" s="3"/>
      <c r="SQR214" s="3"/>
      <c r="SQS214" s="3"/>
      <c r="SQT214" s="3"/>
      <c r="SQU214" s="3"/>
      <c r="SQV214" s="3"/>
      <c r="SQW214" s="3"/>
      <c r="SQX214" s="3"/>
      <c r="SQY214" s="3"/>
      <c r="SQZ214" s="3"/>
      <c r="SRA214" s="3"/>
      <c r="SRB214" s="3"/>
      <c r="SRC214" s="3"/>
      <c r="SRD214" s="3"/>
      <c r="SRE214" s="3"/>
      <c r="SRF214" s="3"/>
      <c r="SRG214" s="3"/>
      <c r="SRH214" s="3"/>
      <c r="SRI214" s="3"/>
      <c r="SRJ214" s="3"/>
      <c r="SRK214" s="3"/>
      <c r="SRL214" s="3"/>
      <c r="SRM214" s="3"/>
      <c r="SRN214" s="3"/>
      <c r="SRO214" s="3"/>
      <c r="SRP214" s="3"/>
      <c r="SRQ214" s="3"/>
      <c r="SRR214" s="3"/>
      <c r="SRS214" s="3"/>
      <c r="SRT214" s="3"/>
      <c r="SRU214" s="3"/>
      <c r="SRV214" s="3"/>
      <c r="SRW214" s="3"/>
      <c r="SRX214" s="3"/>
      <c r="SRY214" s="3"/>
      <c r="SRZ214" s="3"/>
      <c r="SSA214" s="3"/>
      <c r="SSB214" s="3"/>
      <c r="SSC214" s="3"/>
      <c r="SSD214" s="3"/>
      <c r="SSE214" s="3"/>
      <c r="SSF214" s="3"/>
      <c r="SSG214" s="3"/>
      <c r="SSH214" s="3"/>
      <c r="SSI214" s="3"/>
      <c r="SSJ214" s="3"/>
      <c r="SSK214" s="3"/>
      <c r="SSL214" s="3"/>
      <c r="SSM214" s="3"/>
      <c r="SSN214" s="3"/>
      <c r="SSO214" s="3"/>
      <c r="SSP214" s="3"/>
      <c r="SSQ214" s="3"/>
      <c r="SSR214" s="3"/>
      <c r="SSS214" s="3"/>
      <c r="SST214" s="3"/>
      <c r="SSU214" s="3"/>
      <c r="SSV214" s="3"/>
      <c r="SSW214" s="3"/>
      <c r="SSX214" s="3"/>
      <c r="SSY214" s="3"/>
      <c r="SSZ214" s="3"/>
      <c r="STA214" s="3"/>
      <c r="STB214" s="3"/>
      <c r="STC214" s="3"/>
      <c r="STD214" s="3"/>
      <c r="STE214" s="3"/>
      <c r="STF214" s="3"/>
      <c r="STG214" s="3"/>
      <c r="STH214" s="3"/>
      <c r="STI214" s="3"/>
      <c r="STJ214" s="3"/>
      <c r="STK214" s="3"/>
      <c r="STL214" s="3"/>
      <c r="STM214" s="3"/>
      <c r="STN214" s="3"/>
      <c r="STO214" s="3"/>
      <c r="STP214" s="3"/>
      <c r="STQ214" s="3"/>
      <c r="STR214" s="3"/>
      <c r="STS214" s="3"/>
      <c r="STT214" s="3"/>
      <c r="STU214" s="3"/>
      <c r="STV214" s="3"/>
      <c r="STW214" s="3"/>
      <c r="STX214" s="3"/>
      <c r="STY214" s="3"/>
      <c r="STZ214" s="3"/>
      <c r="SUA214" s="3"/>
      <c r="SUB214" s="3"/>
      <c r="SUC214" s="3"/>
      <c r="SUD214" s="3"/>
      <c r="SUE214" s="3"/>
      <c r="SUF214" s="3"/>
      <c r="SUG214" s="3"/>
      <c r="SUH214" s="3"/>
      <c r="SUI214" s="3"/>
      <c r="SUJ214" s="3"/>
      <c r="SUK214" s="3"/>
      <c r="SUL214" s="3"/>
      <c r="SUM214" s="3"/>
      <c r="SUN214" s="3"/>
      <c r="SUO214" s="3"/>
      <c r="SUP214" s="3"/>
      <c r="SUQ214" s="3"/>
      <c r="SUR214" s="3"/>
      <c r="SUS214" s="3"/>
      <c r="SUT214" s="3"/>
      <c r="SUU214" s="3"/>
      <c r="SUV214" s="3"/>
      <c r="SUW214" s="3"/>
      <c r="SUX214" s="3"/>
      <c r="SUY214" s="3"/>
      <c r="SUZ214" s="3"/>
      <c r="SVA214" s="3"/>
      <c r="SVB214" s="3"/>
      <c r="SVC214" s="3"/>
      <c r="SVD214" s="3"/>
      <c r="SVE214" s="3"/>
      <c r="SVF214" s="3"/>
      <c r="SVG214" s="3"/>
      <c r="SVH214" s="3"/>
      <c r="SVI214" s="3"/>
      <c r="SVJ214" s="3"/>
      <c r="SVK214" s="3"/>
      <c r="SVL214" s="3"/>
      <c r="SVM214" s="3"/>
      <c r="SVN214" s="3"/>
      <c r="SVO214" s="3"/>
      <c r="SVP214" s="3"/>
      <c r="SVQ214" s="3"/>
      <c r="SVR214" s="3"/>
      <c r="SVS214" s="3"/>
      <c r="SVT214" s="3"/>
      <c r="SVU214" s="3"/>
      <c r="SVV214" s="3"/>
      <c r="SVW214" s="3"/>
      <c r="SVX214" s="3"/>
      <c r="SVY214" s="3"/>
      <c r="SVZ214" s="3"/>
      <c r="SWA214" s="3"/>
      <c r="SWB214" s="3"/>
      <c r="SWC214" s="3"/>
      <c r="SWD214" s="3"/>
      <c r="SWE214" s="3"/>
      <c r="SWF214" s="3"/>
      <c r="SWG214" s="3"/>
      <c r="SWH214" s="3"/>
      <c r="SWI214" s="3"/>
      <c r="SWJ214" s="3"/>
      <c r="SWK214" s="3"/>
      <c r="SWL214" s="3"/>
      <c r="SWM214" s="3"/>
      <c r="SWN214" s="3"/>
      <c r="SWO214" s="3"/>
      <c r="SWP214" s="3"/>
      <c r="SWQ214" s="3"/>
      <c r="SWR214" s="3"/>
      <c r="SWS214" s="3"/>
      <c r="SWT214" s="3"/>
      <c r="SWU214" s="3"/>
      <c r="SWV214" s="3"/>
      <c r="SWW214" s="3"/>
      <c r="SWX214" s="3"/>
      <c r="SWY214" s="3"/>
      <c r="SWZ214" s="3"/>
      <c r="SXA214" s="3"/>
      <c r="SXB214" s="3"/>
      <c r="SXC214" s="3"/>
      <c r="SXD214" s="3"/>
      <c r="SXE214" s="3"/>
      <c r="SXF214" s="3"/>
      <c r="SXG214" s="3"/>
      <c r="SXH214" s="3"/>
      <c r="SXI214" s="3"/>
      <c r="SXJ214" s="3"/>
      <c r="SXK214" s="3"/>
      <c r="SXL214" s="3"/>
      <c r="SXM214" s="3"/>
      <c r="SXN214" s="3"/>
      <c r="SXO214" s="3"/>
      <c r="SXP214" s="3"/>
      <c r="SXQ214" s="3"/>
      <c r="SXR214" s="3"/>
      <c r="SXS214" s="3"/>
      <c r="SXT214" s="3"/>
      <c r="SXU214" s="3"/>
      <c r="SXV214" s="3"/>
      <c r="SXW214" s="3"/>
      <c r="SXX214" s="3"/>
      <c r="SXY214" s="3"/>
      <c r="SXZ214" s="3"/>
      <c r="SYA214" s="3"/>
      <c r="SYB214" s="3"/>
      <c r="SYC214" s="3"/>
      <c r="SYD214" s="3"/>
      <c r="SYE214" s="3"/>
      <c r="SYF214" s="3"/>
      <c r="SYG214" s="3"/>
      <c r="SYH214" s="3"/>
      <c r="SYI214" s="3"/>
      <c r="SYJ214" s="3"/>
      <c r="SYK214" s="3"/>
      <c r="SYL214" s="3"/>
      <c r="SYM214" s="3"/>
      <c r="SYN214" s="3"/>
      <c r="SYO214" s="3"/>
      <c r="SYP214" s="3"/>
      <c r="SYQ214" s="3"/>
      <c r="SYR214" s="3"/>
      <c r="SYS214" s="3"/>
      <c r="SYT214" s="3"/>
      <c r="SYU214" s="3"/>
      <c r="SYV214" s="3"/>
      <c r="SYW214" s="3"/>
      <c r="SYX214" s="3"/>
      <c r="SYY214" s="3"/>
      <c r="SYZ214" s="3"/>
      <c r="SZA214" s="3"/>
      <c r="SZB214" s="3"/>
      <c r="SZC214" s="3"/>
      <c r="SZD214" s="3"/>
      <c r="SZE214" s="3"/>
      <c r="SZF214" s="3"/>
      <c r="SZG214" s="3"/>
      <c r="SZH214" s="3"/>
      <c r="SZI214" s="3"/>
      <c r="SZJ214" s="3"/>
      <c r="SZK214" s="3"/>
      <c r="SZL214" s="3"/>
      <c r="SZM214" s="3"/>
      <c r="SZN214" s="3"/>
      <c r="SZO214" s="3"/>
      <c r="SZP214" s="3"/>
      <c r="SZQ214" s="3"/>
      <c r="SZR214" s="3"/>
      <c r="SZS214" s="3"/>
      <c r="SZT214" s="3"/>
      <c r="SZU214" s="3"/>
      <c r="SZV214" s="3"/>
      <c r="SZW214" s="3"/>
      <c r="SZX214" s="3"/>
      <c r="SZY214" s="3"/>
      <c r="SZZ214" s="3"/>
      <c r="TAA214" s="3"/>
      <c r="TAB214" s="3"/>
      <c r="TAC214" s="3"/>
      <c r="TAD214" s="3"/>
      <c r="TAE214" s="3"/>
      <c r="TAF214" s="3"/>
      <c r="TAG214" s="3"/>
      <c r="TAH214" s="3"/>
      <c r="TAI214" s="3"/>
      <c r="TAJ214" s="3"/>
      <c r="TAK214" s="3"/>
      <c r="TAL214" s="3"/>
      <c r="TAM214" s="3"/>
      <c r="TAN214" s="3"/>
      <c r="TAO214" s="3"/>
      <c r="TAP214" s="3"/>
      <c r="TAQ214" s="3"/>
      <c r="TAR214" s="3"/>
      <c r="TAS214" s="3"/>
      <c r="TAT214" s="3"/>
      <c r="TAU214" s="3"/>
      <c r="TAV214" s="3"/>
      <c r="TAW214" s="3"/>
      <c r="TAX214" s="3"/>
      <c r="TAY214" s="3"/>
      <c r="TAZ214" s="3"/>
      <c r="TBA214" s="3"/>
      <c r="TBB214" s="3"/>
      <c r="TBC214" s="3"/>
      <c r="TBD214" s="3"/>
      <c r="TBE214" s="3"/>
      <c r="TBF214" s="3"/>
      <c r="TBG214" s="3"/>
      <c r="TBH214" s="3"/>
      <c r="TBI214" s="3"/>
      <c r="TBJ214" s="3"/>
      <c r="TBK214" s="3"/>
      <c r="TBL214" s="3"/>
      <c r="TBM214" s="3"/>
      <c r="TBN214" s="3"/>
      <c r="TBO214" s="3"/>
      <c r="TBP214" s="3"/>
      <c r="TBQ214" s="3"/>
      <c r="TBR214" s="3"/>
      <c r="TBS214" s="3"/>
      <c r="TBT214" s="3"/>
      <c r="TBU214" s="3"/>
      <c r="TBV214" s="3"/>
      <c r="TBW214" s="3"/>
      <c r="TBX214" s="3"/>
      <c r="TBY214" s="3"/>
      <c r="TBZ214" s="3"/>
      <c r="TCA214" s="3"/>
      <c r="TCB214" s="3"/>
      <c r="TCC214" s="3"/>
      <c r="TCD214" s="3"/>
      <c r="TCE214" s="3"/>
      <c r="TCF214" s="3"/>
      <c r="TCG214" s="3"/>
      <c r="TCH214" s="3"/>
      <c r="TCI214" s="3"/>
      <c r="TCJ214" s="3"/>
      <c r="TCK214" s="3"/>
      <c r="TCL214" s="3"/>
      <c r="TCM214" s="3"/>
      <c r="TCN214" s="3"/>
      <c r="TCO214" s="3"/>
      <c r="TCP214" s="3"/>
      <c r="TCQ214" s="3"/>
      <c r="TCR214" s="3"/>
      <c r="TCS214" s="3"/>
      <c r="TCT214" s="3"/>
      <c r="TCU214" s="3"/>
      <c r="TCV214" s="3"/>
      <c r="TCW214" s="3"/>
      <c r="TCX214" s="3"/>
      <c r="TCY214" s="3"/>
      <c r="TCZ214" s="3"/>
      <c r="TDA214" s="3"/>
      <c r="TDB214" s="3"/>
      <c r="TDC214" s="3"/>
      <c r="TDD214" s="3"/>
      <c r="TDE214" s="3"/>
      <c r="TDF214" s="3"/>
      <c r="TDG214" s="3"/>
      <c r="TDH214" s="3"/>
      <c r="TDI214" s="3"/>
      <c r="TDJ214" s="3"/>
      <c r="TDK214" s="3"/>
      <c r="TDL214" s="3"/>
      <c r="TDM214" s="3"/>
      <c r="TDN214" s="3"/>
      <c r="TDO214" s="3"/>
      <c r="TDP214" s="3"/>
      <c r="TDQ214" s="3"/>
      <c r="TDR214" s="3"/>
      <c r="TDS214" s="3"/>
      <c r="TDT214" s="3"/>
      <c r="TDU214" s="3"/>
      <c r="TDV214" s="3"/>
      <c r="TDW214" s="3"/>
      <c r="TDX214" s="3"/>
      <c r="TDY214" s="3"/>
      <c r="TDZ214" s="3"/>
      <c r="TEA214" s="3"/>
      <c r="TEB214" s="3"/>
      <c r="TEC214" s="3"/>
      <c r="TED214" s="3"/>
      <c r="TEE214" s="3"/>
      <c r="TEF214" s="3"/>
      <c r="TEG214" s="3"/>
      <c r="TEH214" s="3"/>
      <c r="TEI214" s="3"/>
      <c r="TEJ214" s="3"/>
      <c r="TEK214" s="3"/>
      <c r="TEL214" s="3"/>
      <c r="TEM214" s="3"/>
      <c r="TEN214" s="3"/>
      <c r="TEO214" s="3"/>
      <c r="TEP214" s="3"/>
      <c r="TEQ214" s="3"/>
      <c r="TER214" s="3"/>
      <c r="TES214" s="3"/>
      <c r="TET214" s="3"/>
      <c r="TEU214" s="3"/>
      <c r="TEV214" s="3"/>
      <c r="TEW214" s="3"/>
      <c r="TEX214" s="3"/>
      <c r="TEY214" s="3"/>
      <c r="TEZ214" s="3"/>
      <c r="TFA214" s="3"/>
      <c r="TFB214" s="3"/>
      <c r="TFC214" s="3"/>
      <c r="TFD214" s="3"/>
      <c r="TFE214" s="3"/>
      <c r="TFF214" s="3"/>
      <c r="TFG214" s="3"/>
      <c r="TFH214" s="3"/>
      <c r="TFI214" s="3"/>
      <c r="TFJ214" s="3"/>
      <c r="TFK214" s="3"/>
      <c r="TFL214" s="3"/>
      <c r="TFM214" s="3"/>
      <c r="TFN214" s="3"/>
      <c r="TFO214" s="3"/>
      <c r="TFP214" s="3"/>
      <c r="TFQ214" s="3"/>
      <c r="TFR214" s="3"/>
      <c r="TFS214" s="3"/>
      <c r="TFT214" s="3"/>
      <c r="TFU214" s="3"/>
      <c r="TFV214" s="3"/>
      <c r="TFW214" s="3"/>
      <c r="TFX214" s="3"/>
      <c r="TFY214" s="3"/>
      <c r="TFZ214" s="3"/>
      <c r="TGA214" s="3"/>
      <c r="TGB214" s="3"/>
      <c r="TGC214" s="3"/>
      <c r="TGD214" s="3"/>
      <c r="TGE214" s="3"/>
      <c r="TGF214" s="3"/>
      <c r="TGG214" s="3"/>
      <c r="TGH214" s="3"/>
      <c r="TGI214" s="3"/>
      <c r="TGJ214" s="3"/>
      <c r="TGK214" s="3"/>
      <c r="TGL214" s="3"/>
      <c r="TGM214" s="3"/>
      <c r="TGN214" s="3"/>
      <c r="TGO214" s="3"/>
      <c r="TGP214" s="3"/>
      <c r="TGQ214" s="3"/>
      <c r="TGR214" s="3"/>
      <c r="TGS214" s="3"/>
      <c r="TGT214" s="3"/>
      <c r="TGU214" s="3"/>
      <c r="TGV214" s="3"/>
      <c r="TGW214" s="3"/>
      <c r="TGX214" s="3"/>
      <c r="TGY214" s="3"/>
      <c r="TGZ214" s="3"/>
      <c r="THA214" s="3"/>
      <c r="THB214" s="3"/>
      <c r="THC214" s="3"/>
      <c r="THD214" s="3"/>
      <c r="THE214" s="3"/>
      <c r="THF214" s="3"/>
      <c r="THG214" s="3"/>
      <c r="THH214" s="3"/>
      <c r="THI214" s="3"/>
      <c r="THJ214" s="3"/>
      <c r="THK214" s="3"/>
      <c r="THL214" s="3"/>
      <c r="THM214" s="3"/>
      <c r="THN214" s="3"/>
      <c r="THO214" s="3"/>
      <c r="THP214" s="3"/>
      <c r="THQ214" s="3"/>
      <c r="THR214" s="3"/>
      <c r="THS214" s="3"/>
      <c r="THT214" s="3"/>
      <c r="THU214" s="3"/>
      <c r="THV214" s="3"/>
      <c r="THW214" s="3"/>
      <c r="THX214" s="3"/>
      <c r="THY214" s="3"/>
      <c r="THZ214" s="3"/>
      <c r="TIA214" s="3"/>
      <c r="TIB214" s="3"/>
      <c r="TIC214" s="3"/>
      <c r="TID214" s="3"/>
      <c r="TIE214" s="3"/>
      <c r="TIF214" s="3"/>
      <c r="TIG214" s="3"/>
      <c r="TIH214" s="3"/>
      <c r="TII214" s="3"/>
      <c r="TIJ214" s="3"/>
      <c r="TIK214" s="3"/>
      <c r="TIL214" s="3"/>
      <c r="TIM214" s="3"/>
      <c r="TIN214" s="3"/>
      <c r="TIO214" s="3"/>
      <c r="TIP214" s="3"/>
      <c r="TIQ214" s="3"/>
      <c r="TIR214" s="3"/>
      <c r="TIS214" s="3"/>
      <c r="TIT214" s="3"/>
      <c r="TIU214" s="3"/>
      <c r="TIV214" s="3"/>
      <c r="TIW214" s="3"/>
      <c r="TIX214" s="3"/>
      <c r="TIY214" s="3"/>
      <c r="TIZ214" s="3"/>
      <c r="TJA214" s="3"/>
      <c r="TJB214" s="3"/>
      <c r="TJC214" s="3"/>
      <c r="TJD214" s="3"/>
      <c r="TJE214" s="3"/>
      <c r="TJF214" s="3"/>
      <c r="TJG214" s="3"/>
      <c r="TJH214" s="3"/>
      <c r="TJI214" s="3"/>
      <c r="TJJ214" s="3"/>
      <c r="TJK214" s="3"/>
      <c r="TJL214" s="3"/>
      <c r="TJM214" s="3"/>
      <c r="TJN214" s="3"/>
      <c r="TJO214" s="3"/>
      <c r="TJP214" s="3"/>
      <c r="TJQ214" s="3"/>
      <c r="TJR214" s="3"/>
      <c r="TJS214" s="3"/>
      <c r="TJT214" s="3"/>
      <c r="TJU214" s="3"/>
      <c r="TJV214" s="3"/>
      <c r="TJW214" s="3"/>
      <c r="TJX214" s="3"/>
      <c r="TJY214" s="3"/>
      <c r="TJZ214" s="3"/>
      <c r="TKA214" s="3"/>
      <c r="TKB214" s="3"/>
      <c r="TKC214" s="3"/>
      <c r="TKD214" s="3"/>
      <c r="TKE214" s="3"/>
      <c r="TKF214" s="3"/>
      <c r="TKG214" s="3"/>
      <c r="TKH214" s="3"/>
      <c r="TKI214" s="3"/>
      <c r="TKJ214" s="3"/>
      <c r="TKK214" s="3"/>
      <c r="TKL214" s="3"/>
      <c r="TKM214" s="3"/>
      <c r="TKN214" s="3"/>
      <c r="TKO214" s="3"/>
      <c r="TKP214" s="3"/>
      <c r="TKQ214" s="3"/>
      <c r="TKR214" s="3"/>
      <c r="TKS214" s="3"/>
      <c r="TKT214" s="3"/>
      <c r="TKU214" s="3"/>
      <c r="TKV214" s="3"/>
      <c r="TKW214" s="3"/>
      <c r="TKX214" s="3"/>
      <c r="TKY214" s="3"/>
      <c r="TKZ214" s="3"/>
      <c r="TLA214" s="3"/>
      <c r="TLB214" s="3"/>
      <c r="TLC214" s="3"/>
      <c r="TLD214" s="3"/>
      <c r="TLE214" s="3"/>
      <c r="TLF214" s="3"/>
      <c r="TLG214" s="3"/>
      <c r="TLH214" s="3"/>
      <c r="TLI214" s="3"/>
      <c r="TLJ214" s="3"/>
      <c r="TLK214" s="3"/>
      <c r="TLL214" s="3"/>
      <c r="TLM214" s="3"/>
      <c r="TLN214" s="3"/>
      <c r="TLO214" s="3"/>
      <c r="TLP214" s="3"/>
      <c r="TLQ214" s="3"/>
      <c r="TLR214" s="3"/>
      <c r="TLS214" s="3"/>
      <c r="TLT214" s="3"/>
      <c r="TLU214" s="3"/>
      <c r="TLV214" s="3"/>
      <c r="TLW214" s="3"/>
      <c r="TLX214" s="3"/>
      <c r="TLY214" s="3"/>
      <c r="TLZ214" s="3"/>
      <c r="TMA214" s="3"/>
      <c r="TMB214" s="3"/>
      <c r="TMC214" s="3"/>
      <c r="TMD214" s="3"/>
      <c r="TME214" s="3"/>
      <c r="TMF214" s="3"/>
      <c r="TMG214" s="3"/>
      <c r="TMH214" s="3"/>
      <c r="TMI214" s="3"/>
      <c r="TMJ214" s="3"/>
      <c r="TMK214" s="3"/>
      <c r="TML214" s="3"/>
      <c r="TMM214" s="3"/>
      <c r="TMN214" s="3"/>
      <c r="TMO214" s="3"/>
      <c r="TMP214" s="3"/>
      <c r="TMQ214" s="3"/>
      <c r="TMR214" s="3"/>
      <c r="TMS214" s="3"/>
      <c r="TMT214" s="3"/>
      <c r="TMU214" s="3"/>
      <c r="TMV214" s="3"/>
      <c r="TMW214" s="3"/>
      <c r="TMX214" s="3"/>
      <c r="TMY214" s="3"/>
      <c r="TMZ214" s="3"/>
      <c r="TNA214" s="3"/>
      <c r="TNB214" s="3"/>
      <c r="TNC214" s="3"/>
      <c r="TND214" s="3"/>
      <c r="TNE214" s="3"/>
      <c r="TNF214" s="3"/>
      <c r="TNG214" s="3"/>
      <c r="TNH214" s="3"/>
      <c r="TNI214" s="3"/>
      <c r="TNJ214" s="3"/>
      <c r="TNK214" s="3"/>
      <c r="TNL214" s="3"/>
      <c r="TNM214" s="3"/>
      <c r="TNN214" s="3"/>
      <c r="TNO214" s="3"/>
      <c r="TNP214" s="3"/>
      <c r="TNQ214" s="3"/>
      <c r="TNR214" s="3"/>
      <c r="TNS214" s="3"/>
      <c r="TNT214" s="3"/>
      <c r="TNU214" s="3"/>
      <c r="TNV214" s="3"/>
      <c r="TNW214" s="3"/>
      <c r="TNX214" s="3"/>
      <c r="TNY214" s="3"/>
      <c r="TNZ214" s="3"/>
      <c r="TOA214" s="3"/>
      <c r="TOB214" s="3"/>
      <c r="TOC214" s="3"/>
      <c r="TOD214" s="3"/>
      <c r="TOE214" s="3"/>
      <c r="TOF214" s="3"/>
      <c r="TOG214" s="3"/>
      <c r="TOH214" s="3"/>
      <c r="TOI214" s="3"/>
      <c r="TOJ214" s="3"/>
      <c r="TOK214" s="3"/>
      <c r="TOL214" s="3"/>
      <c r="TOM214" s="3"/>
      <c r="TON214" s="3"/>
      <c r="TOO214" s="3"/>
      <c r="TOP214" s="3"/>
      <c r="TOQ214" s="3"/>
      <c r="TOR214" s="3"/>
      <c r="TOS214" s="3"/>
      <c r="TOT214" s="3"/>
      <c r="TOU214" s="3"/>
      <c r="TOV214" s="3"/>
      <c r="TOW214" s="3"/>
      <c r="TOX214" s="3"/>
      <c r="TOY214" s="3"/>
      <c r="TOZ214" s="3"/>
      <c r="TPA214" s="3"/>
      <c r="TPB214" s="3"/>
      <c r="TPC214" s="3"/>
      <c r="TPD214" s="3"/>
      <c r="TPE214" s="3"/>
      <c r="TPF214" s="3"/>
      <c r="TPG214" s="3"/>
      <c r="TPH214" s="3"/>
      <c r="TPI214" s="3"/>
      <c r="TPJ214" s="3"/>
      <c r="TPK214" s="3"/>
      <c r="TPL214" s="3"/>
      <c r="TPM214" s="3"/>
      <c r="TPN214" s="3"/>
      <c r="TPO214" s="3"/>
      <c r="TPP214" s="3"/>
      <c r="TPQ214" s="3"/>
      <c r="TPR214" s="3"/>
      <c r="TPS214" s="3"/>
      <c r="TPT214" s="3"/>
      <c r="TPU214" s="3"/>
      <c r="TPV214" s="3"/>
      <c r="TPW214" s="3"/>
      <c r="TPX214" s="3"/>
      <c r="TPY214" s="3"/>
      <c r="TPZ214" s="3"/>
      <c r="TQA214" s="3"/>
      <c r="TQB214" s="3"/>
      <c r="TQC214" s="3"/>
      <c r="TQD214" s="3"/>
      <c r="TQE214" s="3"/>
      <c r="TQF214" s="3"/>
      <c r="TQG214" s="3"/>
      <c r="TQH214" s="3"/>
      <c r="TQI214" s="3"/>
      <c r="TQJ214" s="3"/>
      <c r="TQK214" s="3"/>
      <c r="TQL214" s="3"/>
      <c r="TQM214" s="3"/>
      <c r="TQN214" s="3"/>
      <c r="TQO214" s="3"/>
      <c r="TQP214" s="3"/>
      <c r="TQQ214" s="3"/>
      <c r="TQR214" s="3"/>
      <c r="TQS214" s="3"/>
      <c r="TQT214" s="3"/>
      <c r="TQU214" s="3"/>
      <c r="TQV214" s="3"/>
      <c r="TQW214" s="3"/>
      <c r="TQX214" s="3"/>
      <c r="TQY214" s="3"/>
      <c r="TQZ214" s="3"/>
      <c r="TRA214" s="3"/>
      <c r="TRB214" s="3"/>
      <c r="TRC214" s="3"/>
      <c r="TRD214" s="3"/>
      <c r="TRE214" s="3"/>
      <c r="TRF214" s="3"/>
      <c r="TRG214" s="3"/>
      <c r="TRH214" s="3"/>
      <c r="TRI214" s="3"/>
      <c r="TRJ214" s="3"/>
      <c r="TRK214" s="3"/>
      <c r="TRL214" s="3"/>
      <c r="TRM214" s="3"/>
      <c r="TRN214" s="3"/>
      <c r="TRO214" s="3"/>
      <c r="TRP214" s="3"/>
      <c r="TRQ214" s="3"/>
      <c r="TRR214" s="3"/>
      <c r="TRS214" s="3"/>
      <c r="TRT214" s="3"/>
      <c r="TRU214" s="3"/>
      <c r="TRV214" s="3"/>
      <c r="TRW214" s="3"/>
      <c r="TRX214" s="3"/>
      <c r="TRY214" s="3"/>
      <c r="TRZ214" s="3"/>
      <c r="TSA214" s="3"/>
      <c r="TSB214" s="3"/>
      <c r="TSC214" s="3"/>
      <c r="TSD214" s="3"/>
      <c r="TSE214" s="3"/>
      <c r="TSF214" s="3"/>
      <c r="TSG214" s="3"/>
      <c r="TSH214" s="3"/>
      <c r="TSI214" s="3"/>
      <c r="TSJ214" s="3"/>
      <c r="TSK214" s="3"/>
      <c r="TSL214" s="3"/>
      <c r="TSM214" s="3"/>
      <c r="TSN214" s="3"/>
      <c r="TSO214" s="3"/>
      <c r="TSP214" s="3"/>
      <c r="TSQ214" s="3"/>
      <c r="TSR214" s="3"/>
      <c r="TSS214" s="3"/>
      <c r="TST214" s="3"/>
      <c r="TSU214" s="3"/>
      <c r="TSV214" s="3"/>
      <c r="TSW214" s="3"/>
      <c r="TSX214" s="3"/>
      <c r="TSY214" s="3"/>
      <c r="TSZ214" s="3"/>
      <c r="TTA214" s="3"/>
      <c r="TTB214" s="3"/>
      <c r="TTC214" s="3"/>
      <c r="TTD214" s="3"/>
      <c r="TTE214" s="3"/>
      <c r="TTF214" s="3"/>
      <c r="TTG214" s="3"/>
      <c r="TTH214" s="3"/>
      <c r="TTI214" s="3"/>
      <c r="TTJ214" s="3"/>
      <c r="TTK214" s="3"/>
      <c r="TTL214" s="3"/>
      <c r="TTM214" s="3"/>
      <c r="TTN214" s="3"/>
      <c r="TTO214" s="3"/>
      <c r="TTP214" s="3"/>
      <c r="TTQ214" s="3"/>
      <c r="TTR214" s="3"/>
      <c r="TTS214" s="3"/>
      <c r="TTT214" s="3"/>
      <c r="TTU214" s="3"/>
      <c r="TTV214" s="3"/>
      <c r="TTW214" s="3"/>
      <c r="TTX214" s="3"/>
      <c r="TTY214" s="3"/>
      <c r="TTZ214" s="3"/>
      <c r="TUA214" s="3"/>
      <c r="TUB214" s="3"/>
      <c r="TUC214" s="3"/>
      <c r="TUD214" s="3"/>
      <c r="TUE214" s="3"/>
      <c r="TUF214" s="3"/>
      <c r="TUG214" s="3"/>
      <c r="TUH214" s="3"/>
      <c r="TUI214" s="3"/>
      <c r="TUJ214" s="3"/>
      <c r="TUK214" s="3"/>
      <c r="TUL214" s="3"/>
      <c r="TUM214" s="3"/>
      <c r="TUN214" s="3"/>
      <c r="TUO214" s="3"/>
      <c r="TUP214" s="3"/>
      <c r="TUQ214" s="3"/>
      <c r="TUR214" s="3"/>
      <c r="TUS214" s="3"/>
      <c r="TUT214" s="3"/>
      <c r="TUU214" s="3"/>
      <c r="TUV214" s="3"/>
      <c r="TUW214" s="3"/>
      <c r="TUX214" s="3"/>
      <c r="TUY214" s="3"/>
      <c r="TUZ214" s="3"/>
      <c r="TVA214" s="3"/>
      <c r="TVB214" s="3"/>
      <c r="TVC214" s="3"/>
      <c r="TVD214" s="3"/>
      <c r="TVE214" s="3"/>
      <c r="TVF214" s="3"/>
      <c r="TVG214" s="3"/>
      <c r="TVH214" s="3"/>
      <c r="TVI214" s="3"/>
      <c r="TVJ214" s="3"/>
      <c r="TVK214" s="3"/>
      <c r="TVL214" s="3"/>
      <c r="TVM214" s="3"/>
      <c r="TVN214" s="3"/>
      <c r="TVO214" s="3"/>
      <c r="TVP214" s="3"/>
      <c r="TVQ214" s="3"/>
      <c r="TVR214" s="3"/>
      <c r="TVS214" s="3"/>
      <c r="TVT214" s="3"/>
      <c r="TVU214" s="3"/>
      <c r="TVV214" s="3"/>
      <c r="TVW214" s="3"/>
      <c r="TVX214" s="3"/>
      <c r="TVY214" s="3"/>
      <c r="TVZ214" s="3"/>
      <c r="TWA214" s="3"/>
      <c r="TWB214" s="3"/>
      <c r="TWC214" s="3"/>
      <c r="TWD214" s="3"/>
      <c r="TWE214" s="3"/>
      <c r="TWF214" s="3"/>
      <c r="TWG214" s="3"/>
      <c r="TWH214" s="3"/>
      <c r="TWI214" s="3"/>
      <c r="TWJ214" s="3"/>
      <c r="TWK214" s="3"/>
      <c r="TWL214" s="3"/>
      <c r="TWM214" s="3"/>
      <c r="TWN214" s="3"/>
      <c r="TWO214" s="3"/>
      <c r="TWP214" s="3"/>
      <c r="TWQ214" s="3"/>
      <c r="TWR214" s="3"/>
      <c r="TWS214" s="3"/>
      <c r="TWT214" s="3"/>
      <c r="TWU214" s="3"/>
      <c r="TWV214" s="3"/>
      <c r="TWW214" s="3"/>
      <c r="TWX214" s="3"/>
      <c r="TWY214" s="3"/>
      <c r="TWZ214" s="3"/>
      <c r="TXA214" s="3"/>
      <c r="TXB214" s="3"/>
      <c r="TXC214" s="3"/>
      <c r="TXD214" s="3"/>
      <c r="TXE214" s="3"/>
      <c r="TXF214" s="3"/>
      <c r="TXG214" s="3"/>
      <c r="TXH214" s="3"/>
      <c r="TXI214" s="3"/>
      <c r="TXJ214" s="3"/>
      <c r="TXK214" s="3"/>
      <c r="TXL214" s="3"/>
      <c r="TXM214" s="3"/>
      <c r="TXN214" s="3"/>
      <c r="TXO214" s="3"/>
      <c r="TXP214" s="3"/>
      <c r="TXQ214" s="3"/>
      <c r="TXR214" s="3"/>
      <c r="TXS214" s="3"/>
      <c r="TXT214" s="3"/>
      <c r="TXU214" s="3"/>
      <c r="TXV214" s="3"/>
      <c r="TXW214" s="3"/>
      <c r="TXX214" s="3"/>
      <c r="TXY214" s="3"/>
      <c r="TXZ214" s="3"/>
      <c r="TYA214" s="3"/>
      <c r="TYB214" s="3"/>
      <c r="TYC214" s="3"/>
      <c r="TYD214" s="3"/>
      <c r="TYE214" s="3"/>
      <c r="TYF214" s="3"/>
      <c r="TYG214" s="3"/>
      <c r="TYH214" s="3"/>
      <c r="TYI214" s="3"/>
      <c r="TYJ214" s="3"/>
      <c r="TYK214" s="3"/>
      <c r="TYL214" s="3"/>
      <c r="TYM214" s="3"/>
      <c r="TYN214" s="3"/>
      <c r="TYO214" s="3"/>
      <c r="TYP214" s="3"/>
      <c r="TYQ214" s="3"/>
      <c r="TYR214" s="3"/>
      <c r="TYS214" s="3"/>
      <c r="TYT214" s="3"/>
      <c r="TYU214" s="3"/>
      <c r="TYV214" s="3"/>
      <c r="TYW214" s="3"/>
      <c r="TYX214" s="3"/>
      <c r="TYY214" s="3"/>
      <c r="TYZ214" s="3"/>
      <c r="TZA214" s="3"/>
      <c r="TZB214" s="3"/>
      <c r="TZC214" s="3"/>
      <c r="TZD214" s="3"/>
      <c r="TZE214" s="3"/>
      <c r="TZF214" s="3"/>
      <c r="TZG214" s="3"/>
      <c r="TZH214" s="3"/>
      <c r="TZI214" s="3"/>
      <c r="TZJ214" s="3"/>
      <c r="TZK214" s="3"/>
      <c r="TZL214" s="3"/>
      <c r="TZM214" s="3"/>
      <c r="TZN214" s="3"/>
      <c r="TZO214" s="3"/>
      <c r="TZP214" s="3"/>
      <c r="TZQ214" s="3"/>
      <c r="TZR214" s="3"/>
      <c r="TZS214" s="3"/>
      <c r="TZT214" s="3"/>
      <c r="TZU214" s="3"/>
      <c r="TZV214" s="3"/>
      <c r="TZW214" s="3"/>
      <c r="TZX214" s="3"/>
      <c r="TZY214" s="3"/>
      <c r="TZZ214" s="3"/>
      <c r="UAA214" s="3"/>
      <c r="UAB214" s="3"/>
      <c r="UAC214" s="3"/>
      <c r="UAD214" s="3"/>
      <c r="UAE214" s="3"/>
      <c r="UAF214" s="3"/>
      <c r="UAG214" s="3"/>
      <c r="UAH214" s="3"/>
      <c r="UAI214" s="3"/>
      <c r="UAJ214" s="3"/>
      <c r="UAK214" s="3"/>
      <c r="UAL214" s="3"/>
      <c r="UAM214" s="3"/>
      <c r="UAN214" s="3"/>
      <c r="UAO214" s="3"/>
      <c r="UAP214" s="3"/>
      <c r="UAQ214" s="3"/>
      <c r="UAR214" s="3"/>
      <c r="UAS214" s="3"/>
      <c r="UAT214" s="3"/>
      <c r="UAU214" s="3"/>
      <c r="UAV214" s="3"/>
      <c r="UAW214" s="3"/>
      <c r="UAX214" s="3"/>
      <c r="UAY214" s="3"/>
      <c r="UAZ214" s="3"/>
      <c r="UBA214" s="3"/>
      <c r="UBB214" s="3"/>
      <c r="UBC214" s="3"/>
      <c r="UBD214" s="3"/>
      <c r="UBE214" s="3"/>
      <c r="UBF214" s="3"/>
      <c r="UBG214" s="3"/>
      <c r="UBH214" s="3"/>
      <c r="UBI214" s="3"/>
      <c r="UBJ214" s="3"/>
      <c r="UBK214" s="3"/>
      <c r="UBL214" s="3"/>
      <c r="UBM214" s="3"/>
      <c r="UBN214" s="3"/>
      <c r="UBO214" s="3"/>
      <c r="UBP214" s="3"/>
      <c r="UBQ214" s="3"/>
      <c r="UBR214" s="3"/>
      <c r="UBS214" s="3"/>
      <c r="UBT214" s="3"/>
      <c r="UBU214" s="3"/>
      <c r="UBV214" s="3"/>
      <c r="UBW214" s="3"/>
      <c r="UBX214" s="3"/>
      <c r="UBY214" s="3"/>
      <c r="UBZ214" s="3"/>
      <c r="UCA214" s="3"/>
      <c r="UCB214" s="3"/>
      <c r="UCC214" s="3"/>
      <c r="UCD214" s="3"/>
      <c r="UCE214" s="3"/>
      <c r="UCF214" s="3"/>
      <c r="UCG214" s="3"/>
      <c r="UCH214" s="3"/>
      <c r="UCI214" s="3"/>
      <c r="UCJ214" s="3"/>
      <c r="UCK214" s="3"/>
      <c r="UCL214" s="3"/>
      <c r="UCM214" s="3"/>
      <c r="UCN214" s="3"/>
      <c r="UCO214" s="3"/>
      <c r="UCP214" s="3"/>
      <c r="UCQ214" s="3"/>
      <c r="UCR214" s="3"/>
      <c r="UCS214" s="3"/>
      <c r="UCT214" s="3"/>
      <c r="UCU214" s="3"/>
      <c r="UCV214" s="3"/>
      <c r="UCW214" s="3"/>
      <c r="UCX214" s="3"/>
      <c r="UCY214" s="3"/>
      <c r="UCZ214" s="3"/>
      <c r="UDA214" s="3"/>
      <c r="UDB214" s="3"/>
      <c r="UDC214" s="3"/>
      <c r="UDD214" s="3"/>
      <c r="UDE214" s="3"/>
      <c r="UDF214" s="3"/>
      <c r="UDG214" s="3"/>
      <c r="UDH214" s="3"/>
      <c r="UDI214" s="3"/>
      <c r="UDJ214" s="3"/>
      <c r="UDK214" s="3"/>
      <c r="UDL214" s="3"/>
      <c r="UDM214" s="3"/>
      <c r="UDN214" s="3"/>
      <c r="UDO214" s="3"/>
      <c r="UDP214" s="3"/>
      <c r="UDQ214" s="3"/>
      <c r="UDR214" s="3"/>
      <c r="UDS214" s="3"/>
      <c r="UDT214" s="3"/>
      <c r="UDU214" s="3"/>
      <c r="UDV214" s="3"/>
      <c r="UDW214" s="3"/>
      <c r="UDX214" s="3"/>
      <c r="UDY214" s="3"/>
      <c r="UDZ214" s="3"/>
      <c r="UEA214" s="3"/>
      <c r="UEB214" s="3"/>
      <c r="UEC214" s="3"/>
      <c r="UED214" s="3"/>
      <c r="UEE214" s="3"/>
      <c r="UEF214" s="3"/>
      <c r="UEG214" s="3"/>
      <c r="UEH214" s="3"/>
      <c r="UEI214" s="3"/>
      <c r="UEJ214" s="3"/>
      <c r="UEK214" s="3"/>
      <c r="UEL214" s="3"/>
      <c r="UEM214" s="3"/>
      <c r="UEN214" s="3"/>
      <c r="UEO214" s="3"/>
      <c r="UEP214" s="3"/>
      <c r="UEQ214" s="3"/>
      <c r="UER214" s="3"/>
      <c r="UES214" s="3"/>
      <c r="UET214" s="3"/>
      <c r="UEU214" s="3"/>
      <c r="UEV214" s="3"/>
      <c r="UEW214" s="3"/>
      <c r="UEX214" s="3"/>
      <c r="UEY214" s="3"/>
      <c r="UEZ214" s="3"/>
      <c r="UFA214" s="3"/>
      <c r="UFB214" s="3"/>
      <c r="UFC214" s="3"/>
      <c r="UFD214" s="3"/>
      <c r="UFE214" s="3"/>
      <c r="UFF214" s="3"/>
      <c r="UFG214" s="3"/>
      <c r="UFH214" s="3"/>
      <c r="UFI214" s="3"/>
      <c r="UFJ214" s="3"/>
      <c r="UFK214" s="3"/>
      <c r="UFL214" s="3"/>
      <c r="UFM214" s="3"/>
      <c r="UFN214" s="3"/>
      <c r="UFO214" s="3"/>
      <c r="UFP214" s="3"/>
      <c r="UFQ214" s="3"/>
      <c r="UFR214" s="3"/>
      <c r="UFS214" s="3"/>
      <c r="UFT214" s="3"/>
      <c r="UFU214" s="3"/>
      <c r="UFV214" s="3"/>
      <c r="UFW214" s="3"/>
      <c r="UFX214" s="3"/>
      <c r="UFY214" s="3"/>
      <c r="UFZ214" s="3"/>
      <c r="UGA214" s="3"/>
      <c r="UGB214" s="3"/>
      <c r="UGC214" s="3"/>
      <c r="UGD214" s="3"/>
      <c r="UGE214" s="3"/>
      <c r="UGF214" s="3"/>
      <c r="UGG214" s="3"/>
      <c r="UGH214" s="3"/>
      <c r="UGI214" s="3"/>
      <c r="UGJ214" s="3"/>
      <c r="UGK214" s="3"/>
      <c r="UGL214" s="3"/>
      <c r="UGM214" s="3"/>
      <c r="UGN214" s="3"/>
      <c r="UGO214" s="3"/>
      <c r="UGP214" s="3"/>
      <c r="UGQ214" s="3"/>
      <c r="UGR214" s="3"/>
      <c r="UGS214" s="3"/>
      <c r="UGT214" s="3"/>
      <c r="UGU214" s="3"/>
      <c r="UGV214" s="3"/>
      <c r="UGW214" s="3"/>
      <c r="UGX214" s="3"/>
      <c r="UGY214" s="3"/>
      <c r="UGZ214" s="3"/>
      <c r="UHA214" s="3"/>
      <c r="UHB214" s="3"/>
      <c r="UHC214" s="3"/>
      <c r="UHD214" s="3"/>
      <c r="UHE214" s="3"/>
      <c r="UHF214" s="3"/>
      <c r="UHG214" s="3"/>
      <c r="UHH214" s="3"/>
      <c r="UHI214" s="3"/>
      <c r="UHJ214" s="3"/>
      <c r="UHK214" s="3"/>
      <c r="UHL214" s="3"/>
      <c r="UHM214" s="3"/>
      <c r="UHN214" s="3"/>
      <c r="UHO214" s="3"/>
      <c r="UHP214" s="3"/>
      <c r="UHQ214" s="3"/>
      <c r="UHR214" s="3"/>
      <c r="UHS214" s="3"/>
      <c r="UHT214" s="3"/>
      <c r="UHU214" s="3"/>
      <c r="UHV214" s="3"/>
      <c r="UHW214" s="3"/>
      <c r="UHX214" s="3"/>
      <c r="UHY214" s="3"/>
      <c r="UHZ214" s="3"/>
      <c r="UIA214" s="3"/>
      <c r="UIB214" s="3"/>
      <c r="UIC214" s="3"/>
      <c r="UID214" s="3"/>
      <c r="UIE214" s="3"/>
      <c r="UIF214" s="3"/>
      <c r="UIG214" s="3"/>
      <c r="UIH214" s="3"/>
      <c r="UII214" s="3"/>
      <c r="UIJ214" s="3"/>
      <c r="UIK214" s="3"/>
      <c r="UIL214" s="3"/>
      <c r="UIM214" s="3"/>
      <c r="UIN214" s="3"/>
      <c r="UIO214" s="3"/>
      <c r="UIP214" s="3"/>
      <c r="UIQ214" s="3"/>
      <c r="UIR214" s="3"/>
      <c r="UIS214" s="3"/>
      <c r="UIT214" s="3"/>
      <c r="UIU214" s="3"/>
      <c r="UIV214" s="3"/>
      <c r="UIW214" s="3"/>
      <c r="UIX214" s="3"/>
      <c r="UIY214" s="3"/>
      <c r="UIZ214" s="3"/>
      <c r="UJA214" s="3"/>
      <c r="UJB214" s="3"/>
      <c r="UJC214" s="3"/>
      <c r="UJD214" s="3"/>
      <c r="UJE214" s="3"/>
      <c r="UJF214" s="3"/>
      <c r="UJG214" s="3"/>
      <c r="UJH214" s="3"/>
      <c r="UJI214" s="3"/>
      <c r="UJJ214" s="3"/>
      <c r="UJK214" s="3"/>
      <c r="UJL214" s="3"/>
      <c r="UJM214" s="3"/>
      <c r="UJN214" s="3"/>
      <c r="UJO214" s="3"/>
      <c r="UJP214" s="3"/>
      <c r="UJQ214" s="3"/>
      <c r="UJR214" s="3"/>
      <c r="UJS214" s="3"/>
      <c r="UJT214" s="3"/>
      <c r="UJU214" s="3"/>
      <c r="UJV214" s="3"/>
      <c r="UJW214" s="3"/>
      <c r="UJX214" s="3"/>
      <c r="UJY214" s="3"/>
      <c r="UJZ214" s="3"/>
      <c r="UKA214" s="3"/>
      <c r="UKB214" s="3"/>
      <c r="UKC214" s="3"/>
      <c r="UKD214" s="3"/>
      <c r="UKE214" s="3"/>
      <c r="UKF214" s="3"/>
      <c r="UKG214" s="3"/>
      <c r="UKH214" s="3"/>
      <c r="UKI214" s="3"/>
      <c r="UKJ214" s="3"/>
      <c r="UKK214" s="3"/>
      <c r="UKL214" s="3"/>
      <c r="UKM214" s="3"/>
      <c r="UKN214" s="3"/>
      <c r="UKO214" s="3"/>
      <c r="UKP214" s="3"/>
      <c r="UKQ214" s="3"/>
      <c r="UKR214" s="3"/>
      <c r="UKS214" s="3"/>
      <c r="UKT214" s="3"/>
      <c r="UKU214" s="3"/>
      <c r="UKV214" s="3"/>
      <c r="UKW214" s="3"/>
      <c r="UKX214" s="3"/>
      <c r="UKY214" s="3"/>
      <c r="UKZ214" s="3"/>
      <c r="ULA214" s="3"/>
      <c r="ULB214" s="3"/>
      <c r="ULC214" s="3"/>
      <c r="ULD214" s="3"/>
      <c r="ULE214" s="3"/>
      <c r="ULF214" s="3"/>
      <c r="ULG214" s="3"/>
      <c r="ULH214" s="3"/>
      <c r="ULI214" s="3"/>
      <c r="ULJ214" s="3"/>
      <c r="ULK214" s="3"/>
      <c r="ULL214" s="3"/>
      <c r="ULM214" s="3"/>
      <c r="ULN214" s="3"/>
      <c r="ULO214" s="3"/>
      <c r="ULP214" s="3"/>
      <c r="ULQ214" s="3"/>
      <c r="ULR214" s="3"/>
      <c r="ULS214" s="3"/>
      <c r="ULT214" s="3"/>
      <c r="ULU214" s="3"/>
      <c r="ULV214" s="3"/>
      <c r="ULW214" s="3"/>
      <c r="ULX214" s="3"/>
      <c r="ULY214" s="3"/>
      <c r="ULZ214" s="3"/>
      <c r="UMA214" s="3"/>
      <c r="UMB214" s="3"/>
      <c r="UMC214" s="3"/>
      <c r="UMD214" s="3"/>
      <c r="UME214" s="3"/>
      <c r="UMF214" s="3"/>
      <c r="UMG214" s="3"/>
      <c r="UMH214" s="3"/>
      <c r="UMI214" s="3"/>
      <c r="UMJ214" s="3"/>
      <c r="UMK214" s="3"/>
      <c r="UML214" s="3"/>
      <c r="UMM214" s="3"/>
      <c r="UMN214" s="3"/>
      <c r="UMO214" s="3"/>
      <c r="UMP214" s="3"/>
      <c r="UMQ214" s="3"/>
      <c r="UMR214" s="3"/>
      <c r="UMS214" s="3"/>
      <c r="UMT214" s="3"/>
      <c r="UMU214" s="3"/>
      <c r="UMV214" s="3"/>
      <c r="UMW214" s="3"/>
      <c r="UMX214" s="3"/>
      <c r="UMY214" s="3"/>
      <c r="UMZ214" s="3"/>
      <c r="UNA214" s="3"/>
      <c r="UNB214" s="3"/>
      <c r="UNC214" s="3"/>
      <c r="UND214" s="3"/>
      <c r="UNE214" s="3"/>
      <c r="UNF214" s="3"/>
      <c r="UNG214" s="3"/>
      <c r="UNH214" s="3"/>
      <c r="UNI214" s="3"/>
      <c r="UNJ214" s="3"/>
      <c r="UNK214" s="3"/>
      <c r="UNL214" s="3"/>
      <c r="UNM214" s="3"/>
      <c r="UNN214" s="3"/>
      <c r="UNO214" s="3"/>
      <c r="UNP214" s="3"/>
      <c r="UNQ214" s="3"/>
      <c r="UNR214" s="3"/>
      <c r="UNS214" s="3"/>
      <c r="UNT214" s="3"/>
      <c r="UNU214" s="3"/>
      <c r="UNV214" s="3"/>
      <c r="UNW214" s="3"/>
      <c r="UNX214" s="3"/>
      <c r="UNY214" s="3"/>
      <c r="UNZ214" s="3"/>
      <c r="UOA214" s="3"/>
      <c r="UOB214" s="3"/>
      <c r="UOC214" s="3"/>
      <c r="UOD214" s="3"/>
      <c r="UOE214" s="3"/>
      <c r="UOF214" s="3"/>
      <c r="UOG214" s="3"/>
      <c r="UOH214" s="3"/>
      <c r="UOI214" s="3"/>
      <c r="UOJ214" s="3"/>
      <c r="UOK214" s="3"/>
      <c r="UOL214" s="3"/>
      <c r="UOM214" s="3"/>
      <c r="UON214" s="3"/>
      <c r="UOO214" s="3"/>
      <c r="UOP214" s="3"/>
      <c r="UOQ214" s="3"/>
      <c r="UOR214" s="3"/>
      <c r="UOS214" s="3"/>
      <c r="UOT214" s="3"/>
      <c r="UOU214" s="3"/>
      <c r="UOV214" s="3"/>
      <c r="UOW214" s="3"/>
      <c r="UOX214" s="3"/>
      <c r="UOY214" s="3"/>
      <c r="UOZ214" s="3"/>
      <c r="UPA214" s="3"/>
      <c r="UPB214" s="3"/>
      <c r="UPC214" s="3"/>
      <c r="UPD214" s="3"/>
      <c r="UPE214" s="3"/>
      <c r="UPF214" s="3"/>
      <c r="UPG214" s="3"/>
      <c r="UPH214" s="3"/>
      <c r="UPI214" s="3"/>
      <c r="UPJ214" s="3"/>
      <c r="UPK214" s="3"/>
      <c r="UPL214" s="3"/>
      <c r="UPM214" s="3"/>
      <c r="UPN214" s="3"/>
      <c r="UPO214" s="3"/>
      <c r="UPP214" s="3"/>
      <c r="UPQ214" s="3"/>
      <c r="UPR214" s="3"/>
      <c r="UPS214" s="3"/>
      <c r="UPT214" s="3"/>
      <c r="UPU214" s="3"/>
      <c r="UPV214" s="3"/>
      <c r="UPW214" s="3"/>
      <c r="UPX214" s="3"/>
      <c r="UPY214" s="3"/>
      <c r="UPZ214" s="3"/>
      <c r="UQA214" s="3"/>
      <c r="UQB214" s="3"/>
      <c r="UQC214" s="3"/>
      <c r="UQD214" s="3"/>
      <c r="UQE214" s="3"/>
      <c r="UQF214" s="3"/>
      <c r="UQG214" s="3"/>
      <c r="UQH214" s="3"/>
      <c r="UQI214" s="3"/>
      <c r="UQJ214" s="3"/>
      <c r="UQK214" s="3"/>
      <c r="UQL214" s="3"/>
      <c r="UQM214" s="3"/>
      <c r="UQN214" s="3"/>
      <c r="UQO214" s="3"/>
      <c r="UQP214" s="3"/>
      <c r="UQQ214" s="3"/>
      <c r="UQR214" s="3"/>
      <c r="UQS214" s="3"/>
      <c r="UQT214" s="3"/>
      <c r="UQU214" s="3"/>
      <c r="UQV214" s="3"/>
      <c r="UQW214" s="3"/>
      <c r="UQX214" s="3"/>
      <c r="UQY214" s="3"/>
      <c r="UQZ214" s="3"/>
      <c r="URA214" s="3"/>
      <c r="URB214" s="3"/>
      <c r="URC214" s="3"/>
      <c r="URD214" s="3"/>
      <c r="URE214" s="3"/>
      <c r="URF214" s="3"/>
      <c r="URG214" s="3"/>
      <c r="URH214" s="3"/>
      <c r="URI214" s="3"/>
      <c r="URJ214" s="3"/>
      <c r="URK214" s="3"/>
      <c r="URL214" s="3"/>
      <c r="URM214" s="3"/>
      <c r="URN214" s="3"/>
      <c r="URO214" s="3"/>
      <c r="URP214" s="3"/>
      <c r="URQ214" s="3"/>
      <c r="URR214" s="3"/>
      <c r="URS214" s="3"/>
      <c r="URT214" s="3"/>
      <c r="URU214" s="3"/>
      <c r="URV214" s="3"/>
      <c r="URW214" s="3"/>
      <c r="URX214" s="3"/>
      <c r="URY214" s="3"/>
      <c r="URZ214" s="3"/>
      <c r="USA214" s="3"/>
      <c r="USB214" s="3"/>
      <c r="USC214" s="3"/>
      <c r="USD214" s="3"/>
      <c r="USE214" s="3"/>
      <c r="USF214" s="3"/>
      <c r="USG214" s="3"/>
      <c r="USH214" s="3"/>
      <c r="USI214" s="3"/>
      <c r="USJ214" s="3"/>
      <c r="USK214" s="3"/>
      <c r="USL214" s="3"/>
      <c r="USM214" s="3"/>
      <c r="USN214" s="3"/>
      <c r="USO214" s="3"/>
      <c r="USP214" s="3"/>
      <c r="USQ214" s="3"/>
      <c r="USR214" s="3"/>
      <c r="USS214" s="3"/>
      <c r="UST214" s="3"/>
      <c r="USU214" s="3"/>
      <c r="USV214" s="3"/>
      <c r="USW214" s="3"/>
      <c r="USX214" s="3"/>
      <c r="USY214" s="3"/>
      <c r="USZ214" s="3"/>
      <c r="UTA214" s="3"/>
      <c r="UTB214" s="3"/>
      <c r="UTC214" s="3"/>
      <c r="UTD214" s="3"/>
      <c r="UTE214" s="3"/>
      <c r="UTF214" s="3"/>
      <c r="UTG214" s="3"/>
      <c r="UTH214" s="3"/>
      <c r="UTI214" s="3"/>
      <c r="UTJ214" s="3"/>
      <c r="UTK214" s="3"/>
      <c r="UTL214" s="3"/>
      <c r="UTM214" s="3"/>
      <c r="UTN214" s="3"/>
      <c r="UTO214" s="3"/>
      <c r="UTP214" s="3"/>
      <c r="UTQ214" s="3"/>
      <c r="UTR214" s="3"/>
      <c r="UTS214" s="3"/>
      <c r="UTT214" s="3"/>
      <c r="UTU214" s="3"/>
      <c r="UTV214" s="3"/>
      <c r="UTW214" s="3"/>
      <c r="UTX214" s="3"/>
      <c r="UTY214" s="3"/>
      <c r="UTZ214" s="3"/>
      <c r="UUA214" s="3"/>
      <c r="UUB214" s="3"/>
      <c r="UUC214" s="3"/>
      <c r="UUD214" s="3"/>
      <c r="UUE214" s="3"/>
      <c r="UUF214" s="3"/>
      <c r="UUG214" s="3"/>
      <c r="UUH214" s="3"/>
      <c r="UUI214" s="3"/>
      <c r="UUJ214" s="3"/>
      <c r="UUK214" s="3"/>
      <c r="UUL214" s="3"/>
      <c r="UUM214" s="3"/>
      <c r="UUN214" s="3"/>
      <c r="UUO214" s="3"/>
      <c r="UUP214" s="3"/>
      <c r="UUQ214" s="3"/>
      <c r="UUR214" s="3"/>
      <c r="UUS214" s="3"/>
      <c r="UUT214" s="3"/>
      <c r="UUU214" s="3"/>
      <c r="UUV214" s="3"/>
      <c r="UUW214" s="3"/>
      <c r="UUX214" s="3"/>
      <c r="UUY214" s="3"/>
      <c r="UUZ214" s="3"/>
      <c r="UVA214" s="3"/>
      <c r="UVB214" s="3"/>
      <c r="UVC214" s="3"/>
      <c r="UVD214" s="3"/>
      <c r="UVE214" s="3"/>
      <c r="UVF214" s="3"/>
      <c r="UVG214" s="3"/>
      <c r="UVH214" s="3"/>
      <c r="UVI214" s="3"/>
      <c r="UVJ214" s="3"/>
      <c r="UVK214" s="3"/>
      <c r="UVL214" s="3"/>
      <c r="UVM214" s="3"/>
      <c r="UVN214" s="3"/>
      <c r="UVO214" s="3"/>
      <c r="UVP214" s="3"/>
      <c r="UVQ214" s="3"/>
      <c r="UVR214" s="3"/>
      <c r="UVS214" s="3"/>
      <c r="UVT214" s="3"/>
      <c r="UVU214" s="3"/>
      <c r="UVV214" s="3"/>
      <c r="UVW214" s="3"/>
      <c r="UVX214" s="3"/>
      <c r="UVY214" s="3"/>
      <c r="UVZ214" s="3"/>
      <c r="UWA214" s="3"/>
      <c r="UWB214" s="3"/>
      <c r="UWC214" s="3"/>
      <c r="UWD214" s="3"/>
      <c r="UWE214" s="3"/>
      <c r="UWF214" s="3"/>
      <c r="UWG214" s="3"/>
      <c r="UWH214" s="3"/>
      <c r="UWI214" s="3"/>
      <c r="UWJ214" s="3"/>
      <c r="UWK214" s="3"/>
      <c r="UWL214" s="3"/>
      <c r="UWM214" s="3"/>
      <c r="UWN214" s="3"/>
      <c r="UWO214" s="3"/>
      <c r="UWP214" s="3"/>
      <c r="UWQ214" s="3"/>
      <c r="UWR214" s="3"/>
      <c r="UWS214" s="3"/>
      <c r="UWT214" s="3"/>
      <c r="UWU214" s="3"/>
      <c r="UWV214" s="3"/>
      <c r="UWW214" s="3"/>
      <c r="UWX214" s="3"/>
      <c r="UWY214" s="3"/>
      <c r="UWZ214" s="3"/>
      <c r="UXA214" s="3"/>
      <c r="UXB214" s="3"/>
      <c r="UXC214" s="3"/>
      <c r="UXD214" s="3"/>
      <c r="UXE214" s="3"/>
      <c r="UXF214" s="3"/>
      <c r="UXG214" s="3"/>
      <c r="UXH214" s="3"/>
      <c r="UXI214" s="3"/>
      <c r="UXJ214" s="3"/>
      <c r="UXK214" s="3"/>
      <c r="UXL214" s="3"/>
      <c r="UXM214" s="3"/>
      <c r="UXN214" s="3"/>
      <c r="UXO214" s="3"/>
      <c r="UXP214" s="3"/>
      <c r="UXQ214" s="3"/>
      <c r="UXR214" s="3"/>
      <c r="UXS214" s="3"/>
      <c r="UXT214" s="3"/>
      <c r="UXU214" s="3"/>
      <c r="UXV214" s="3"/>
      <c r="UXW214" s="3"/>
      <c r="UXX214" s="3"/>
      <c r="UXY214" s="3"/>
      <c r="UXZ214" s="3"/>
      <c r="UYA214" s="3"/>
      <c r="UYB214" s="3"/>
      <c r="UYC214" s="3"/>
      <c r="UYD214" s="3"/>
      <c r="UYE214" s="3"/>
      <c r="UYF214" s="3"/>
      <c r="UYG214" s="3"/>
      <c r="UYH214" s="3"/>
      <c r="UYI214" s="3"/>
      <c r="UYJ214" s="3"/>
      <c r="UYK214" s="3"/>
      <c r="UYL214" s="3"/>
      <c r="UYM214" s="3"/>
      <c r="UYN214" s="3"/>
      <c r="UYO214" s="3"/>
      <c r="UYP214" s="3"/>
      <c r="UYQ214" s="3"/>
      <c r="UYR214" s="3"/>
      <c r="UYS214" s="3"/>
      <c r="UYT214" s="3"/>
      <c r="UYU214" s="3"/>
      <c r="UYV214" s="3"/>
      <c r="UYW214" s="3"/>
      <c r="UYX214" s="3"/>
      <c r="UYY214" s="3"/>
      <c r="UYZ214" s="3"/>
      <c r="UZA214" s="3"/>
      <c r="UZB214" s="3"/>
      <c r="UZC214" s="3"/>
      <c r="UZD214" s="3"/>
      <c r="UZE214" s="3"/>
      <c r="UZF214" s="3"/>
      <c r="UZG214" s="3"/>
      <c r="UZH214" s="3"/>
      <c r="UZI214" s="3"/>
      <c r="UZJ214" s="3"/>
      <c r="UZK214" s="3"/>
      <c r="UZL214" s="3"/>
      <c r="UZM214" s="3"/>
      <c r="UZN214" s="3"/>
      <c r="UZO214" s="3"/>
      <c r="UZP214" s="3"/>
      <c r="UZQ214" s="3"/>
      <c r="UZR214" s="3"/>
      <c r="UZS214" s="3"/>
      <c r="UZT214" s="3"/>
      <c r="UZU214" s="3"/>
      <c r="UZV214" s="3"/>
      <c r="UZW214" s="3"/>
      <c r="UZX214" s="3"/>
      <c r="UZY214" s="3"/>
      <c r="UZZ214" s="3"/>
      <c r="VAA214" s="3"/>
      <c r="VAB214" s="3"/>
      <c r="VAC214" s="3"/>
      <c r="VAD214" s="3"/>
      <c r="VAE214" s="3"/>
      <c r="VAF214" s="3"/>
      <c r="VAG214" s="3"/>
      <c r="VAH214" s="3"/>
      <c r="VAI214" s="3"/>
      <c r="VAJ214" s="3"/>
      <c r="VAK214" s="3"/>
      <c r="VAL214" s="3"/>
      <c r="VAM214" s="3"/>
      <c r="VAN214" s="3"/>
      <c r="VAO214" s="3"/>
      <c r="VAP214" s="3"/>
      <c r="VAQ214" s="3"/>
      <c r="VAR214" s="3"/>
      <c r="VAS214" s="3"/>
      <c r="VAT214" s="3"/>
      <c r="VAU214" s="3"/>
      <c r="VAV214" s="3"/>
      <c r="VAW214" s="3"/>
      <c r="VAX214" s="3"/>
      <c r="VAY214" s="3"/>
      <c r="VAZ214" s="3"/>
      <c r="VBA214" s="3"/>
      <c r="VBB214" s="3"/>
      <c r="VBC214" s="3"/>
      <c r="VBD214" s="3"/>
      <c r="VBE214" s="3"/>
      <c r="VBF214" s="3"/>
      <c r="VBG214" s="3"/>
      <c r="VBH214" s="3"/>
      <c r="VBI214" s="3"/>
      <c r="VBJ214" s="3"/>
      <c r="VBK214" s="3"/>
      <c r="VBL214" s="3"/>
      <c r="VBM214" s="3"/>
      <c r="VBN214" s="3"/>
      <c r="VBO214" s="3"/>
      <c r="VBP214" s="3"/>
      <c r="VBQ214" s="3"/>
      <c r="VBR214" s="3"/>
      <c r="VBS214" s="3"/>
      <c r="VBT214" s="3"/>
      <c r="VBU214" s="3"/>
      <c r="VBV214" s="3"/>
      <c r="VBW214" s="3"/>
      <c r="VBX214" s="3"/>
      <c r="VBY214" s="3"/>
      <c r="VBZ214" s="3"/>
      <c r="VCA214" s="3"/>
      <c r="VCB214" s="3"/>
      <c r="VCC214" s="3"/>
      <c r="VCD214" s="3"/>
      <c r="VCE214" s="3"/>
      <c r="VCF214" s="3"/>
      <c r="VCG214" s="3"/>
      <c r="VCH214" s="3"/>
      <c r="VCI214" s="3"/>
      <c r="VCJ214" s="3"/>
      <c r="VCK214" s="3"/>
      <c r="VCL214" s="3"/>
      <c r="VCM214" s="3"/>
      <c r="VCN214" s="3"/>
      <c r="VCO214" s="3"/>
      <c r="VCP214" s="3"/>
      <c r="VCQ214" s="3"/>
      <c r="VCR214" s="3"/>
      <c r="VCS214" s="3"/>
      <c r="VCT214" s="3"/>
      <c r="VCU214" s="3"/>
      <c r="VCV214" s="3"/>
      <c r="VCW214" s="3"/>
      <c r="VCX214" s="3"/>
      <c r="VCY214" s="3"/>
      <c r="VCZ214" s="3"/>
      <c r="VDA214" s="3"/>
      <c r="VDB214" s="3"/>
      <c r="VDC214" s="3"/>
      <c r="VDD214" s="3"/>
      <c r="VDE214" s="3"/>
      <c r="VDF214" s="3"/>
      <c r="VDG214" s="3"/>
      <c r="VDH214" s="3"/>
      <c r="VDI214" s="3"/>
      <c r="VDJ214" s="3"/>
      <c r="VDK214" s="3"/>
      <c r="VDL214" s="3"/>
      <c r="VDM214" s="3"/>
      <c r="VDN214" s="3"/>
      <c r="VDO214" s="3"/>
      <c r="VDP214" s="3"/>
      <c r="VDQ214" s="3"/>
      <c r="VDR214" s="3"/>
      <c r="VDS214" s="3"/>
      <c r="VDT214" s="3"/>
      <c r="VDU214" s="3"/>
      <c r="VDV214" s="3"/>
      <c r="VDW214" s="3"/>
      <c r="VDX214" s="3"/>
      <c r="VDY214" s="3"/>
      <c r="VDZ214" s="3"/>
      <c r="VEA214" s="3"/>
      <c r="VEB214" s="3"/>
      <c r="VEC214" s="3"/>
      <c r="VED214" s="3"/>
      <c r="VEE214" s="3"/>
      <c r="VEF214" s="3"/>
      <c r="VEG214" s="3"/>
      <c r="VEH214" s="3"/>
      <c r="VEI214" s="3"/>
      <c r="VEJ214" s="3"/>
      <c r="VEK214" s="3"/>
      <c r="VEL214" s="3"/>
      <c r="VEM214" s="3"/>
      <c r="VEN214" s="3"/>
      <c r="VEO214" s="3"/>
      <c r="VEP214" s="3"/>
      <c r="VEQ214" s="3"/>
      <c r="VER214" s="3"/>
      <c r="VES214" s="3"/>
      <c r="VET214" s="3"/>
      <c r="VEU214" s="3"/>
      <c r="VEV214" s="3"/>
      <c r="VEW214" s="3"/>
      <c r="VEX214" s="3"/>
      <c r="VEY214" s="3"/>
      <c r="VEZ214" s="3"/>
      <c r="VFA214" s="3"/>
      <c r="VFB214" s="3"/>
      <c r="VFC214" s="3"/>
      <c r="VFD214" s="3"/>
      <c r="VFE214" s="3"/>
      <c r="VFF214" s="3"/>
      <c r="VFG214" s="3"/>
      <c r="VFH214" s="3"/>
      <c r="VFI214" s="3"/>
      <c r="VFJ214" s="3"/>
      <c r="VFK214" s="3"/>
      <c r="VFL214" s="3"/>
      <c r="VFM214" s="3"/>
      <c r="VFN214" s="3"/>
      <c r="VFO214" s="3"/>
      <c r="VFP214" s="3"/>
      <c r="VFQ214" s="3"/>
      <c r="VFR214" s="3"/>
      <c r="VFS214" s="3"/>
      <c r="VFT214" s="3"/>
      <c r="VFU214" s="3"/>
      <c r="VFV214" s="3"/>
      <c r="VFW214" s="3"/>
      <c r="VFX214" s="3"/>
      <c r="VFY214" s="3"/>
      <c r="VFZ214" s="3"/>
      <c r="VGA214" s="3"/>
      <c r="VGB214" s="3"/>
      <c r="VGC214" s="3"/>
      <c r="VGD214" s="3"/>
      <c r="VGE214" s="3"/>
      <c r="VGF214" s="3"/>
      <c r="VGG214" s="3"/>
      <c r="VGH214" s="3"/>
      <c r="VGI214" s="3"/>
      <c r="VGJ214" s="3"/>
      <c r="VGK214" s="3"/>
      <c r="VGL214" s="3"/>
      <c r="VGM214" s="3"/>
      <c r="VGN214" s="3"/>
      <c r="VGO214" s="3"/>
      <c r="VGP214" s="3"/>
      <c r="VGQ214" s="3"/>
      <c r="VGR214" s="3"/>
      <c r="VGS214" s="3"/>
      <c r="VGT214" s="3"/>
      <c r="VGU214" s="3"/>
      <c r="VGV214" s="3"/>
      <c r="VGW214" s="3"/>
      <c r="VGX214" s="3"/>
      <c r="VGY214" s="3"/>
      <c r="VGZ214" s="3"/>
      <c r="VHA214" s="3"/>
      <c r="VHB214" s="3"/>
      <c r="VHC214" s="3"/>
      <c r="VHD214" s="3"/>
      <c r="VHE214" s="3"/>
      <c r="VHF214" s="3"/>
      <c r="VHG214" s="3"/>
      <c r="VHH214" s="3"/>
      <c r="VHI214" s="3"/>
      <c r="VHJ214" s="3"/>
      <c r="VHK214" s="3"/>
      <c r="VHL214" s="3"/>
      <c r="VHM214" s="3"/>
      <c r="VHN214" s="3"/>
      <c r="VHO214" s="3"/>
      <c r="VHP214" s="3"/>
      <c r="VHQ214" s="3"/>
      <c r="VHR214" s="3"/>
      <c r="VHS214" s="3"/>
      <c r="VHT214" s="3"/>
      <c r="VHU214" s="3"/>
      <c r="VHV214" s="3"/>
      <c r="VHW214" s="3"/>
      <c r="VHX214" s="3"/>
      <c r="VHY214" s="3"/>
      <c r="VHZ214" s="3"/>
      <c r="VIA214" s="3"/>
      <c r="VIB214" s="3"/>
      <c r="VIC214" s="3"/>
      <c r="VID214" s="3"/>
      <c r="VIE214" s="3"/>
      <c r="VIF214" s="3"/>
      <c r="VIG214" s="3"/>
      <c r="VIH214" s="3"/>
      <c r="VII214" s="3"/>
      <c r="VIJ214" s="3"/>
      <c r="VIK214" s="3"/>
      <c r="VIL214" s="3"/>
      <c r="VIM214" s="3"/>
      <c r="VIN214" s="3"/>
      <c r="VIO214" s="3"/>
      <c r="VIP214" s="3"/>
      <c r="VIQ214" s="3"/>
      <c r="VIR214" s="3"/>
      <c r="VIS214" s="3"/>
      <c r="VIT214" s="3"/>
      <c r="VIU214" s="3"/>
      <c r="VIV214" s="3"/>
      <c r="VIW214" s="3"/>
      <c r="VIX214" s="3"/>
      <c r="VIY214" s="3"/>
      <c r="VIZ214" s="3"/>
      <c r="VJA214" s="3"/>
      <c r="VJB214" s="3"/>
      <c r="VJC214" s="3"/>
      <c r="VJD214" s="3"/>
      <c r="VJE214" s="3"/>
      <c r="VJF214" s="3"/>
      <c r="VJG214" s="3"/>
      <c r="VJH214" s="3"/>
      <c r="VJI214" s="3"/>
      <c r="VJJ214" s="3"/>
      <c r="VJK214" s="3"/>
      <c r="VJL214" s="3"/>
      <c r="VJM214" s="3"/>
      <c r="VJN214" s="3"/>
      <c r="VJO214" s="3"/>
      <c r="VJP214" s="3"/>
      <c r="VJQ214" s="3"/>
      <c r="VJR214" s="3"/>
      <c r="VJS214" s="3"/>
      <c r="VJT214" s="3"/>
      <c r="VJU214" s="3"/>
      <c r="VJV214" s="3"/>
      <c r="VJW214" s="3"/>
      <c r="VJX214" s="3"/>
      <c r="VJY214" s="3"/>
      <c r="VJZ214" s="3"/>
      <c r="VKA214" s="3"/>
      <c r="VKB214" s="3"/>
      <c r="VKC214" s="3"/>
      <c r="VKD214" s="3"/>
      <c r="VKE214" s="3"/>
      <c r="VKF214" s="3"/>
      <c r="VKG214" s="3"/>
      <c r="VKH214" s="3"/>
      <c r="VKI214" s="3"/>
      <c r="VKJ214" s="3"/>
      <c r="VKK214" s="3"/>
      <c r="VKL214" s="3"/>
      <c r="VKM214" s="3"/>
      <c r="VKN214" s="3"/>
      <c r="VKO214" s="3"/>
      <c r="VKP214" s="3"/>
      <c r="VKQ214" s="3"/>
      <c r="VKR214" s="3"/>
      <c r="VKS214" s="3"/>
      <c r="VKT214" s="3"/>
      <c r="VKU214" s="3"/>
      <c r="VKV214" s="3"/>
      <c r="VKW214" s="3"/>
      <c r="VKX214" s="3"/>
      <c r="VKY214" s="3"/>
      <c r="VKZ214" s="3"/>
      <c r="VLA214" s="3"/>
      <c r="VLB214" s="3"/>
      <c r="VLC214" s="3"/>
      <c r="VLD214" s="3"/>
      <c r="VLE214" s="3"/>
      <c r="VLF214" s="3"/>
      <c r="VLG214" s="3"/>
      <c r="VLH214" s="3"/>
      <c r="VLI214" s="3"/>
      <c r="VLJ214" s="3"/>
      <c r="VLK214" s="3"/>
      <c r="VLL214" s="3"/>
      <c r="VLM214" s="3"/>
      <c r="VLN214" s="3"/>
      <c r="VLO214" s="3"/>
      <c r="VLP214" s="3"/>
      <c r="VLQ214" s="3"/>
      <c r="VLR214" s="3"/>
      <c r="VLS214" s="3"/>
      <c r="VLT214" s="3"/>
      <c r="VLU214" s="3"/>
      <c r="VLV214" s="3"/>
      <c r="VLW214" s="3"/>
      <c r="VLX214" s="3"/>
      <c r="VLY214" s="3"/>
      <c r="VLZ214" s="3"/>
      <c r="VMA214" s="3"/>
      <c r="VMB214" s="3"/>
      <c r="VMC214" s="3"/>
      <c r="VMD214" s="3"/>
      <c r="VME214" s="3"/>
      <c r="VMF214" s="3"/>
      <c r="VMG214" s="3"/>
      <c r="VMH214" s="3"/>
      <c r="VMI214" s="3"/>
      <c r="VMJ214" s="3"/>
      <c r="VMK214" s="3"/>
      <c r="VML214" s="3"/>
      <c r="VMM214" s="3"/>
      <c r="VMN214" s="3"/>
      <c r="VMO214" s="3"/>
      <c r="VMP214" s="3"/>
      <c r="VMQ214" s="3"/>
      <c r="VMR214" s="3"/>
      <c r="VMS214" s="3"/>
      <c r="VMT214" s="3"/>
      <c r="VMU214" s="3"/>
      <c r="VMV214" s="3"/>
      <c r="VMW214" s="3"/>
      <c r="VMX214" s="3"/>
      <c r="VMY214" s="3"/>
      <c r="VMZ214" s="3"/>
      <c r="VNA214" s="3"/>
      <c r="VNB214" s="3"/>
      <c r="VNC214" s="3"/>
      <c r="VND214" s="3"/>
      <c r="VNE214" s="3"/>
      <c r="VNF214" s="3"/>
      <c r="VNG214" s="3"/>
      <c r="VNH214" s="3"/>
      <c r="VNI214" s="3"/>
      <c r="VNJ214" s="3"/>
      <c r="VNK214" s="3"/>
      <c r="VNL214" s="3"/>
      <c r="VNM214" s="3"/>
      <c r="VNN214" s="3"/>
      <c r="VNO214" s="3"/>
      <c r="VNP214" s="3"/>
      <c r="VNQ214" s="3"/>
      <c r="VNR214" s="3"/>
      <c r="VNS214" s="3"/>
      <c r="VNT214" s="3"/>
      <c r="VNU214" s="3"/>
      <c r="VNV214" s="3"/>
      <c r="VNW214" s="3"/>
      <c r="VNX214" s="3"/>
      <c r="VNY214" s="3"/>
      <c r="VNZ214" s="3"/>
      <c r="VOA214" s="3"/>
      <c r="VOB214" s="3"/>
      <c r="VOC214" s="3"/>
      <c r="VOD214" s="3"/>
      <c r="VOE214" s="3"/>
      <c r="VOF214" s="3"/>
      <c r="VOG214" s="3"/>
      <c r="VOH214" s="3"/>
      <c r="VOI214" s="3"/>
      <c r="VOJ214" s="3"/>
      <c r="VOK214" s="3"/>
      <c r="VOL214" s="3"/>
      <c r="VOM214" s="3"/>
      <c r="VON214" s="3"/>
      <c r="VOO214" s="3"/>
      <c r="VOP214" s="3"/>
      <c r="VOQ214" s="3"/>
      <c r="VOR214" s="3"/>
      <c r="VOS214" s="3"/>
      <c r="VOT214" s="3"/>
      <c r="VOU214" s="3"/>
      <c r="VOV214" s="3"/>
      <c r="VOW214" s="3"/>
      <c r="VOX214" s="3"/>
      <c r="VOY214" s="3"/>
      <c r="VOZ214" s="3"/>
      <c r="VPA214" s="3"/>
      <c r="VPB214" s="3"/>
      <c r="VPC214" s="3"/>
      <c r="VPD214" s="3"/>
      <c r="VPE214" s="3"/>
      <c r="VPF214" s="3"/>
      <c r="VPG214" s="3"/>
      <c r="VPH214" s="3"/>
      <c r="VPI214" s="3"/>
      <c r="VPJ214" s="3"/>
      <c r="VPK214" s="3"/>
      <c r="VPL214" s="3"/>
      <c r="VPM214" s="3"/>
      <c r="VPN214" s="3"/>
      <c r="VPO214" s="3"/>
      <c r="VPP214" s="3"/>
      <c r="VPQ214" s="3"/>
      <c r="VPR214" s="3"/>
      <c r="VPS214" s="3"/>
      <c r="VPT214" s="3"/>
      <c r="VPU214" s="3"/>
      <c r="VPV214" s="3"/>
      <c r="VPW214" s="3"/>
      <c r="VPX214" s="3"/>
      <c r="VPY214" s="3"/>
      <c r="VPZ214" s="3"/>
      <c r="VQA214" s="3"/>
      <c r="VQB214" s="3"/>
      <c r="VQC214" s="3"/>
      <c r="VQD214" s="3"/>
      <c r="VQE214" s="3"/>
      <c r="VQF214" s="3"/>
      <c r="VQG214" s="3"/>
      <c r="VQH214" s="3"/>
      <c r="VQI214" s="3"/>
      <c r="VQJ214" s="3"/>
      <c r="VQK214" s="3"/>
      <c r="VQL214" s="3"/>
      <c r="VQM214" s="3"/>
      <c r="VQN214" s="3"/>
      <c r="VQO214" s="3"/>
      <c r="VQP214" s="3"/>
      <c r="VQQ214" s="3"/>
      <c r="VQR214" s="3"/>
      <c r="VQS214" s="3"/>
      <c r="VQT214" s="3"/>
      <c r="VQU214" s="3"/>
      <c r="VQV214" s="3"/>
      <c r="VQW214" s="3"/>
      <c r="VQX214" s="3"/>
      <c r="VQY214" s="3"/>
      <c r="VQZ214" s="3"/>
      <c r="VRA214" s="3"/>
      <c r="VRB214" s="3"/>
      <c r="VRC214" s="3"/>
      <c r="VRD214" s="3"/>
      <c r="VRE214" s="3"/>
      <c r="VRF214" s="3"/>
      <c r="VRG214" s="3"/>
      <c r="VRH214" s="3"/>
      <c r="VRI214" s="3"/>
      <c r="VRJ214" s="3"/>
      <c r="VRK214" s="3"/>
      <c r="VRL214" s="3"/>
      <c r="VRM214" s="3"/>
      <c r="VRN214" s="3"/>
      <c r="VRO214" s="3"/>
      <c r="VRP214" s="3"/>
      <c r="VRQ214" s="3"/>
      <c r="VRR214" s="3"/>
      <c r="VRS214" s="3"/>
      <c r="VRT214" s="3"/>
      <c r="VRU214" s="3"/>
      <c r="VRV214" s="3"/>
      <c r="VRW214" s="3"/>
      <c r="VRX214" s="3"/>
      <c r="VRY214" s="3"/>
      <c r="VRZ214" s="3"/>
      <c r="VSA214" s="3"/>
      <c r="VSB214" s="3"/>
      <c r="VSC214" s="3"/>
      <c r="VSD214" s="3"/>
      <c r="VSE214" s="3"/>
      <c r="VSF214" s="3"/>
      <c r="VSG214" s="3"/>
      <c r="VSH214" s="3"/>
      <c r="VSI214" s="3"/>
      <c r="VSJ214" s="3"/>
      <c r="VSK214" s="3"/>
      <c r="VSL214" s="3"/>
      <c r="VSM214" s="3"/>
      <c r="VSN214" s="3"/>
      <c r="VSO214" s="3"/>
      <c r="VSP214" s="3"/>
      <c r="VSQ214" s="3"/>
      <c r="VSR214" s="3"/>
      <c r="VSS214" s="3"/>
      <c r="VST214" s="3"/>
      <c r="VSU214" s="3"/>
      <c r="VSV214" s="3"/>
      <c r="VSW214" s="3"/>
      <c r="VSX214" s="3"/>
      <c r="VSY214" s="3"/>
      <c r="VSZ214" s="3"/>
      <c r="VTA214" s="3"/>
      <c r="VTB214" s="3"/>
      <c r="VTC214" s="3"/>
      <c r="VTD214" s="3"/>
      <c r="VTE214" s="3"/>
      <c r="VTF214" s="3"/>
      <c r="VTG214" s="3"/>
      <c r="VTH214" s="3"/>
      <c r="VTI214" s="3"/>
      <c r="VTJ214" s="3"/>
      <c r="VTK214" s="3"/>
      <c r="VTL214" s="3"/>
      <c r="VTM214" s="3"/>
      <c r="VTN214" s="3"/>
      <c r="VTO214" s="3"/>
      <c r="VTP214" s="3"/>
      <c r="VTQ214" s="3"/>
      <c r="VTR214" s="3"/>
      <c r="VTS214" s="3"/>
      <c r="VTT214" s="3"/>
      <c r="VTU214" s="3"/>
      <c r="VTV214" s="3"/>
      <c r="VTW214" s="3"/>
      <c r="VTX214" s="3"/>
      <c r="VTY214" s="3"/>
      <c r="VTZ214" s="3"/>
      <c r="VUA214" s="3"/>
      <c r="VUB214" s="3"/>
      <c r="VUC214" s="3"/>
      <c r="VUD214" s="3"/>
      <c r="VUE214" s="3"/>
      <c r="VUF214" s="3"/>
      <c r="VUG214" s="3"/>
      <c r="VUH214" s="3"/>
      <c r="VUI214" s="3"/>
      <c r="VUJ214" s="3"/>
      <c r="VUK214" s="3"/>
      <c r="VUL214" s="3"/>
      <c r="VUM214" s="3"/>
      <c r="VUN214" s="3"/>
      <c r="VUO214" s="3"/>
      <c r="VUP214" s="3"/>
      <c r="VUQ214" s="3"/>
      <c r="VUR214" s="3"/>
      <c r="VUS214" s="3"/>
      <c r="VUT214" s="3"/>
      <c r="VUU214" s="3"/>
      <c r="VUV214" s="3"/>
      <c r="VUW214" s="3"/>
      <c r="VUX214" s="3"/>
      <c r="VUY214" s="3"/>
      <c r="VUZ214" s="3"/>
      <c r="VVA214" s="3"/>
      <c r="VVB214" s="3"/>
      <c r="VVC214" s="3"/>
      <c r="VVD214" s="3"/>
      <c r="VVE214" s="3"/>
      <c r="VVF214" s="3"/>
      <c r="VVG214" s="3"/>
      <c r="VVH214" s="3"/>
      <c r="VVI214" s="3"/>
      <c r="VVJ214" s="3"/>
      <c r="VVK214" s="3"/>
      <c r="VVL214" s="3"/>
      <c r="VVM214" s="3"/>
      <c r="VVN214" s="3"/>
      <c r="VVO214" s="3"/>
      <c r="VVP214" s="3"/>
      <c r="VVQ214" s="3"/>
      <c r="VVR214" s="3"/>
      <c r="VVS214" s="3"/>
      <c r="VVT214" s="3"/>
      <c r="VVU214" s="3"/>
      <c r="VVV214" s="3"/>
      <c r="VVW214" s="3"/>
      <c r="VVX214" s="3"/>
      <c r="VVY214" s="3"/>
      <c r="VVZ214" s="3"/>
      <c r="VWA214" s="3"/>
      <c r="VWB214" s="3"/>
      <c r="VWC214" s="3"/>
      <c r="VWD214" s="3"/>
      <c r="VWE214" s="3"/>
      <c r="VWF214" s="3"/>
      <c r="VWG214" s="3"/>
      <c r="VWH214" s="3"/>
      <c r="VWI214" s="3"/>
      <c r="VWJ214" s="3"/>
      <c r="VWK214" s="3"/>
      <c r="VWL214" s="3"/>
      <c r="VWM214" s="3"/>
      <c r="VWN214" s="3"/>
      <c r="VWO214" s="3"/>
      <c r="VWP214" s="3"/>
      <c r="VWQ214" s="3"/>
      <c r="VWR214" s="3"/>
      <c r="VWS214" s="3"/>
      <c r="VWT214" s="3"/>
      <c r="VWU214" s="3"/>
      <c r="VWV214" s="3"/>
      <c r="VWW214" s="3"/>
      <c r="VWX214" s="3"/>
      <c r="VWY214" s="3"/>
      <c r="VWZ214" s="3"/>
      <c r="VXA214" s="3"/>
      <c r="VXB214" s="3"/>
      <c r="VXC214" s="3"/>
      <c r="VXD214" s="3"/>
      <c r="VXE214" s="3"/>
      <c r="VXF214" s="3"/>
      <c r="VXG214" s="3"/>
      <c r="VXH214" s="3"/>
      <c r="VXI214" s="3"/>
      <c r="VXJ214" s="3"/>
      <c r="VXK214" s="3"/>
      <c r="VXL214" s="3"/>
      <c r="VXM214" s="3"/>
      <c r="VXN214" s="3"/>
      <c r="VXO214" s="3"/>
      <c r="VXP214" s="3"/>
      <c r="VXQ214" s="3"/>
      <c r="VXR214" s="3"/>
      <c r="VXS214" s="3"/>
      <c r="VXT214" s="3"/>
      <c r="VXU214" s="3"/>
      <c r="VXV214" s="3"/>
      <c r="VXW214" s="3"/>
      <c r="VXX214" s="3"/>
      <c r="VXY214" s="3"/>
      <c r="VXZ214" s="3"/>
      <c r="VYA214" s="3"/>
      <c r="VYB214" s="3"/>
      <c r="VYC214" s="3"/>
      <c r="VYD214" s="3"/>
      <c r="VYE214" s="3"/>
      <c r="VYF214" s="3"/>
      <c r="VYG214" s="3"/>
      <c r="VYH214" s="3"/>
      <c r="VYI214" s="3"/>
      <c r="VYJ214" s="3"/>
      <c r="VYK214" s="3"/>
      <c r="VYL214" s="3"/>
      <c r="VYM214" s="3"/>
      <c r="VYN214" s="3"/>
      <c r="VYO214" s="3"/>
      <c r="VYP214" s="3"/>
      <c r="VYQ214" s="3"/>
      <c r="VYR214" s="3"/>
      <c r="VYS214" s="3"/>
      <c r="VYT214" s="3"/>
      <c r="VYU214" s="3"/>
      <c r="VYV214" s="3"/>
      <c r="VYW214" s="3"/>
      <c r="VYX214" s="3"/>
      <c r="VYY214" s="3"/>
      <c r="VYZ214" s="3"/>
      <c r="VZA214" s="3"/>
      <c r="VZB214" s="3"/>
      <c r="VZC214" s="3"/>
      <c r="VZD214" s="3"/>
      <c r="VZE214" s="3"/>
      <c r="VZF214" s="3"/>
      <c r="VZG214" s="3"/>
      <c r="VZH214" s="3"/>
      <c r="VZI214" s="3"/>
      <c r="VZJ214" s="3"/>
      <c r="VZK214" s="3"/>
      <c r="VZL214" s="3"/>
      <c r="VZM214" s="3"/>
      <c r="VZN214" s="3"/>
      <c r="VZO214" s="3"/>
      <c r="VZP214" s="3"/>
      <c r="VZQ214" s="3"/>
      <c r="VZR214" s="3"/>
      <c r="VZS214" s="3"/>
      <c r="VZT214" s="3"/>
      <c r="VZU214" s="3"/>
      <c r="VZV214" s="3"/>
      <c r="VZW214" s="3"/>
      <c r="VZX214" s="3"/>
      <c r="VZY214" s="3"/>
      <c r="VZZ214" s="3"/>
      <c r="WAA214" s="3"/>
      <c r="WAB214" s="3"/>
      <c r="WAC214" s="3"/>
      <c r="WAD214" s="3"/>
      <c r="WAE214" s="3"/>
      <c r="WAF214" s="3"/>
      <c r="WAG214" s="3"/>
      <c r="WAH214" s="3"/>
      <c r="WAI214" s="3"/>
      <c r="WAJ214" s="3"/>
      <c r="WAK214" s="3"/>
      <c r="WAL214" s="3"/>
      <c r="WAM214" s="3"/>
      <c r="WAN214" s="3"/>
      <c r="WAO214" s="3"/>
      <c r="WAP214" s="3"/>
      <c r="WAQ214" s="3"/>
      <c r="WAR214" s="3"/>
      <c r="WAS214" s="3"/>
      <c r="WAT214" s="3"/>
      <c r="WAU214" s="3"/>
      <c r="WAV214" s="3"/>
      <c r="WAW214" s="3"/>
      <c r="WAX214" s="3"/>
      <c r="WAY214" s="3"/>
      <c r="WAZ214" s="3"/>
      <c r="WBA214" s="3"/>
      <c r="WBB214" s="3"/>
      <c r="WBC214" s="3"/>
      <c r="WBD214" s="3"/>
      <c r="WBE214" s="3"/>
      <c r="WBF214" s="3"/>
      <c r="WBG214" s="3"/>
      <c r="WBH214" s="3"/>
      <c r="WBI214" s="3"/>
      <c r="WBJ214" s="3"/>
      <c r="WBK214" s="3"/>
      <c r="WBL214" s="3"/>
      <c r="WBM214" s="3"/>
      <c r="WBN214" s="3"/>
      <c r="WBO214" s="3"/>
      <c r="WBP214" s="3"/>
      <c r="WBQ214" s="3"/>
      <c r="WBR214" s="3"/>
      <c r="WBS214" s="3"/>
      <c r="WBT214" s="3"/>
      <c r="WBU214" s="3"/>
      <c r="WBV214" s="3"/>
      <c r="WBW214" s="3"/>
      <c r="WBX214" s="3"/>
      <c r="WBY214" s="3"/>
      <c r="WBZ214" s="3"/>
      <c r="WCA214" s="3"/>
      <c r="WCB214" s="3"/>
      <c r="WCC214" s="3"/>
      <c r="WCD214" s="3"/>
      <c r="WCE214" s="3"/>
      <c r="WCF214" s="3"/>
      <c r="WCG214" s="3"/>
      <c r="WCH214" s="3"/>
      <c r="WCI214" s="3"/>
      <c r="WCJ214" s="3"/>
      <c r="WCK214" s="3"/>
      <c r="WCL214" s="3"/>
      <c r="WCM214" s="3"/>
      <c r="WCN214" s="3"/>
      <c r="WCO214" s="3"/>
      <c r="WCP214" s="3"/>
      <c r="WCQ214" s="3"/>
      <c r="WCR214" s="3"/>
      <c r="WCS214" s="3"/>
      <c r="WCT214" s="3"/>
      <c r="WCU214" s="3"/>
      <c r="WCV214" s="3"/>
      <c r="WCW214" s="3"/>
      <c r="WCX214" s="3"/>
      <c r="WCY214" s="3"/>
      <c r="WCZ214" s="3"/>
      <c r="WDA214" s="3"/>
      <c r="WDB214" s="3"/>
      <c r="WDC214" s="3"/>
      <c r="WDD214" s="3"/>
      <c r="WDE214" s="3"/>
      <c r="WDF214" s="3"/>
      <c r="WDG214" s="3"/>
      <c r="WDH214" s="3"/>
      <c r="WDI214" s="3"/>
      <c r="WDJ214" s="3"/>
      <c r="WDK214" s="3"/>
      <c r="WDL214" s="3"/>
      <c r="WDM214" s="3"/>
      <c r="WDN214" s="3"/>
      <c r="WDO214" s="3"/>
      <c r="WDP214" s="3"/>
      <c r="WDQ214" s="3"/>
      <c r="WDR214" s="3"/>
      <c r="WDS214" s="3"/>
      <c r="WDT214" s="3"/>
      <c r="WDU214" s="3"/>
      <c r="WDV214" s="3"/>
      <c r="WDW214" s="3"/>
      <c r="WDX214" s="3"/>
      <c r="WDY214" s="3"/>
      <c r="WDZ214" s="3"/>
      <c r="WEA214" s="3"/>
      <c r="WEB214" s="3"/>
      <c r="WEC214" s="3"/>
      <c r="WED214" s="3"/>
      <c r="WEE214" s="3"/>
      <c r="WEF214" s="3"/>
      <c r="WEG214" s="3"/>
      <c r="WEH214" s="3"/>
      <c r="WEI214" s="3"/>
      <c r="WEJ214" s="3"/>
      <c r="WEK214" s="3"/>
      <c r="WEL214" s="3"/>
      <c r="WEM214" s="3"/>
      <c r="WEN214" s="3"/>
      <c r="WEO214" s="3"/>
      <c r="WEP214" s="3"/>
      <c r="WEQ214" s="3"/>
      <c r="WER214" s="3"/>
      <c r="WES214" s="3"/>
      <c r="WET214" s="3"/>
      <c r="WEU214" s="3"/>
      <c r="WEV214" s="3"/>
      <c r="WEW214" s="3"/>
      <c r="WEX214" s="3"/>
      <c r="WEY214" s="3"/>
      <c r="WEZ214" s="3"/>
      <c r="WFA214" s="3"/>
      <c r="WFB214" s="3"/>
      <c r="WFC214" s="3"/>
      <c r="WFD214" s="3"/>
      <c r="WFE214" s="3"/>
      <c r="WFF214" s="3"/>
      <c r="WFG214" s="3"/>
      <c r="WFH214" s="3"/>
      <c r="WFI214" s="3"/>
      <c r="WFJ214" s="3"/>
      <c r="WFK214" s="3"/>
      <c r="WFL214" s="3"/>
      <c r="WFM214" s="3"/>
      <c r="WFN214" s="3"/>
      <c r="WFO214" s="3"/>
      <c r="WFP214" s="3"/>
      <c r="WFQ214" s="3"/>
      <c r="WFR214" s="3"/>
      <c r="WFS214" s="3"/>
      <c r="WFT214" s="3"/>
      <c r="WFU214" s="3"/>
      <c r="WFV214" s="3"/>
      <c r="WFW214" s="3"/>
      <c r="WFX214" s="3"/>
      <c r="WFY214" s="3"/>
      <c r="WFZ214" s="3"/>
      <c r="WGA214" s="3"/>
      <c r="WGB214" s="3"/>
      <c r="WGC214" s="3"/>
      <c r="WGD214" s="3"/>
      <c r="WGE214" s="3"/>
      <c r="WGF214" s="3"/>
      <c r="WGG214" s="3"/>
      <c r="WGH214" s="3"/>
      <c r="WGI214" s="3"/>
      <c r="WGJ214" s="3"/>
      <c r="WGK214" s="3"/>
      <c r="WGL214" s="3"/>
      <c r="WGM214" s="3"/>
      <c r="WGN214" s="3"/>
      <c r="WGO214" s="3"/>
      <c r="WGP214" s="3"/>
      <c r="WGQ214" s="3"/>
      <c r="WGR214" s="3"/>
      <c r="WGS214" s="3"/>
      <c r="WGT214" s="3"/>
      <c r="WGU214" s="3"/>
      <c r="WGV214" s="3"/>
      <c r="WGW214" s="3"/>
      <c r="WGX214" s="3"/>
      <c r="WGY214" s="3"/>
      <c r="WGZ214" s="3"/>
      <c r="WHA214" s="3"/>
      <c r="WHB214" s="3"/>
      <c r="WHC214" s="3"/>
      <c r="WHD214" s="3"/>
      <c r="WHE214" s="3"/>
      <c r="WHF214" s="3"/>
      <c r="WHG214" s="3"/>
      <c r="WHH214" s="3"/>
      <c r="WHI214" s="3"/>
      <c r="WHJ214" s="3"/>
      <c r="WHK214" s="3"/>
      <c r="WHL214" s="3"/>
      <c r="WHM214" s="3"/>
      <c r="WHN214" s="3"/>
      <c r="WHO214" s="3"/>
      <c r="WHP214" s="3"/>
      <c r="WHQ214" s="3"/>
      <c r="WHR214" s="3"/>
      <c r="WHS214" s="3"/>
      <c r="WHT214" s="3"/>
      <c r="WHU214" s="3"/>
      <c r="WHV214" s="3"/>
      <c r="WHW214" s="3"/>
      <c r="WHX214" s="3"/>
      <c r="WHY214" s="3"/>
      <c r="WHZ214" s="3"/>
      <c r="WIA214" s="3"/>
      <c r="WIB214" s="3"/>
      <c r="WIC214" s="3"/>
      <c r="WID214" s="3"/>
      <c r="WIE214" s="3"/>
      <c r="WIF214" s="3"/>
      <c r="WIG214" s="3"/>
      <c r="WIH214" s="3"/>
      <c r="WII214" s="3"/>
      <c r="WIJ214" s="3"/>
      <c r="WIK214" s="3"/>
      <c r="WIL214" s="3"/>
      <c r="WIM214" s="3"/>
      <c r="WIN214" s="3"/>
      <c r="WIO214" s="3"/>
      <c r="WIP214" s="3"/>
      <c r="WIQ214" s="3"/>
      <c r="WIR214" s="3"/>
      <c r="WIS214" s="3"/>
      <c r="WIT214" s="3"/>
      <c r="WIU214" s="3"/>
      <c r="WIV214" s="3"/>
      <c r="WIW214" s="3"/>
      <c r="WIX214" s="3"/>
      <c r="WIY214" s="3"/>
      <c r="WIZ214" s="3"/>
      <c r="WJA214" s="3"/>
      <c r="WJB214" s="3"/>
      <c r="WJC214" s="3"/>
      <c r="WJD214" s="3"/>
      <c r="WJE214" s="3"/>
      <c r="WJF214" s="3"/>
      <c r="WJG214" s="3"/>
      <c r="WJH214" s="3"/>
      <c r="WJI214" s="3"/>
      <c r="WJJ214" s="3"/>
      <c r="WJK214" s="3"/>
      <c r="WJL214" s="3"/>
      <c r="WJM214" s="3"/>
      <c r="WJN214" s="3"/>
      <c r="WJO214" s="3"/>
      <c r="WJP214" s="3"/>
      <c r="WJQ214" s="3"/>
      <c r="WJR214" s="3"/>
      <c r="WJS214" s="3"/>
      <c r="WJT214" s="3"/>
      <c r="WJU214" s="3"/>
      <c r="WJV214" s="3"/>
      <c r="WJW214" s="3"/>
      <c r="WJX214" s="3"/>
      <c r="WJY214" s="3"/>
      <c r="WJZ214" s="3"/>
      <c r="WKA214" s="3"/>
      <c r="WKB214" s="3"/>
      <c r="WKC214" s="3"/>
      <c r="WKD214" s="3"/>
      <c r="WKE214" s="3"/>
      <c r="WKF214" s="3"/>
      <c r="WKG214" s="3"/>
      <c r="WKH214" s="3"/>
      <c r="WKI214" s="3"/>
      <c r="WKJ214" s="3"/>
      <c r="WKK214" s="3"/>
      <c r="WKL214" s="3"/>
      <c r="WKM214" s="3"/>
      <c r="WKN214" s="3"/>
      <c r="WKO214" s="3"/>
      <c r="WKP214" s="3"/>
      <c r="WKQ214" s="3"/>
      <c r="WKR214" s="3"/>
      <c r="WKS214" s="3"/>
      <c r="WKT214" s="3"/>
      <c r="WKU214" s="3"/>
      <c r="WKV214" s="3"/>
      <c r="WKW214" s="3"/>
      <c r="WKX214" s="3"/>
      <c r="WKY214" s="3"/>
      <c r="WKZ214" s="3"/>
      <c r="WLA214" s="3"/>
      <c r="WLB214" s="3"/>
      <c r="WLC214" s="3"/>
      <c r="WLD214" s="3"/>
      <c r="WLE214" s="3"/>
      <c r="WLF214" s="3"/>
      <c r="WLG214" s="3"/>
      <c r="WLH214" s="3"/>
      <c r="WLI214" s="3"/>
      <c r="WLJ214" s="3"/>
      <c r="WLK214" s="3"/>
      <c r="WLL214" s="3"/>
      <c r="WLM214" s="3"/>
      <c r="WLN214" s="3"/>
      <c r="WLO214" s="3"/>
      <c r="WLP214" s="3"/>
      <c r="WLQ214" s="3"/>
      <c r="WLR214" s="3"/>
      <c r="WLS214" s="3"/>
      <c r="WLT214" s="3"/>
      <c r="WLU214" s="3"/>
      <c r="WLV214" s="3"/>
      <c r="WLW214" s="3"/>
      <c r="WLX214" s="3"/>
      <c r="WLY214" s="3"/>
      <c r="WLZ214" s="3"/>
      <c r="WMA214" s="3"/>
      <c r="WMB214" s="3"/>
      <c r="WMC214" s="3"/>
      <c r="WMD214" s="3"/>
      <c r="WME214" s="3"/>
      <c r="WMF214" s="3"/>
      <c r="WMG214" s="3"/>
      <c r="WMH214" s="3"/>
      <c r="WMI214" s="3"/>
      <c r="WMJ214" s="3"/>
      <c r="WMK214" s="3"/>
      <c r="WML214" s="3"/>
      <c r="WMM214" s="3"/>
      <c r="WMN214" s="3"/>
      <c r="WMO214" s="3"/>
      <c r="WMP214" s="3"/>
      <c r="WMQ214" s="3"/>
      <c r="WMR214" s="3"/>
      <c r="WMS214" s="3"/>
      <c r="WMT214" s="3"/>
      <c r="WMU214" s="3"/>
      <c r="WMV214" s="3"/>
      <c r="WMW214" s="3"/>
      <c r="WMX214" s="3"/>
      <c r="WMY214" s="3"/>
      <c r="WMZ214" s="3"/>
      <c r="WNA214" s="3"/>
      <c r="WNB214" s="3"/>
      <c r="WNC214" s="3"/>
      <c r="WND214" s="3"/>
      <c r="WNE214" s="3"/>
      <c r="WNF214" s="3"/>
      <c r="WNG214" s="3"/>
      <c r="WNH214" s="3"/>
      <c r="WNI214" s="3"/>
      <c r="WNJ214" s="3"/>
      <c r="WNK214" s="3"/>
      <c r="WNL214" s="3"/>
      <c r="WNM214" s="3"/>
      <c r="WNN214" s="3"/>
      <c r="WNO214" s="3"/>
      <c r="WNP214" s="3"/>
      <c r="WNQ214" s="3"/>
      <c r="WNR214" s="3"/>
      <c r="WNS214" s="3"/>
      <c r="WNT214" s="3"/>
      <c r="WNU214" s="3"/>
      <c r="WNV214" s="3"/>
      <c r="WNW214" s="3"/>
      <c r="WNX214" s="3"/>
      <c r="WNY214" s="3"/>
      <c r="WNZ214" s="3"/>
      <c r="WOA214" s="3"/>
      <c r="WOB214" s="3"/>
      <c r="WOC214" s="3"/>
      <c r="WOD214" s="3"/>
      <c r="WOE214" s="3"/>
      <c r="WOF214" s="3"/>
      <c r="WOG214" s="3"/>
      <c r="WOH214" s="3"/>
      <c r="WOI214" s="3"/>
      <c r="WOJ214" s="3"/>
      <c r="WOK214" s="3"/>
      <c r="WOL214" s="3"/>
      <c r="WOM214" s="3"/>
      <c r="WON214" s="3"/>
      <c r="WOO214" s="3"/>
      <c r="WOP214" s="3"/>
      <c r="WOQ214" s="3"/>
      <c r="WOR214" s="3"/>
      <c r="WOS214" s="3"/>
      <c r="WOT214" s="3"/>
      <c r="WOU214" s="3"/>
      <c r="WOV214" s="3"/>
      <c r="WOW214" s="3"/>
      <c r="WOX214" s="3"/>
      <c r="WOY214" s="3"/>
      <c r="WOZ214" s="3"/>
      <c r="WPA214" s="3"/>
      <c r="WPB214" s="3"/>
      <c r="WPC214" s="3"/>
      <c r="WPD214" s="3"/>
      <c r="WPE214" s="3"/>
      <c r="WPF214" s="3"/>
      <c r="WPG214" s="3"/>
      <c r="WPH214" s="3"/>
      <c r="WPI214" s="3"/>
      <c r="WPJ214" s="3"/>
      <c r="WPK214" s="3"/>
      <c r="WPL214" s="3"/>
      <c r="WPM214" s="3"/>
      <c r="WPN214" s="3"/>
      <c r="WPO214" s="3"/>
      <c r="WPP214" s="3"/>
      <c r="WPQ214" s="3"/>
      <c r="WPR214" s="3"/>
      <c r="WPS214" s="3"/>
      <c r="WPT214" s="3"/>
      <c r="WPU214" s="3"/>
      <c r="WPV214" s="3"/>
      <c r="WPW214" s="3"/>
      <c r="WPX214" s="3"/>
      <c r="WPY214" s="3"/>
      <c r="WPZ214" s="3"/>
      <c r="WQA214" s="3"/>
      <c r="WQB214" s="3"/>
      <c r="WQC214" s="3"/>
      <c r="WQD214" s="3"/>
      <c r="WQE214" s="3"/>
      <c r="WQF214" s="3"/>
      <c r="WQG214" s="3"/>
      <c r="WQH214" s="3"/>
      <c r="WQI214" s="3"/>
      <c r="WQJ214" s="3"/>
      <c r="WQK214" s="3"/>
      <c r="WQL214" s="3"/>
      <c r="WQM214" s="3"/>
      <c r="WQN214" s="3"/>
      <c r="WQO214" s="3"/>
      <c r="WQP214" s="3"/>
      <c r="WQQ214" s="3"/>
      <c r="WQR214" s="3"/>
      <c r="WQS214" s="3"/>
      <c r="WQT214" s="3"/>
      <c r="WQU214" s="3"/>
      <c r="WQV214" s="3"/>
      <c r="WQW214" s="3"/>
      <c r="WQX214" s="3"/>
      <c r="WQY214" s="3"/>
      <c r="WQZ214" s="3"/>
      <c r="WRA214" s="3"/>
      <c r="WRB214" s="3"/>
      <c r="WRC214" s="3"/>
      <c r="WRD214" s="3"/>
      <c r="WRE214" s="3"/>
      <c r="WRF214" s="3"/>
      <c r="WRG214" s="3"/>
      <c r="WRH214" s="3"/>
      <c r="WRI214" s="3"/>
      <c r="WRJ214" s="3"/>
      <c r="WRK214" s="3"/>
      <c r="WRL214" s="3"/>
      <c r="WRM214" s="3"/>
      <c r="WRN214" s="3"/>
      <c r="WRO214" s="3"/>
      <c r="WRP214" s="3"/>
      <c r="WRQ214" s="3"/>
      <c r="WRR214" s="3"/>
      <c r="WRS214" s="3"/>
      <c r="WRT214" s="3"/>
      <c r="WRU214" s="3"/>
      <c r="WRV214" s="3"/>
      <c r="WRW214" s="3"/>
      <c r="WRX214" s="3"/>
      <c r="WRY214" s="3"/>
      <c r="WRZ214" s="3"/>
      <c r="WSA214" s="3"/>
      <c r="WSB214" s="3"/>
      <c r="WSC214" s="3"/>
      <c r="WSD214" s="3"/>
      <c r="WSE214" s="3"/>
      <c r="WSF214" s="3"/>
      <c r="WSG214" s="3"/>
      <c r="WSH214" s="3"/>
      <c r="WSI214" s="3"/>
      <c r="WSJ214" s="3"/>
      <c r="WSK214" s="3"/>
      <c r="WSL214" s="3"/>
      <c r="WSM214" s="3"/>
      <c r="WSN214" s="3"/>
      <c r="WSO214" s="3"/>
      <c r="WSP214" s="3"/>
      <c r="WSQ214" s="3"/>
      <c r="WSR214" s="3"/>
      <c r="WSS214" s="3"/>
      <c r="WST214" s="3"/>
      <c r="WSU214" s="3"/>
      <c r="WSV214" s="3"/>
      <c r="WSW214" s="3"/>
      <c r="WSX214" s="3"/>
      <c r="WSY214" s="3"/>
      <c r="WSZ214" s="3"/>
      <c r="WTA214" s="3"/>
      <c r="WTB214" s="3"/>
      <c r="WTC214" s="3"/>
      <c r="WTD214" s="3"/>
      <c r="WTE214" s="3"/>
      <c r="WTF214" s="3"/>
      <c r="WTG214" s="3"/>
      <c r="WTH214" s="3"/>
      <c r="WTI214" s="3"/>
      <c r="WTJ214" s="3"/>
      <c r="WTK214" s="3"/>
      <c r="WTL214" s="3"/>
      <c r="WTM214" s="3"/>
      <c r="WTN214" s="3"/>
      <c r="WTO214" s="3"/>
      <c r="WTP214" s="3"/>
      <c r="WTQ214" s="3"/>
      <c r="WTR214" s="3"/>
      <c r="WTS214" s="3"/>
      <c r="WTT214" s="3"/>
      <c r="WTU214" s="3"/>
      <c r="WTV214" s="3"/>
      <c r="WTW214" s="3"/>
      <c r="WTX214" s="3"/>
      <c r="WTY214" s="3"/>
      <c r="WTZ214" s="3"/>
      <c r="WUA214" s="3"/>
      <c r="WUB214" s="3"/>
      <c r="WUC214" s="3"/>
      <c r="WUD214" s="3"/>
      <c r="WUE214" s="3"/>
      <c r="WUF214" s="3"/>
      <c r="WUG214" s="3"/>
      <c r="WUH214" s="3"/>
      <c r="WUI214" s="3"/>
      <c r="WUJ214" s="3"/>
      <c r="WUK214" s="3"/>
      <c r="WUL214" s="3"/>
      <c r="WUM214" s="3"/>
      <c r="WUN214" s="3"/>
      <c r="WUO214" s="3"/>
      <c r="WUP214" s="3"/>
      <c r="WUQ214" s="3"/>
      <c r="WUR214" s="3"/>
      <c r="WUS214" s="3"/>
      <c r="WUT214" s="3"/>
      <c r="WUU214" s="3"/>
      <c r="WUV214" s="3"/>
      <c r="WUW214" s="3"/>
      <c r="WUX214" s="3"/>
      <c r="WUY214" s="3"/>
      <c r="WUZ214" s="3"/>
      <c r="WVA214" s="3"/>
      <c r="WVB214" s="3"/>
      <c r="WVC214" s="3"/>
      <c r="WVD214" s="3"/>
      <c r="WVE214" s="3"/>
      <c r="WVF214" s="3"/>
      <c r="WVG214" s="3"/>
      <c r="WVH214" s="3"/>
      <c r="WVI214" s="3"/>
      <c r="WVJ214" s="3"/>
      <c r="WVK214" s="3"/>
      <c r="WVL214" s="3"/>
      <c r="WVM214" s="3"/>
      <c r="WVN214" s="3"/>
      <c r="WVO214" s="3"/>
      <c r="WVP214" s="3"/>
      <c r="WVQ214" s="3"/>
      <c r="WVR214" s="3"/>
      <c r="WVS214" s="3"/>
      <c r="WVT214" s="3"/>
      <c r="WVU214" s="3"/>
      <c r="WVV214" s="3"/>
      <c r="WVW214" s="3"/>
      <c r="WVX214" s="3"/>
      <c r="WVY214" s="3"/>
      <c r="WVZ214" s="3"/>
      <c r="WWA214" s="3"/>
      <c r="WWB214" s="3"/>
      <c r="WWC214" s="3"/>
      <c r="WWD214" s="3"/>
      <c r="WWE214" s="3"/>
      <c r="WWF214" s="3"/>
      <c r="WWG214" s="3"/>
      <c r="WWH214" s="3"/>
      <c r="WWI214" s="3"/>
      <c r="WWJ214" s="3"/>
      <c r="WWK214" s="3"/>
      <c r="WWL214" s="3"/>
      <c r="WWM214" s="3"/>
      <c r="WWN214" s="3"/>
      <c r="WWO214" s="3"/>
      <c r="WWP214" s="3"/>
      <c r="WWQ214" s="3"/>
      <c r="WWR214" s="3"/>
      <c r="WWS214" s="3"/>
      <c r="WWT214" s="3"/>
      <c r="WWU214" s="3"/>
      <c r="WWV214" s="3"/>
      <c r="WWW214" s="3"/>
      <c r="WWX214" s="3"/>
      <c r="WWY214" s="3"/>
      <c r="WWZ214" s="3"/>
      <c r="WXA214" s="3"/>
      <c r="WXB214" s="3"/>
      <c r="WXC214" s="3"/>
      <c r="WXD214" s="3"/>
      <c r="WXE214" s="3"/>
      <c r="WXF214" s="3"/>
      <c r="WXG214" s="3"/>
      <c r="WXH214" s="3"/>
      <c r="WXI214" s="3"/>
      <c r="WXJ214" s="3"/>
      <c r="WXK214" s="3"/>
      <c r="WXL214" s="3"/>
      <c r="WXM214" s="3"/>
      <c r="WXN214" s="3"/>
      <c r="WXO214" s="3"/>
      <c r="WXP214" s="3"/>
      <c r="WXQ214" s="3"/>
      <c r="WXR214" s="3"/>
      <c r="WXS214" s="3"/>
      <c r="WXT214" s="3"/>
      <c r="WXU214" s="3"/>
      <c r="WXV214" s="3"/>
      <c r="WXW214" s="3"/>
      <c r="WXX214" s="3"/>
      <c r="WXY214" s="3"/>
      <c r="WXZ214" s="3"/>
      <c r="WYA214" s="3"/>
      <c r="WYB214" s="3"/>
      <c r="WYC214" s="3"/>
      <c r="WYD214" s="3"/>
      <c r="WYE214" s="3"/>
      <c r="WYF214" s="3"/>
      <c r="WYG214" s="3"/>
      <c r="WYH214" s="3"/>
      <c r="WYI214" s="3"/>
      <c r="WYJ214" s="3"/>
      <c r="WYK214" s="3"/>
      <c r="WYL214" s="3"/>
      <c r="WYM214" s="3"/>
      <c r="WYN214" s="3"/>
      <c r="WYO214" s="3"/>
      <c r="WYP214" s="3"/>
      <c r="WYQ214" s="3"/>
      <c r="WYR214" s="3"/>
      <c r="WYS214" s="3"/>
      <c r="WYT214" s="3"/>
      <c r="WYU214" s="3"/>
      <c r="WYV214" s="3"/>
      <c r="WYW214" s="3"/>
      <c r="WYX214" s="3"/>
      <c r="WYY214" s="3"/>
      <c r="WYZ214" s="3"/>
      <c r="WZA214" s="3"/>
      <c r="WZB214" s="3"/>
      <c r="WZC214" s="3"/>
      <c r="WZD214" s="3"/>
      <c r="WZE214" s="3"/>
      <c r="WZF214" s="3"/>
      <c r="WZG214" s="3"/>
      <c r="WZH214" s="3"/>
      <c r="WZI214" s="3"/>
      <c r="WZJ214" s="3"/>
      <c r="WZK214" s="3"/>
      <c r="WZL214" s="3"/>
      <c r="WZM214" s="3"/>
      <c r="WZN214" s="3"/>
      <c r="WZO214" s="3"/>
      <c r="WZP214" s="3"/>
      <c r="WZQ214" s="3"/>
      <c r="WZR214" s="3"/>
      <c r="WZS214" s="3"/>
      <c r="WZT214" s="3"/>
      <c r="WZU214" s="3"/>
      <c r="WZV214" s="3"/>
      <c r="WZW214" s="3"/>
      <c r="WZX214" s="3"/>
      <c r="WZY214" s="3"/>
      <c r="WZZ214" s="3"/>
      <c r="XAA214" s="3"/>
      <c r="XAB214" s="3"/>
      <c r="XAC214" s="3"/>
      <c r="XAD214" s="3"/>
      <c r="XAE214" s="3"/>
      <c r="XAF214" s="3"/>
      <c r="XAG214" s="3"/>
      <c r="XAH214" s="3"/>
      <c r="XAI214" s="3"/>
      <c r="XAJ214" s="3"/>
      <c r="XAK214" s="3"/>
      <c r="XAL214" s="3"/>
      <c r="XAM214" s="3"/>
      <c r="XAN214" s="3"/>
      <c r="XAO214" s="3"/>
      <c r="XAP214" s="3"/>
      <c r="XAQ214" s="3"/>
      <c r="XAR214" s="3"/>
      <c r="XAS214" s="3"/>
      <c r="XAT214" s="3"/>
      <c r="XAU214" s="3"/>
      <c r="XAV214" s="3"/>
      <c r="XAW214" s="3"/>
      <c r="XAX214" s="3"/>
      <c r="XAY214" s="3"/>
      <c r="XAZ214" s="3"/>
      <c r="XBA214" s="3"/>
      <c r="XBB214" s="3"/>
      <c r="XBC214" s="3"/>
      <c r="XBD214" s="3"/>
      <c r="XBE214" s="3"/>
      <c r="XBF214" s="3"/>
      <c r="XBG214" s="3"/>
      <c r="XBH214" s="3"/>
      <c r="XBI214" s="3"/>
      <c r="XBJ214" s="3"/>
      <c r="XBK214" s="3"/>
      <c r="XBL214" s="3"/>
      <c r="XBM214" s="3"/>
      <c r="XBN214" s="3"/>
      <c r="XBO214" s="3"/>
      <c r="XBP214" s="3"/>
      <c r="XBQ214" s="3"/>
      <c r="XBR214" s="3"/>
      <c r="XBS214" s="3"/>
      <c r="XBT214" s="3"/>
      <c r="XBU214" s="3"/>
      <c r="XBV214" s="3"/>
      <c r="XBW214" s="3"/>
      <c r="XBX214" s="3"/>
      <c r="XBY214" s="3"/>
      <c r="XBZ214" s="3"/>
      <c r="XCA214" s="3"/>
      <c r="XCB214" s="3"/>
      <c r="XCC214" s="3"/>
      <c r="XCD214" s="3"/>
      <c r="XCE214" s="3"/>
      <c r="XCF214" s="3"/>
      <c r="XCG214" s="3"/>
      <c r="XCH214" s="3"/>
      <c r="XCI214" s="3"/>
      <c r="XCJ214" s="3"/>
      <c r="XCK214" s="3"/>
      <c r="XCL214" s="3"/>
      <c r="XCM214" s="3"/>
      <c r="XCN214" s="3"/>
      <c r="XCO214" s="3"/>
      <c r="XCP214" s="3"/>
      <c r="XCQ214" s="3"/>
      <c r="XCR214" s="3"/>
      <c r="XCS214" s="3"/>
      <c r="XCT214" s="3"/>
      <c r="XCU214" s="3"/>
      <c r="XCV214" s="3"/>
      <c r="XCW214" s="3"/>
      <c r="XCX214" s="3"/>
      <c r="XCY214" s="3"/>
      <c r="XCZ214" s="3"/>
      <c r="XDA214" s="3"/>
      <c r="XDB214" s="3"/>
      <c r="XDC214" s="3"/>
      <c r="XDD214" s="3"/>
      <c r="XDE214" s="3"/>
      <c r="XDF214" s="3"/>
      <c r="XDG214" s="3"/>
      <c r="XDH214" s="3"/>
      <c r="XDI214" s="3"/>
      <c r="XDJ214" s="3"/>
      <c r="XDK214" s="3"/>
      <c r="XDL214" s="3"/>
      <c r="XDM214" s="3"/>
      <c r="XDN214" s="3"/>
      <c r="XDO214" s="3"/>
      <c r="XDP214" s="3"/>
      <c r="XDQ214" s="3"/>
      <c r="XDR214" s="3"/>
      <c r="XDS214" s="3"/>
      <c r="XDT214" s="3"/>
      <c r="XDU214" s="3"/>
      <c r="XDV214" s="3"/>
      <c r="XDW214" s="3"/>
      <c r="XDX214" s="3"/>
      <c r="XDY214" s="3"/>
      <c r="XDZ214" s="3"/>
      <c r="XEA214" s="3"/>
      <c r="XEB214" s="3"/>
      <c r="XEC214" s="3"/>
      <c r="XED214" s="3"/>
      <c r="XEE214" s="3"/>
      <c r="XEF214" s="3"/>
      <c r="XEG214" s="3"/>
      <c r="XEH214" s="3"/>
      <c r="XEI214" s="3"/>
      <c r="XEJ214" s="3"/>
      <c r="XEK214" s="3"/>
      <c r="XEL214" s="3"/>
      <c r="XEM214" s="3"/>
      <c r="XEN214" s="3"/>
      <c r="XEO214" s="3"/>
      <c r="XEP214" s="3"/>
      <c r="XEQ214" s="3"/>
      <c r="XER214" s="3"/>
      <c r="XES214" s="3"/>
      <c r="XET214" s="3"/>
      <c r="XEU214" s="3"/>
      <c r="XEV214" s="3"/>
      <c r="XEW214" s="3"/>
    </row>
  </sheetData>
  <mergeCells count="2734">
    <mergeCell ref="A4:E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E3"/>
    <mergeCell ref="F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E1"/>
    <mergeCell ref="A2:E2"/>
    <mergeCell ref="F2:Q2"/>
    <mergeCell ref="R2:AC2"/>
    <mergeCell ref="AD2:AO2"/>
    <mergeCell ref="AP2:BA2"/>
  </mergeCells>
  <printOptions horizontalCentered="1"/>
  <pageMargins left="0.19685039370078741" right="0.19685039370078741" top="0.59055118110236227" bottom="0" header="0.11811023622047245" footer="0.19685039370078741"/>
  <pageSetup paperSize="9" scale="9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S383"/>
  <sheetViews>
    <sheetView showGridLines="0" topLeftCell="F1" zoomScale="110" zoomScaleNormal="110" workbookViewId="0">
      <pane ySplit="6" topLeftCell="A212" activePane="bottomLeft" state="frozen"/>
      <selection pane="bottomLeft" activeCell="O147" sqref="O147"/>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2.5703125" style="263" customWidth="1"/>
    <col min="7" max="7" width="18.42578125" style="181" customWidth="1"/>
    <col min="8" max="8" width="16.140625" style="181" customWidth="1"/>
    <col min="9" max="9" width="14.85546875" style="264" hidden="1" customWidth="1"/>
    <col min="10" max="10" width="8.42578125" style="191" customWidth="1"/>
    <col min="11" max="11" width="10" style="3" customWidth="1"/>
    <col min="12" max="12" width="42.140625" style="3" customWidth="1"/>
    <col min="13" max="13" width="18.28515625" style="263" bestFit="1" customWidth="1"/>
    <col min="14" max="14" width="20.42578125" style="181" customWidth="1"/>
    <col min="15" max="15" width="20.42578125" style="180" customWidth="1"/>
    <col min="16" max="16" width="16.7109375" style="264" hidden="1" customWidth="1"/>
    <col min="17" max="17" width="18.42578125" style="3" customWidth="1"/>
    <col min="18" max="18" width="14.140625" style="3" bestFit="1" customWidth="1"/>
    <col min="19" max="16384" width="11.42578125" style="3"/>
  </cols>
  <sheetData>
    <row r="1" spans="1:18" ht="12" customHeight="1" x14ac:dyDescent="0.25">
      <c r="A1" s="632" t="s">
        <v>0</v>
      </c>
      <c r="B1" s="632"/>
      <c r="C1" s="632"/>
      <c r="D1" s="632"/>
      <c r="E1" s="632"/>
      <c r="F1" s="632"/>
      <c r="G1" s="632"/>
      <c r="H1" s="632"/>
      <c r="I1" s="632"/>
      <c r="J1" s="632"/>
      <c r="K1" s="632"/>
      <c r="L1" s="632"/>
      <c r="M1" s="632"/>
      <c r="N1" s="632"/>
      <c r="O1" s="632"/>
      <c r="P1" s="632"/>
    </row>
    <row r="2" spans="1:18" ht="15.75" x14ac:dyDescent="0.25">
      <c r="A2" s="632" t="s">
        <v>854</v>
      </c>
      <c r="B2" s="632"/>
      <c r="C2" s="632"/>
      <c r="D2" s="632"/>
      <c r="E2" s="632"/>
      <c r="F2" s="632"/>
      <c r="G2" s="632"/>
      <c r="H2" s="632"/>
      <c r="I2" s="632"/>
      <c r="J2" s="632"/>
      <c r="K2" s="632"/>
      <c r="L2" s="632"/>
      <c r="M2" s="632"/>
      <c r="N2" s="632"/>
      <c r="O2" s="632"/>
      <c r="P2" s="632"/>
    </row>
    <row r="3" spans="1:18" ht="15.75" x14ac:dyDescent="0.25">
      <c r="A3" s="632" t="s">
        <v>270</v>
      </c>
      <c r="B3" s="632"/>
      <c r="C3" s="632"/>
      <c r="D3" s="632"/>
      <c r="E3" s="632"/>
      <c r="F3" s="632"/>
      <c r="G3" s="632"/>
      <c r="H3" s="632"/>
      <c r="I3" s="632"/>
      <c r="J3" s="632"/>
      <c r="K3" s="632"/>
      <c r="L3" s="632"/>
      <c r="M3" s="632"/>
      <c r="N3" s="632"/>
      <c r="O3" s="632"/>
      <c r="P3" s="632"/>
    </row>
    <row r="4" spans="1:18" ht="15.75" x14ac:dyDescent="0.25">
      <c r="A4" s="632" t="s">
        <v>271</v>
      </c>
      <c r="B4" s="632"/>
      <c r="C4" s="632"/>
      <c r="D4" s="632"/>
      <c r="E4" s="632"/>
      <c r="F4" s="632"/>
      <c r="G4" s="632"/>
      <c r="H4" s="632"/>
      <c r="I4" s="632"/>
      <c r="J4" s="632"/>
      <c r="K4" s="632"/>
      <c r="L4" s="632"/>
      <c r="M4" s="632"/>
      <c r="N4" s="632"/>
      <c r="O4" s="632"/>
      <c r="P4" s="632"/>
    </row>
    <row r="5" spans="1:18" ht="7.5" customHeight="1" x14ac:dyDescent="0.25">
      <c r="F5" s="180"/>
      <c r="I5" s="181"/>
      <c r="J5" s="182"/>
      <c r="K5" s="7"/>
      <c r="M5" s="180"/>
      <c r="P5" s="181"/>
    </row>
    <row r="6" spans="1:18" ht="60" x14ac:dyDescent="0.25">
      <c r="A6" s="633" t="s">
        <v>272</v>
      </c>
      <c r="B6" s="633"/>
      <c r="C6" s="633"/>
      <c r="D6" s="633"/>
      <c r="E6" s="633"/>
      <c r="F6" s="183" t="s">
        <v>273</v>
      </c>
      <c r="G6" s="184" t="s">
        <v>739</v>
      </c>
      <c r="H6" s="184" t="s">
        <v>52</v>
      </c>
      <c r="I6" s="184" t="s">
        <v>274</v>
      </c>
      <c r="J6" s="185" t="s">
        <v>741</v>
      </c>
      <c r="K6" s="185" t="s">
        <v>742</v>
      </c>
      <c r="L6" s="185" t="s">
        <v>275</v>
      </c>
      <c r="M6" s="183" t="s">
        <v>273</v>
      </c>
      <c r="N6" s="184" t="s">
        <v>739</v>
      </c>
      <c r="O6" s="183" t="s">
        <v>52</v>
      </c>
      <c r="P6" s="184" t="s">
        <v>274</v>
      </c>
    </row>
    <row r="7" spans="1:18" ht="4.5" customHeight="1" x14ac:dyDescent="0.25">
      <c r="A7" s="186"/>
      <c r="E7" s="187"/>
      <c r="F7" s="188"/>
      <c r="G7" s="189"/>
      <c r="H7" s="189"/>
      <c r="I7" s="190"/>
      <c r="M7" s="190"/>
      <c r="N7" s="190"/>
      <c r="O7" s="682"/>
      <c r="P7" s="192"/>
    </row>
    <row r="8" spans="1:18" s="8" customFormat="1" ht="15" x14ac:dyDescent="0.25">
      <c r="A8" s="193" t="s">
        <v>276</v>
      </c>
      <c r="B8" s="8" t="s">
        <v>277</v>
      </c>
      <c r="E8" s="194"/>
      <c r="F8" s="195">
        <f>+G8+H8+I8</f>
        <v>-11532339.159999996</v>
      </c>
      <c r="G8" s="195">
        <f>+G10+G194</f>
        <v>-8627698.0499999989</v>
      </c>
      <c r="H8" s="195">
        <f>+H10+H194</f>
        <v>-2904641.1099999975</v>
      </c>
      <c r="I8" s="195">
        <f>+I10+I194</f>
        <v>0</v>
      </c>
      <c r="J8" s="182"/>
      <c r="M8" s="196"/>
      <c r="N8" s="196"/>
      <c r="O8" s="683"/>
      <c r="P8" s="197"/>
    </row>
    <row r="9" spans="1:18" ht="15" x14ac:dyDescent="0.25">
      <c r="A9" s="186"/>
      <c r="E9" s="187"/>
      <c r="F9" s="189"/>
      <c r="G9" s="189"/>
      <c r="H9" s="189"/>
      <c r="I9" s="189"/>
      <c r="M9" s="198"/>
      <c r="N9" s="198"/>
      <c r="O9" s="684"/>
      <c r="P9" s="199"/>
    </row>
    <row r="10" spans="1:18" ht="15" x14ac:dyDescent="0.25">
      <c r="A10" s="186"/>
      <c r="B10" s="182" t="s">
        <v>278</v>
      </c>
      <c r="C10" s="8" t="s">
        <v>279</v>
      </c>
      <c r="D10" s="8"/>
      <c r="E10" s="194"/>
      <c r="F10" s="195">
        <f>+G10+H10+I10</f>
        <v>-12578803.169999998</v>
      </c>
      <c r="G10" s="195">
        <f>+G12+G50</f>
        <v>-7759607.0599999996</v>
      </c>
      <c r="H10" s="195">
        <f t="shared" ref="H10:I10" si="0">+H12+H50</f>
        <v>-4819196.1099999975</v>
      </c>
      <c r="I10" s="195">
        <f t="shared" si="0"/>
        <v>0</v>
      </c>
      <c r="M10" s="198"/>
      <c r="N10" s="198"/>
      <c r="O10" s="684"/>
      <c r="P10" s="199"/>
    </row>
    <row r="11" spans="1:18" ht="15" x14ac:dyDescent="0.25">
      <c r="A11" s="186"/>
      <c r="E11" s="187"/>
      <c r="F11" s="189"/>
      <c r="G11" s="189"/>
      <c r="H11" s="189"/>
      <c r="I11" s="189"/>
      <c r="M11" s="198"/>
      <c r="N11" s="198"/>
      <c r="O11" s="684"/>
      <c r="P11" s="199"/>
      <c r="R11" s="120"/>
    </row>
    <row r="12" spans="1:18" ht="15" x14ac:dyDescent="0.25">
      <c r="A12" s="186"/>
      <c r="C12" s="182" t="s">
        <v>280</v>
      </c>
      <c r="D12" s="8" t="s">
        <v>54</v>
      </c>
      <c r="E12" s="194"/>
      <c r="F12" s="195">
        <f>+G12+H12+I12</f>
        <v>-21222020.459999997</v>
      </c>
      <c r="G12" s="195">
        <f>+G14+G36</f>
        <v>-7989607.0599999996</v>
      </c>
      <c r="H12" s="195">
        <f t="shared" ref="H12:I12" si="1">+H14+H36</f>
        <v>-13232413.399999999</v>
      </c>
      <c r="I12" s="195">
        <f t="shared" si="1"/>
        <v>0</v>
      </c>
      <c r="J12" s="182" t="s">
        <v>280</v>
      </c>
      <c r="K12" s="182">
        <v>0</v>
      </c>
      <c r="L12" s="200" t="s">
        <v>54</v>
      </c>
      <c r="M12" s="196">
        <f>+M15+M21+M27+M37+M43</f>
        <v>-21222020.459999997</v>
      </c>
      <c r="N12" s="196">
        <f>+N15+N21+N27+N37+N43</f>
        <v>-7989607.0599999996</v>
      </c>
      <c r="O12" s="683">
        <f>+O15+O21+O27+O37+O43</f>
        <v>-13232413.399999999</v>
      </c>
      <c r="P12" s="197">
        <f t="shared" ref="P12" si="2">+P15+P21+P27+P37+P43</f>
        <v>0</v>
      </c>
    </row>
    <row r="13" spans="1:18" ht="15" x14ac:dyDescent="0.25">
      <c r="A13" s="186"/>
      <c r="E13" s="187"/>
      <c r="F13" s="189"/>
      <c r="G13" s="189"/>
      <c r="H13" s="189"/>
      <c r="I13" s="189"/>
      <c r="M13" s="198"/>
      <c r="N13" s="198"/>
      <c r="O13" s="684"/>
      <c r="P13" s="199"/>
    </row>
    <row r="14" spans="1:18" ht="15" x14ac:dyDescent="0.25">
      <c r="A14" s="186"/>
      <c r="D14" s="191" t="s">
        <v>281</v>
      </c>
      <c r="E14" s="187" t="s">
        <v>282</v>
      </c>
      <c r="F14" s="189">
        <f>+G14+H14+I14</f>
        <v>-4793709.8099999996</v>
      </c>
      <c r="G14" s="189">
        <f>+N15+N21+N27+N33</f>
        <v>-565364.44999999995</v>
      </c>
      <c r="H14" s="189">
        <f t="shared" ref="H14:I14" si="3">+O15+O21+O27+O33</f>
        <v>-4228345.3599999994</v>
      </c>
      <c r="I14" s="189">
        <f t="shared" si="3"/>
        <v>0</v>
      </c>
      <c r="M14" s="198"/>
      <c r="N14" s="198"/>
      <c r="O14" s="684"/>
      <c r="P14" s="199"/>
    </row>
    <row r="15" spans="1:18" ht="15" x14ac:dyDescent="0.25">
      <c r="A15" s="186"/>
      <c r="D15" s="201"/>
      <c r="E15" s="202"/>
      <c r="F15" s="195"/>
      <c r="G15" s="195"/>
      <c r="H15" s="195"/>
      <c r="I15" s="195"/>
      <c r="J15" s="182" t="s">
        <v>281</v>
      </c>
      <c r="K15" s="182" t="s">
        <v>283</v>
      </c>
      <c r="L15" s="200" t="s">
        <v>284</v>
      </c>
      <c r="M15" s="196">
        <f>SUM(M16:M20)</f>
        <v>-4949387.0699999994</v>
      </c>
      <c r="N15" s="196">
        <f t="shared" ref="N15:P15" si="4">SUM(N16:N20)</f>
        <v>-729951.64</v>
      </c>
      <c r="O15" s="685">
        <f t="shared" si="4"/>
        <v>-4219435.43</v>
      </c>
      <c r="P15" s="197">
        <f t="shared" si="4"/>
        <v>0</v>
      </c>
    </row>
    <row r="16" spans="1:18" ht="15" x14ac:dyDescent="0.25">
      <c r="A16" s="186"/>
      <c r="D16" s="201"/>
      <c r="E16" s="202"/>
      <c r="F16" s="189"/>
      <c r="G16" s="189"/>
      <c r="H16" s="189"/>
      <c r="I16" s="189"/>
      <c r="J16" s="191" t="s">
        <v>281</v>
      </c>
      <c r="K16" s="191" t="s">
        <v>38</v>
      </c>
      <c r="L16" s="3" t="s">
        <v>285</v>
      </c>
      <c r="M16" s="198">
        <f>SUM(N16:P16)</f>
        <v>-4949387.0699999994</v>
      </c>
      <c r="N16" s="198">
        <f>-'Tablas Rebajos OBG'!D11</f>
        <v>-729951.64</v>
      </c>
      <c r="O16" s="686">
        <f>-'Tablas Rebajos OBG'!E11</f>
        <v>-4219435.43</v>
      </c>
      <c r="P16" s="199"/>
    </row>
    <row r="17" spans="1:17" ht="15" hidden="1" x14ac:dyDescent="0.25">
      <c r="A17" s="186"/>
      <c r="D17" s="201"/>
      <c r="E17" s="202"/>
      <c r="F17" s="189"/>
      <c r="G17" s="189"/>
      <c r="H17" s="189"/>
      <c r="I17" s="189"/>
      <c r="J17" s="191" t="s">
        <v>281</v>
      </c>
      <c r="K17" s="191" t="s">
        <v>286</v>
      </c>
      <c r="L17" s="3" t="s">
        <v>287</v>
      </c>
      <c r="M17" s="198">
        <f t="shared" ref="M17:M33" si="5">SUM(N17:P17)</f>
        <v>0</v>
      </c>
      <c r="N17" s="198"/>
      <c r="O17" s="686"/>
      <c r="P17" s="199"/>
    </row>
    <row r="18" spans="1:17" ht="15" hidden="1" x14ac:dyDescent="0.25">
      <c r="A18" s="186"/>
      <c r="D18" s="201"/>
      <c r="E18" s="202"/>
      <c r="F18" s="189"/>
      <c r="G18" s="189"/>
      <c r="H18" s="189"/>
      <c r="I18" s="189"/>
      <c r="J18" s="191" t="s">
        <v>281</v>
      </c>
      <c r="K18" s="191" t="s">
        <v>288</v>
      </c>
      <c r="L18" s="3" t="s">
        <v>289</v>
      </c>
      <c r="M18" s="198">
        <f t="shared" si="5"/>
        <v>0</v>
      </c>
      <c r="N18" s="198"/>
      <c r="O18" s="686"/>
      <c r="P18" s="199"/>
    </row>
    <row r="19" spans="1:17" ht="15" hidden="1" x14ac:dyDescent="0.25">
      <c r="A19" s="186"/>
      <c r="D19" s="201"/>
      <c r="E19" s="202"/>
      <c r="F19" s="189"/>
      <c r="G19" s="189"/>
      <c r="H19" s="189"/>
      <c r="I19" s="189"/>
      <c r="J19" s="191" t="s">
        <v>281</v>
      </c>
      <c r="K19" s="191" t="s">
        <v>290</v>
      </c>
      <c r="L19" s="3" t="s">
        <v>291</v>
      </c>
      <c r="M19" s="198">
        <f t="shared" si="5"/>
        <v>0</v>
      </c>
      <c r="N19" s="198"/>
      <c r="O19" s="686"/>
      <c r="P19" s="199"/>
    </row>
    <row r="20" spans="1:17" ht="15" hidden="1" x14ac:dyDescent="0.25">
      <c r="A20" s="186"/>
      <c r="D20" s="201"/>
      <c r="E20" s="202"/>
      <c r="F20" s="189"/>
      <c r="G20" s="189"/>
      <c r="H20" s="189"/>
      <c r="I20" s="189"/>
      <c r="J20" s="191" t="s">
        <v>281</v>
      </c>
      <c r="K20" s="191" t="s">
        <v>13</v>
      </c>
      <c r="L20" s="3" t="s">
        <v>292</v>
      </c>
      <c r="M20" s="198">
        <f>SUM(N20:O20)</f>
        <v>0</v>
      </c>
      <c r="N20" s="198"/>
      <c r="O20" s="686"/>
      <c r="P20" s="199"/>
    </row>
    <row r="21" spans="1:17" ht="15" x14ac:dyDescent="0.25">
      <c r="A21" s="186"/>
      <c r="D21" s="201"/>
      <c r="E21" s="202"/>
      <c r="F21" s="195"/>
      <c r="G21" s="195"/>
      <c r="H21" s="195"/>
      <c r="I21" s="195"/>
      <c r="J21" s="182" t="s">
        <v>281</v>
      </c>
      <c r="K21" s="182" t="s">
        <v>293</v>
      </c>
      <c r="L21" s="200" t="s">
        <v>294</v>
      </c>
      <c r="M21" s="196">
        <f t="shared" si="5"/>
        <v>29000</v>
      </c>
      <c r="N21" s="196">
        <f t="shared" ref="N21:P21" si="6">SUM(N22:N26)</f>
        <v>0</v>
      </c>
      <c r="O21" s="685">
        <f t="shared" si="6"/>
        <v>29000</v>
      </c>
      <c r="P21" s="197">
        <f t="shared" si="6"/>
        <v>0</v>
      </c>
    </row>
    <row r="22" spans="1:17" ht="15" hidden="1" x14ac:dyDescent="0.25">
      <c r="A22" s="186"/>
      <c r="D22" s="201"/>
      <c r="E22" s="202"/>
      <c r="F22" s="189"/>
      <c r="G22" s="189"/>
      <c r="H22" s="189"/>
      <c r="I22" s="189"/>
      <c r="J22" s="191" t="s">
        <v>281</v>
      </c>
      <c r="K22" s="191" t="s">
        <v>251</v>
      </c>
      <c r="L22" s="3" t="s">
        <v>252</v>
      </c>
      <c r="M22" s="198">
        <f>SUM(N22:O22)</f>
        <v>0</v>
      </c>
      <c r="N22" s="198">
        <f>+'Tablas Aumentos OBG'!D17</f>
        <v>0</v>
      </c>
      <c r="O22" s="686">
        <f>+'Tablas Aumentos OBG'!E17</f>
        <v>0</v>
      </c>
      <c r="P22" s="199"/>
    </row>
    <row r="23" spans="1:17" ht="15" x14ac:dyDescent="0.25">
      <c r="A23" s="186"/>
      <c r="D23" s="201"/>
      <c r="E23" s="202"/>
      <c r="F23" s="189"/>
      <c r="G23" s="189"/>
      <c r="H23" s="189"/>
      <c r="I23" s="189"/>
      <c r="J23" s="191" t="s">
        <v>281</v>
      </c>
      <c r="K23" s="191" t="s">
        <v>58</v>
      </c>
      <c r="L23" s="3" t="s">
        <v>59</v>
      </c>
      <c r="M23" s="198">
        <f t="shared" ref="M23:M26" si="7">SUM(N23:O23)</f>
        <v>29000</v>
      </c>
      <c r="N23" s="198">
        <f>+'Tablas Aumentos OBG'!D18</f>
        <v>0</v>
      </c>
      <c r="O23" s="686">
        <f>+'Tablas Aumentos OBG'!E18</f>
        <v>29000</v>
      </c>
      <c r="P23" s="199"/>
    </row>
    <row r="24" spans="1:17" ht="15" hidden="1" x14ac:dyDescent="0.25">
      <c r="A24" s="186"/>
      <c r="D24" s="201"/>
      <c r="E24" s="202"/>
      <c r="F24" s="189"/>
      <c r="G24" s="189"/>
      <c r="H24" s="189"/>
      <c r="I24" s="189"/>
      <c r="J24" s="191" t="s">
        <v>281</v>
      </c>
      <c r="K24" s="191" t="s">
        <v>295</v>
      </c>
      <c r="L24" s="3" t="s">
        <v>296</v>
      </c>
      <c r="M24" s="198">
        <f t="shared" si="7"/>
        <v>0</v>
      </c>
      <c r="N24" s="198"/>
      <c r="O24" s="686"/>
      <c r="P24" s="199"/>
    </row>
    <row r="25" spans="1:17" ht="15" hidden="1" x14ac:dyDescent="0.25">
      <c r="A25" s="186"/>
      <c r="D25" s="201"/>
      <c r="E25" s="202"/>
      <c r="F25" s="189"/>
      <c r="G25" s="189"/>
      <c r="H25" s="189"/>
      <c r="I25" s="189"/>
      <c r="J25" s="191" t="s">
        <v>281</v>
      </c>
      <c r="K25" s="191" t="s">
        <v>297</v>
      </c>
      <c r="L25" s="3" t="s">
        <v>298</v>
      </c>
      <c r="M25" s="198">
        <f t="shared" si="7"/>
        <v>0</v>
      </c>
      <c r="N25" s="198"/>
      <c r="O25" s="686"/>
      <c r="P25" s="199"/>
    </row>
    <row r="26" spans="1:17" ht="15" hidden="1" x14ac:dyDescent="0.25">
      <c r="A26" s="186"/>
      <c r="D26" s="201"/>
      <c r="E26" s="202"/>
      <c r="F26" s="189"/>
      <c r="G26" s="189"/>
      <c r="H26" s="189"/>
      <c r="I26" s="189"/>
      <c r="J26" s="191" t="s">
        <v>281</v>
      </c>
      <c r="K26" s="191" t="s">
        <v>253</v>
      </c>
      <c r="L26" s="3" t="s">
        <v>254</v>
      </c>
      <c r="M26" s="198">
        <f t="shared" si="7"/>
        <v>0</v>
      </c>
      <c r="N26" s="198"/>
      <c r="O26" s="686"/>
      <c r="P26" s="199">
        <v>0</v>
      </c>
    </row>
    <row r="27" spans="1:17" ht="15" x14ac:dyDescent="0.25">
      <c r="A27" s="186"/>
      <c r="D27" s="201"/>
      <c r="E27" s="202"/>
      <c r="F27" s="195"/>
      <c r="G27" s="195"/>
      <c r="H27" s="195"/>
      <c r="I27" s="195"/>
      <c r="J27" s="182" t="s">
        <v>281</v>
      </c>
      <c r="K27" s="182" t="s">
        <v>60</v>
      </c>
      <c r="L27" s="200" t="s">
        <v>61</v>
      </c>
      <c r="M27" s="196">
        <f t="shared" si="5"/>
        <v>126677.26000000001</v>
      </c>
      <c r="N27" s="196">
        <f t="shared" ref="N27:P27" si="8">SUM(N28:N32)</f>
        <v>164587.19</v>
      </c>
      <c r="O27" s="685">
        <f>SUM(O28:O32)</f>
        <v>-37909.929999999993</v>
      </c>
      <c r="P27" s="197">
        <f t="shared" si="8"/>
        <v>0</v>
      </c>
    </row>
    <row r="28" spans="1:17" ht="15" x14ac:dyDescent="0.25">
      <c r="A28" s="186"/>
      <c r="D28" s="201"/>
      <c r="E28" s="202"/>
      <c r="F28" s="189"/>
      <c r="G28" s="189"/>
      <c r="H28" s="189"/>
      <c r="I28" s="189"/>
      <c r="J28" s="191" t="s">
        <v>281</v>
      </c>
      <c r="K28" s="191" t="s">
        <v>15</v>
      </c>
      <c r="L28" s="3" t="s">
        <v>16</v>
      </c>
      <c r="M28" s="198">
        <f t="shared" si="5"/>
        <v>13952.779999999999</v>
      </c>
      <c r="N28" s="198">
        <f>-'Tablas Rebajos OBG'!D20</f>
        <v>-99647.22</v>
      </c>
      <c r="O28" s="686">
        <f>+'Tablas Aumentos OBG'!E23</f>
        <v>113600</v>
      </c>
      <c r="P28" s="199"/>
    </row>
    <row r="29" spans="1:17" ht="15" x14ac:dyDescent="0.25">
      <c r="A29" s="186"/>
      <c r="D29" s="201"/>
      <c r="E29" s="202"/>
      <c r="F29" s="189"/>
      <c r="G29" s="189"/>
      <c r="H29" s="189"/>
      <c r="I29" s="189"/>
      <c r="J29" s="191" t="s">
        <v>281</v>
      </c>
      <c r="K29" s="191" t="s">
        <v>17</v>
      </c>
      <c r="L29" s="3" t="s">
        <v>18</v>
      </c>
      <c r="M29" s="198">
        <f t="shared" si="5"/>
        <v>445830.28</v>
      </c>
      <c r="N29" s="198">
        <f>-'Tablas Rebajos OBG'!D21</f>
        <v>-24169.72</v>
      </c>
      <c r="O29" s="686">
        <f>+'Tablas Aumentos OBG'!E24</f>
        <v>470000</v>
      </c>
      <c r="P29" s="199"/>
      <c r="Q29" s="263"/>
    </row>
    <row r="30" spans="1:17" ht="15" x14ac:dyDescent="0.25">
      <c r="A30" s="186"/>
      <c r="D30" s="201"/>
      <c r="E30" s="202"/>
      <c r="F30" s="189"/>
      <c r="G30" s="189"/>
      <c r="H30" s="189"/>
      <c r="I30" s="189"/>
      <c r="J30" s="191" t="s">
        <v>281</v>
      </c>
      <c r="K30" s="191" t="s">
        <v>19</v>
      </c>
      <c r="L30" s="3" t="s">
        <v>62</v>
      </c>
      <c r="M30" s="198">
        <f t="shared" si="5"/>
        <v>-327986.23</v>
      </c>
      <c r="N30" s="198">
        <f>+'Tablas Aumentos OBG'!D25</f>
        <v>292000</v>
      </c>
      <c r="O30" s="686">
        <f>-'Tablas Rebajos OBG'!E22</f>
        <v>-619986.23</v>
      </c>
      <c r="P30" s="199"/>
    </row>
    <row r="31" spans="1:17" ht="19.5" customHeight="1" x14ac:dyDescent="0.25">
      <c r="A31" s="186"/>
      <c r="D31" s="201"/>
      <c r="E31" s="202"/>
      <c r="F31" s="189"/>
      <c r="G31" s="189"/>
      <c r="H31" s="189"/>
      <c r="I31" s="189"/>
      <c r="J31" s="191" t="s">
        <v>281</v>
      </c>
      <c r="K31" s="191" t="s">
        <v>20</v>
      </c>
      <c r="L31" s="3" t="s">
        <v>21</v>
      </c>
      <c r="M31" s="198">
        <f>SUM(N31:O31)</f>
        <v>167000</v>
      </c>
      <c r="N31" s="198">
        <f>-'Tablas Rebajos OBG'!D23</f>
        <v>0</v>
      </c>
      <c r="O31" s="686">
        <f>+'Tablas Aumentos OBG'!E26</f>
        <v>167000</v>
      </c>
      <c r="P31" s="199"/>
    </row>
    <row r="32" spans="1:17" ht="15" x14ac:dyDescent="0.25">
      <c r="A32" s="186"/>
      <c r="D32" s="201"/>
      <c r="E32" s="202"/>
      <c r="F32" s="189"/>
      <c r="G32" s="189"/>
      <c r="H32" s="189"/>
      <c r="I32" s="189"/>
      <c r="J32" s="191" t="s">
        <v>281</v>
      </c>
      <c r="K32" s="191" t="s">
        <v>63</v>
      </c>
      <c r="L32" s="3" t="s">
        <v>64</v>
      </c>
      <c r="M32" s="198">
        <f t="shared" si="5"/>
        <v>-172119.57</v>
      </c>
      <c r="N32" s="198">
        <f>-'Tablas Rebajos OBG'!D24</f>
        <v>-3595.87</v>
      </c>
      <c r="O32" s="686">
        <f>-'Tablas Rebajos OBG'!E24</f>
        <v>-168523.7</v>
      </c>
      <c r="P32" s="199"/>
    </row>
    <row r="33" spans="1:17" ht="15" hidden="1" x14ac:dyDescent="0.25">
      <c r="A33" s="186"/>
      <c r="D33" s="201"/>
      <c r="E33" s="202"/>
      <c r="F33" s="195"/>
      <c r="G33" s="195"/>
      <c r="H33" s="195"/>
      <c r="I33" s="195"/>
      <c r="J33" s="182" t="s">
        <v>281</v>
      </c>
      <c r="K33" s="182" t="s">
        <v>299</v>
      </c>
      <c r="L33" s="200" t="s">
        <v>300</v>
      </c>
      <c r="M33" s="196">
        <f t="shared" si="5"/>
        <v>0</v>
      </c>
      <c r="N33" s="196"/>
      <c r="O33" s="685"/>
      <c r="P33" s="197">
        <f t="shared" ref="P33" si="9">SUM(P34:P35)</f>
        <v>0</v>
      </c>
    </row>
    <row r="34" spans="1:17" ht="15" hidden="1" x14ac:dyDescent="0.25">
      <c r="A34" s="186"/>
      <c r="D34" s="201"/>
      <c r="E34" s="202"/>
      <c r="F34" s="189"/>
      <c r="G34" s="189"/>
      <c r="H34" s="189"/>
      <c r="I34" s="189"/>
      <c r="J34" s="191" t="s">
        <v>281</v>
      </c>
      <c r="K34" s="191" t="s">
        <v>301</v>
      </c>
      <c r="L34" s="3" t="s">
        <v>302</v>
      </c>
      <c r="M34" s="198"/>
      <c r="N34" s="198"/>
      <c r="O34" s="684"/>
      <c r="P34" s="199"/>
    </row>
    <row r="35" spans="1:17" ht="15" hidden="1" x14ac:dyDescent="0.25">
      <c r="A35" s="186"/>
      <c r="D35" s="201"/>
      <c r="E35" s="202"/>
      <c r="F35" s="189"/>
      <c r="G35" s="189"/>
      <c r="H35" s="189"/>
      <c r="I35" s="189"/>
      <c r="J35" s="191" t="s">
        <v>281</v>
      </c>
      <c r="K35" s="191" t="s">
        <v>303</v>
      </c>
      <c r="L35" s="3" t="s">
        <v>304</v>
      </c>
      <c r="M35" s="198"/>
      <c r="N35" s="198"/>
      <c r="O35" s="684"/>
      <c r="P35" s="199"/>
    </row>
    <row r="36" spans="1:17" ht="15" x14ac:dyDescent="0.25">
      <c r="A36" s="186"/>
      <c r="D36" s="191" t="s">
        <v>305</v>
      </c>
      <c r="E36" s="187" t="s">
        <v>306</v>
      </c>
      <c r="F36" s="189">
        <f>+G36+H36+I36</f>
        <v>-16428310.649999999</v>
      </c>
      <c r="G36" s="189">
        <f>+N37+N43</f>
        <v>-7424242.6099999994</v>
      </c>
      <c r="H36" s="189">
        <f t="shared" ref="H36:I36" si="10">+O37+O43</f>
        <v>-9004068.0399999991</v>
      </c>
      <c r="I36" s="189">
        <f t="shared" si="10"/>
        <v>0</v>
      </c>
      <c r="J36" s="191" t="s">
        <v>109</v>
      </c>
      <c r="M36" s="198"/>
      <c r="N36" s="198"/>
      <c r="O36" s="684"/>
      <c r="P36" s="199"/>
    </row>
    <row r="37" spans="1:17" s="20" customFormat="1" ht="30" x14ac:dyDescent="0.2">
      <c r="A37" s="203"/>
      <c r="E37" s="204"/>
      <c r="F37" s="205"/>
      <c r="G37" s="205"/>
      <c r="H37" s="205"/>
      <c r="I37" s="205"/>
      <c r="J37" s="206" t="s">
        <v>305</v>
      </c>
      <c r="K37" s="206" t="s">
        <v>65</v>
      </c>
      <c r="L37" s="207" t="s">
        <v>66</v>
      </c>
      <c r="M37" s="208">
        <f>SUM(M38:M42)</f>
        <v>-8254648.9299999997</v>
      </c>
      <c r="N37" s="208">
        <f t="shared" ref="N37:P37" si="11">SUM(N38:N42)</f>
        <v>-3563571.6</v>
      </c>
      <c r="O37" s="687">
        <f t="shared" si="11"/>
        <v>-4691077.33</v>
      </c>
      <c r="P37" s="209">
        <f t="shared" si="11"/>
        <v>0</v>
      </c>
    </row>
    <row r="38" spans="1:17" s="20" customFormat="1" ht="30" x14ac:dyDescent="0.2">
      <c r="A38" s="203"/>
      <c r="E38" s="204"/>
      <c r="F38" s="210"/>
      <c r="G38" s="210"/>
      <c r="H38" s="210"/>
      <c r="I38" s="210"/>
      <c r="J38" s="211" t="s">
        <v>305</v>
      </c>
      <c r="K38" s="211" t="s">
        <v>22</v>
      </c>
      <c r="L38" s="41" t="s">
        <v>307</v>
      </c>
      <c r="M38" s="212">
        <f>SUM(N38:O38)</f>
        <v>-4698801.05</v>
      </c>
      <c r="N38" s="492">
        <f>-'Tablas Rebajos OBG'!D28</f>
        <v>-2028494.8</v>
      </c>
      <c r="O38" s="688">
        <f>-'Tablas Rebajos OBG'!E28</f>
        <v>-2670306.25</v>
      </c>
      <c r="P38" s="213"/>
      <c r="Q38" s="463"/>
    </row>
    <row r="39" spans="1:17" s="20" customFormat="1" ht="30" hidden="1" x14ac:dyDescent="0.2">
      <c r="A39" s="203"/>
      <c r="E39" s="204"/>
      <c r="F39" s="210"/>
      <c r="G39" s="210"/>
      <c r="H39" s="210"/>
      <c r="I39" s="210"/>
      <c r="J39" s="211" t="s">
        <v>305</v>
      </c>
      <c r="K39" s="211" t="s">
        <v>308</v>
      </c>
      <c r="L39" s="41" t="s">
        <v>309</v>
      </c>
      <c r="M39" s="212">
        <f t="shared" ref="M39:M42" si="12">SUM(N39:O39)</f>
        <v>0</v>
      </c>
      <c r="N39" s="212"/>
      <c r="O39" s="688"/>
      <c r="P39" s="213"/>
    </row>
    <row r="40" spans="1:17" s="20" customFormat="1" ht="30" x14ac:dyDescent="0.2">
      <c r="A40" s="203"/>
      <c r="E40" s="204"/>
      <c r="F40" s="210"/>
      <c r="G40" s="210"/>
      <c r="H40" s="210"/>
      <c r="I40" s="210"/>
      <c r="J40" s="211" t="s">
        <v>305</v>
      </c>
      <c r="K40" s="211" t="s">
        <v>68</v>
      </c>
      <c r="L40" s="41" t="s">
        <v>310</v>
      </c>
      <c r="M40" s="212">
        <f t="shared" si="12"/>
        <v>-761967.45</v>
      </c>
      <c r="N40" s="212">
        <f>-'Tablas Rebajos OBG'!D29</f>
        <v>-328945.01</v>
      </c>
      <c r="O40" s="688">
        <f>-'Tablas Rebajos OBG'!E29</f>
        <v>-433022.44</v>
      </c>
      <c r="P40" s="213"/>
    </row>
    <row r="41" spans="1:17" s="20" customFormat="1" ht="30" x14ac:dyDescent="0.2">
      <c r="A41" s="203"/>
      <c r="E41" s="204"/>
      <c r="F41" s="210"/>
      <c r="G41" s="210"/>
      <c r="H41" s="210"/>
      <c r="I41" s="210"/>
      <c r="J41" s="211" t="s">
        <v>305</v>
      </c>
      <c r="K41" s="211" t="s">
        <v>23</v>
      </c>
      <c r="L41" s="41" t="s">
        <v>311</v>
      </c>
      <c r="M41" s="212">
        <f t="shared" si="12"/>
        <v>-2539891.2999999998</v>
      </c>
      <c r="N41" s="212">
        <f>-'Tablas Rebajos OBG'!D30</f>
        <v>-1096483.51</v>
      </c>
      <c r="O41" s="688">
        <f>-'Tablas Rebajos OBG'!E30</f>
        <v>-1443407.79</v>
      </c>
      <c r="P41" s="213"/>
    </row>
    <row r="42" spans="1:17" s="20" customFormat="1" ht="30" x14ac:dyDescent="0.2">
      <c r="A42" s="203"/>
      <c r="E42" s="204"/>
      <c r="F42" s="210"/>
      <c r="G42" s="210"/>
      <c r="H42" s="210"/>
      <c r="I42" s="210"/>
      <c r="J42" s="211" t="s">
        <v>305</v>
      </c>
      <c r="K42" s="211" t="s">
        <v>71</v>
      </c>
      <c r="L42" s="41" t="s">
        <v>312</v>
      </c>
      <c r="M42" s="212">
        <f t="shared" si="12"/>
        <v>-253989.13</v>
      </c>
      <c r="N42" s="212">
        <f>-'Tablas Rebajos OBG'!D31</f>
        <v>-109648.28</v>
      </c>
      <c r="O42" s="688">
        <f>-'Tablas Rebajos OBG'!E31</f>
        <v>-144340.85</v>
      </c>
      <c r="P42" s="213"/>
    </row>
    <row r="43" spans="1:17" s="20" customFormat="1" ht="45" x14ac:dyDescent="0.2">
      <c r="A43" s="203"/>
      <c r="E43" s="204"/>
      <c r="F43" s="205"/>
      <c r="G43" s="205"/>
      <c r="H43" s="205"/>
      <c r="I43" s="205"/>
      <c r="J43" s="206" t="s">
        <v>305</v>
      </c>
      <c r="K43" s="206" t="s">
        <v>73</v>
      </c>
      <c r="L43" s="207" t="s">
        <v>313</v>
      </c>
      <c r="M43" s="208">
        <f>SUM(M44:M48)</f>
        <v>-8173661.7199999997</v>
      </c>
      <c r="N43" s="208">
        <f t="shared" ref="N43:P43" si="13">SUM(N44:N48)</f>
        <v>-3860671.01</v>
      </c>
      <c r="O43" s="687">
        <f t="shared" si="13"/>
        <v>-4312990.71</v>
      </c>
      <c r="P43" s="209">
        <f t="shared" si="13"/>
        <v>0</v>
      </c>
    </row>
    <row r="44" spans="1:17" s="20" customFormat="1" ht="30" x14ac:dyDescent="0.2">
      <c r="A44" s="203"/>
      <c r="E44" s="204"/>
      <c r="F44" s="210"/>
      <c r="G44" s="210"/>
      <c r="H44" s="210"/>
      <c r="I44" s="210"/>
      <c r="J44" s="211" t="s">
        <v>305</v>
      </c>
      <c r="K44" s="211" t="s">
        <v>24</v>
      </c>
      <c r="L44" s="41" t="s">
        <v>314</v>
      </c>
      <c r="M44" s="212">
        <f>SUM(N44:P44)</f>
        <v>-2753243.0599999996</v>
      </c>
      <c r="N44" s="212">
        <f>-'Tablas Rebajos OBG'!D35</f>
        <v>-1188588.43</v>
      </c>
      <c r="O44" s="688">
        <f>-'Tablas Rebajos OBG'!E35</f>
        <v>-1564654.63</v>
      </c>
      <c r="P44" s="213"/>
    </row>
    <row r="45" spans="1:17" s="20" customFormat="1" ht="30" x14ac:dyDescent="0.2">
      <c r="A45" s="203"/>
      <c r="E45" s="204"/>
      <c r="F45" s="210"/>
      <c r="G45" s="210"/>
      <c r="H45" s="210"/>
      <c r="I45" s="210"/>
      <c r="J45" s="211" t="s">
        <v>305</v>
      </c>
      <c r="K45" s="211" t="s">
        <v>25</v>
      </c>
      <c r="L45" s="41" t="s">
        <v>315</v>
      </c>
      <c r="M45" s="212">
        <f t="shared" ref="M45:M48" si="14">SUM(N45:P45)</f>
        <v>-1523934.58</v>
      </c>
      <c r="N45" s="212">
        <f>-'Tablas Rebajos OBG'!D36</f>
        <v>-657890.03</v>
      </c>
      <c r="O45" s="688">
        <f>-'Tablas Rebajos OBG'!E36</f>
        <v>-866044.55</v>
      </c>
      <c r="P45" s="213"/>
    </row>
    <row r="46" spans="1:17" s="20" customFormat="1" ht="30" x14ac:dyDescent="0.2">
      <c r="A46" s="203"/>
      <c r="E46" s="204"/>
      <c r="F46" s="210"/>
      <c r="G46" s="210"/>
      <c r="H46" s="210"/>
      <c r="I46" s="210"/>
      <c r="J46" s="211" t="s">
        <v>305</v>
      </c>
      <c r="K46" s="211" t="s">
        <v>78</v>
      </c>
      <c r="L46" s="41" t="s">
        <v>316</v>
      </c>
      <c r="M46" s="212">
        <f t="shared" si="14"/>
        <v>-761967.45</v>
      </c>
      <c r="N46" s="212">
        <f>-'Tablas Rebajos OBG'!D37</f>
        <v>-328945.01</v>
      </c>
      <c r="O46" s="688">
        <f>-'Tablas Rebajos OBG'!E37</f>
        <v>-433022.44</v>
      </c>
      <c r="P46" s="213"/>
    </row>
    <row r="47" spans="1:17" s="20" customFormat="1" ht="30" hidden="1" x14ac:dyDescent="0.2">
      <c r="A47" s="203"/>
      <c r="E47" s="204"/>
      <c r="F47" s="210"/>
      <c r="G47" s="210"/>
      <c r="H47" s="210"/>
      <c r="I47" s="210"/>
      <c r="J47" s="211" t="s">
        <v>305</v>
      </c>
      <c r="K47" s="211" t="s">
        <v>317</v>
      </c>
      <c r="L47" s="41" t="s">
        <v>318</v>
      </c>
      <c r="M47" s="212">
        <f t="shared" si="14"/>
        <v>0</v>
      </c>
      <c r="N47" s="212">
        <v>0</v>
      </c>
      <c r="O47" s="688"/>
      <c r="P47" s="213"/>
    </row>
    <row r="48" spans="1:17" s="20" customFormat="1" ht="30" x14ac:dyDescent="0.2">
      <c r="A48" s="203"/>
      <c r="E48" s="204"/>
      <c r="F48" s="210"/>
      <c r="G48" s="210"/>
      <c r="H48" s="210"/>
      <c r="I48" s="210"/>
      <c r="J48" s="211" t="s">
        <v>305</v>
      </c>
      <c r="K48" s="211" t="s">
        <v>80</v>
      </c>
      <c r="L48" s="41" t="s">
        <v>319</v>
      </c>
      <c r="M48" s="212">
        <f t="shared" si="14"/>
        <v>-3134516.63</v>
      </c>
      <c r="N48" s="212">
        <f>-'Tablas Rebajos OBG'!D38</f>
        <v>-1685247.54</v>
      </c>
      <c r="O48" s="688">
        <f>-'Tablas Rebajos OBG'!E38</f>
        <v>-1449269.09</v>
      </c>
      <c r="P48" s="213"/>
      <c r="Q48" s="214"/>
    </row>
    <row r="49" spans="1:18" ht="15" x14ac:dyDescent="0.25">
      <c r="A49" s="186"/>
      <c r="E49" s="194"/>
      <c r="F49" s="189"/>
      <c r="G49" s="189"/>
      <c r="H49" s="189"/>
      <c r="I49" s="189"/>
      <c r="J49" s="191" t="s">
        <v>109</v>
      </c>
      <c r="M49" s="198"/>
      <c r="N49" s="198"/>
      <c r="O49" s="684"/>
      <c r="P49" s="199"/>
    </row>
    <row r="50" spans="1:18" ht="15" x14ac:dyDescent="0.25">
      <c r="A50" s="186"/>
      <c r="C50" s="182" t="s">
        <v>320</v>
      </c>
      <c r="D50" s="8" t="s">
        <v>321</v>
      </c>
      <c r="E50" s="194"/>
      <c r="F50" s="195">
        <f>+G50+H50+I50</f>
        <v>8643217.290000001</v>
      </c>
      <c r="G50" s="195">
        <f>+N52+N58+N64+N72+N81+N86+N90+N94+N105+N121+N137</f>
        <v>230000</v>
      </c>
      <c r="H50" s="195">
        <f>+O52+O58+O64+O72+O81+O86+O90+O94+O105+O115+O121+O126+O134+O137+O142</f>
        <v>8413217.290000001</v>
      </c>
      <c r="I50" s="195">
        <f t="shared" ref="I50" si="15">+P52+P58+P64+P72+P81+P86+P90+P94+P105+P115+P121+P126+P134+P137+P142</f>
        <v>0</v>
      </c>
      <c r="J50" s="182" t="s">
        <v>320</v>
      </c>
      <c r="K50" s="182">
        <v>1</v>
      </c>
      <c r="L50" s="200" t="s">
        <v>82</v>
      </c>
      <c r="M50" s="196">
        <f>+M52+M58+M64+M72+M81+M86+M90+M94+M105+M206</f>
        <v>7792474.1200000001</v>
      </c>
      <c r="N50" s="196">
        <f>+N52+N58+N64+N72+N81+N86+N90+N94+N105+N206</f>
        <v>230000</v>
      </c>
      <c r="O50" s="683">
        <f>+O52+O58+O64+O72+O81+O86+O90+O94+O105+O206</f>
        <v>7562474.1200000001</v>
      </c>
      <c r="P50" s="197">
        <f>+P52+P58+P64+P72+P81+P86+P90+P94+P105+P206</f>
        <v>0</v>
      </c>
      <c r="Q50" s="114"/>
      <c r="R50" s="114"/>
    </row>
    <row r="51" spans="1:18" ht="15" x14ac:dyDescent="0.25">
      <c r="A51" s="186"/>
      <c r="D51" s="3" t="s">
        <v>109</v>
      </c>
      <c r="E51" s="187"/>
      <c r="F51" s="189"/>
      <c r="G51" s="189"/>
      <c r="H51" s="189"/>
      <c r="I51" s="189"/>
      <c r="J51" s="191" t="s">
        <v>109</v>
      </c>
      <c r="K51" s="182"/>
      <c r="L51" s="8"/>
      <c r="M51" s="198"/>
      <c r="N51" s="198"/>
      <c r="O51" s="684"/>
      <c r="P51" s="199"/>
      <c r="Q51" s="114"/>
    </row>
    <row r="52" spans="1:18" ht="15" hidden="1" x14ac:dyDescent="0.25">
      <c r="A52" s="186"/>
      <c r="E52" s="187"/>
      <c r="F52" s="195"/>
      <c r="G52" s="195"/>
      <c r="H52" s="195"/>
      <c r="I52" s="195"/>
      <c r="J52" s="182" t="s">
        <v>320</v>
      </c>
      <c r="K52" s="182" t="s">
        <v>322</v>
      </c>
      <c r="L52" s="200" t="s">
        <v>323</v>
      </c>
      <c r="M52" s="196">
        <f>SUM(N52:P52)</f>
        <v>0</v>
      </c>
      <c r="N52" s="196">
        <f>SUM(N53:N57)</f>
        <v>0</v>
      </c>
      <c r="O52" s="683">
        <f t="shared" ref="O52:P52" si="16">SUM(O53:O57)</f>
        <v>0</v>
      </c>
      <c r="P52" s="197">
        <f t="shared" si="16"/>
        <v>0</v>
      </c>
      <c r="Q52" s="114"/>
    </row>
    <row r="53" spans="1:18" ht="15" hidden="1" x14ac:dyDescent="0.25">
      <c r="A53" s="186"/>
      <c r="E53" s="187"/>
      <c r="F53" s="189"/>
      <c r="G53" s="189"/>
      <c r="H53" s="189"/>
      <c r="I53" s="189"/>
      <c r="J53" s="191" t="s">
        <v>320</v>
      </c>
      <c r="K53" s="191" t="s">
        <v>324</v>
      </c>
      <c r="L53" s="3" t="s">
        <v>325</v>
      </c>
      <c r="M53" s="198">
        <f>SUM(N53:P53)</f>
        <v>0</v>
      </c>
      <c r="N53" s="198"/>
      <c r="O53" s="684"/>
      <c r="P53" s="199"/>
    </row>
    <row r="54" spans="1:18" ht="15" hidden="1" x14ac:dyDescent="0.25">
      <c r="A54" s="186"/>
      <c r="E54" s="187"/>
      <c r="F54" s="189"/>
      <c r="G54" s="189"/>
      <c r="H54" s="189"/>
      <c r="I54" s="189"/>
      <c r="J54" s="191" t="s">
        <v>320</v>
      </c>
      <c r="K54" s="191" t="s">
        <v>326</v>
      </c>
      <c r="L54" s="3" t="s">
        <v>327</v>
      </c>
      <c r="M54" s="198">
        <f t="shared" ref="M54:M63" si="17">SUM(N54:P54)</f>
        <v>0</v>
      </c>
      <c r="N54" s="198"/>
      <c r="O54" s="684"/>
      <c r="P54" s="199"/>
    </row>
    <row r="55" spans="1:18" ht="15" hidden="1" x14ac:dyDescent="0.25">
      <c r="A55" s="186"/>
      <c r="E55" s="187"/>
      <c r="F55" s="189"/>
      <c r="G55" s="189"/>
      <c r="H55" s="189"/>
      <c r="I55" s="189"/>
      <c r="J55" s="191" t="s">
        <v>320</v>
      </c>
      <c r="K55" s="191" t="s">
        <v>328</v>
      </c>
      <c r="L55" s="3" t="s">
        <v>329</v>
      </c>
      <c r="M55" s="198">
        <f t="shared" si="17"/>
        <v>0</v>
      </c>
      <c r="N55" s="198"/>
      <c r="O55" s="684"/>
      <c r="P55" s="199"/>
    </row>
    <row r="56" spans="1:18" ht="15" hidden="1" x14ac:dyDescent="0.25">
      <c r="A56" s="186"/>
      <c r="E56" s="187"/>
      <c r="F56" s="189"/>
      <c r="G56" s="189"/>
      <c r="H56" s="189"/>
      <c r="I56" s="189"/>
      <c r="J56" s="191" t="s">
        <v>320</v>
      </c>
      <c r="K56" s="191" t="s">
        <v>330</v>
      </c>
      <c r="L56" s="3" t="s">
        <v>331</v>
      </c>
      <c r="M56" s="198">
        <f t="shared" si="17"/>
        <v>0</v>
      </c>
      <c r="N56" s="198"/>
      <c r="O56" s="684"/>
      <c r="P56" s="199"/>
    </row>
    <row r="57" spans="1:18" ht="15" hidden="1" x14ac:dyDescent="0.25">
      <c r="A57" s="186"/>
      <c r="E57" s="187"/>
      <c r="F57" s="189"/>
      <c r="G57" s="189"/>
      <c r="H57" s="189"/>
      <c r="I57" s="189"/>
      <c r="J57" s="191" t="s">
        <v>320</v>
      </c>
      <c r="K57" s="191" t="s">
        <v>84</v>
      </c>
      <c r="L57" s="3" t="s">
        <v>85</v>
      </c>
      <c r="M57" s="198">
        <f t="shared" si="17"/>
        <v>0</v>
      </c>
      <c r="N57" s="198"/>
      <c r="O57" s="684"/>
      <c r="P57" s="199"/>
    </row>
    <row r="58" spans="1:18" ht="15" x14ac:dyDescent="0.25">
      <c r="A58" s="186"/>
      <c r="E58" s="187"/>
      <c r="F58" s="195"/>
      <c r="G58" s="195"/>
      <c r="H58" s="195"/>
      <c r="I58" s="195"/>
      <c r="J58" s="182" t="s">
        <v>320</v>
      </c>
      <c r="K58" s="182" t="s">
        <v>86</v>
      </c>
      <c r="L58" s="200" t="s">
        <v>332</v>
      </c>
      <c r="M58" s="196">
        <f>SUM(N58:P58)</f>
        <v>2851973.75</v>
      </c>
      <c r="N58" s="196">
        <f>SUM(N59:N63)</f>
        <v>0</v>
      </c>
      <c r="O58" s="683">
        <f>SUM(O59:O63)</f>
        <v>2851973.75</v>
      </c>
      <c r="P58" s="197">
        <f t="shared" ref="P58" si="18">SUM(P59:P63)</f>
        <v>0</v>
      </c>
      <c r="R58" s="215"/>
    </row>
    <row r="59" spans="1:18" ht="15" hidden="1" x14ac:dyDescent="0.25">
      <c r="A59" s="186"/>
      <c r="E59" s="187"/>
      <c r="F59" s="189"/>
      <c r="G59" s="189"/>
      <c r="H59" s="189"/>
      <c r="I59" s="189"/>
      <c r="J59" s="191" t="s">
        <v>320</v>
      </c>
      <c r="K59" s="191" t="s">
        <v>88</v>
      </c>
      <c r="L59" s="3" t="s">
        <v>333</v>
      </c>
      <c r="M59" s="198">
        <f t="shared" si="17"/>
        <v>0</v>
      </c>
      <c r="N59" s="198"/>
      <c r="O59" s="684">
        <f>-'Tablas Rebajos OBG'!E49</f>
        <v>0</v>
      </c>
      <c r="P59" s="199"/>
    </row>
    <row r="60" spans="1:18" ht="15" x14ac:dyDescent="0.25">
      <c r="A60" s="186"/>
      <c r="E60" s="187"/>
      <c r="F60" s="189"/>
      <c r="G60" s="189"/>
      <c r="H60" s="189"/>
      <c r="I60" s="189"/>
      <c r="J60" s="191" t="s">
        <v>320</v>
      </c>
      <c r="K60" s="191" t="s">
        <v>90</v>
      </c>
      <c r="L60" s="3" t="s">
        <v>91</v>
      </c>
      <c r="M60" s="198">
        <f t="shared" si="17"/>
        <v>520000</v>
      </c>
      <c r="N60" s="198">
        <v>0</v>
      </c>
      <c r="O60" s="684">
        <f>+'Tablas Aumentos OBG'!E54</f>
        <v>520000</v>
      </c>
      <c r="P60" s="199"/>
    </row>
    <row r="61" spans="1:18" ht="15" hidden="1" x14ac:dyDescent="0.25">
      <c r="A61" s="186"/>
      <c r="E61" s="187"/>
      <c r="F61" s="189"/>
      <c r="G61" s="189"/>
      <c r="H61" s="189"/>
      <c r="I61" s="189"/>
      <c r="J61" s="191" t="s">
        <v>320</v>
      </c>
      <c r="K61" s="191" t="s">
        <v>92</v>
      </c>
      <c r="L61" s="3" t="s">
        <v>93</v>
      </c>
      <c r="M61" s="198">
        <f t="shared" si="17"/>
        <v>0</v>
      </c>
      <c r="N61" s="198"/>
      <c r="O61" s="684"/>
      <c r="P61" s="199"/>
    </row>
    <row r="62" spans="1:18" ht="15" x14ac:dyDescent="0.25">
      <c r="A62" s="186"/>
      <c r="E62" s="187"/>
      <c r="F62" s="189"/>
      <c r="G62" s="189"/>
      <c r="H62" s="189"/>
      <c r="I62" s="189"/>
      <c r="J62" s="191" t="s">
        <v>320</v>
      </c>
      <c r="K62" s="191" t="s">
        <v>26</v>
      </c>
      <c r="L62" s="3" t="s">
        <v>94</v>
      </c>
      <c r="M62" s="198">
        <f t="shared" si="17"/>
        <v>2331973.75</v>
      </c>
      <c r="N62" s="198">
        <v>0</v>
      </c>
      <c r="O62" s="684">
        <f>+'Tablas Aumentos OBG'!E56</f>
        <v>2331973.75</v>
      </c>
      <c r="P62" s="199"/>
    </row>
    <row r="63" spans="1:18" ht="15" hidden="1" x14ac:dyDescent="0.25">
      <c r="A63" s="186"/>
      <c r="E63" s="187"/>
      <c r="F63" s="189"/>
      <c r="G63" s="189"/>
      <c r="H63" s="189"/>
      <c r="I63" s="189"/>
      <c r="J63" s="191" t="s">
        <v>320</v>
      </c>
      <c r="K63" s="191" t="s">
        <v>95</v>
      </c>
      <c r="L63" s="3" t="s">
        <v>334</v>
      </c>
      <c r="M63" s="198">
        <f t="shared" si="17"/>
        <v>0</v>
      </c>
      <c r="N63" s="198">
        <v>0</v>
      </c>
      <c r="O63" s="684">
        <f>-'Tablas Rebajos OBG'!E53</f>
        <v>0</v>
      </c>
      <c r="P63" s="199"/>
    </row>
    <row r="64" spans="1:18" ht="15" x14ac:dyDescent="0.25">
      <c r="A64" s="186"/>
      <c r="E64" s="187"/>
      <c r="F64" s="195"/>
      <c r="G64" s="195"/>
      <c r="H64" s="195"/>
      <c r="I64" s="195"/>
      <c r="J64" s="182" t="s">
        <v>320</v>
      </c>
      <c r="K64" s="182" t="s">
        <v>97</v>
      </c>
      <c r="L64" s="200" t="s">
        <v>98</v>
      </c>
      <c r="M64" s="196">
        <f>SUM(N64:P64)</f>
        <v>306274.45</v>
      </c>
      <c r="N64" s="196">
        <f>SUM(N65:N71)</f>
        <v>0</v>
      </c>
      <c r="O64" s="683">
        <f>SUM(O65:O71)</f>
        <v>306274.45</v>
      </c>
      <c r="P64" s="197">
        <f t="shared" ref="P64" si="19">SUM(P65:P71)</f>
        <v>0</v>
      </c>
    </row>
    <row r="65" spans="1:16" ht="15" x14ac:dyDescent="0.25">
      <c r="A65" s="186"/>
      <c r="E65" s="187"/>
      <c r="F65" s="189"/>
      <c r="G65" s="189"/>
      <c r="H65" s="189"/>
      <c r="I65" s="189"/>
      <c r="J65" s="191" t="s">
        <v>320</v>
      </c>
      <c r="K65" s="191" t="s">
        <v>99</v>
      </c>
      <c r="L65" s="3" t="s">
        <v>335</v>
      </c>
      <c r="M65" s="198">
        <f t="shared" ref="M65:M71" si="20">SUM(N65:P65)</f>
        <v>251201.8</v>
      </c>
      <c r="N65" s="198">
        <v>0</v>
      </c>
      <c r="O65" s="684">
        <f>+'Tablas Aumentos OBG'!E61</f>
        <v>251201.8</v>
      </c>
      <c r="P65" s="199"/>
    </row>
    <row r="66" spans="1:16" ht="15" hidden="1" x14ac:dyDescent="0.25">
      <c r="A66" s="186"/>
      <c r="E66" s="187"/>
      <c r="F66" s="189"/>
      <c r="G66" s="189"/>
      <c r="H66" s="189"/>
      <c r="I66" s="189"/>
      <c r="J66" s="191" t="s">
        <v>320</v>
      </c>
      <c r="K66" s="191" t="s">
        <v>101</v>
      </c>
      <c r="L66" s="3" t="s">
        <v>102</v>
      </c>
      <c r="M66" s="198">
        <f t="shared" si="20"/>
        <v>0</v>
      </c>
      <c r="N66" s="198">
        <f>-'Tablas Rebajos OBG'!D58</f>
        <v>0</v>
      </c>
      <c r="O66" s="684"/>
      <c r="P66" s="199"/>
    </row>
    <row r="67" spans="1:16" ht="15" x14ac:dyDescent="0.25">
      <c r="A67" s="186"/>
      <c r="E67" s="187"/>
      <c r="F67" s="189"/>
      <c r="G67" s="189"/>
      <c r="H67" s="189"/>
      <c r="I67" s="189"/>
      <c r="J67" s="191" t="s">
        <v>320</v>
      </c>
      <c r="K67" s="191" t="s">
        <v>103</v>
      </c>
      <c r="L67" s="3" t="s">
        <v>104</v>
      </c>
      <c r="M67" s="198">
        <f t="shared" si="20"/>
        <v>-69555</v>
      </c>
      <c r="N67" s="198">
        <v>0</v>
      </c>
      <c r="O67" s="684">
        <f>-'Tablas Rebajos OBG'!E59</f>
        <v>-69555</v>
      </c>
      <c r="P67" s="199"/>
    </row>
    <row r="68" spans="1:16" ht="15" hidden="1" x14ac:dyDescent="0.25">
      <c r="A68" s="186"/>
      <c r="E68" s="187"/>
      <c r="F68" s="189"/>
      <c r="G68" s="189"/>
      <c r="H68" s="189"/>
      <c r="I68" s="189"/>
      <c r="J68" s="191" t="s">
        <v>320</v>
      </c>
      <c r="K68" s="191" t="s">
        <v>336</v>
      </c>
      <c r="L68" s="3" t="s">
        <v>337</v>
      </c>
      <c r="M68" s="198">
        <f t="shared" si="20"/>
        <v>0</v>
      </c>
      <c r="N68" s="198">
        <v>0</v>
      </c>
      <c r="O68" s="684">
        <v>0</v>
      </c>
      <c r="P68" s="199"/>
    </row>
    <row r="69" spans="1:16" ht="15" hidden="1" x14ac:dyDescent="0.25">
      <c r="A69" s="186"/>
      <c r="E69" s="187"/>
      <c r="F69" s="189"/>
      <c r="G69" s="189"/>
      <c r="H69" s="189"/>
      <c r="I69" s="189"/>
      <c r="J69" s="191" t="s">
        <v>320</v>
      </c>
      <c r="K69" s="191" t="s">
        <v>338</v>
      </c>
      <c r="L69" s="3" t="s">
        <v>339</v>
      </c>
      <c r="M69" s="198">
        <f t="shared" si="20"/>
        <v>0</v>
      </c>
      <c r="N69" s="198">
        <v>0</v>
      </c>
      <c r="O69" s="684">
        <v>0</v>
      </c>
      <c r="P69" s="199"/>
    </row>
    <row r="70" spans="1:16" s="20" customFormat="1" ht="30" x14ac:dyDescent="0.2">
      <c r="A70" s="203"/>
      <c r="E70" s="216"/>
      <c r="F70" s="210"/>
      <c r="G70" s="210"/>
      <c r="H70" s="210"/>
      <c r="I70" s="210"/>
      <c r="J70" s="211" t="s">
        <v>320</v>
      </c>
      <c r="K70" s="211" t="s">
        <v>105</v>
      </c>
      <c r="L70" s="41" t="s">
        <v>106</v>
      </c>
      <c r="M70" s="212">
        <f t="shared" si="20"/>
        <v>102802.15000000002</v>
      </c>
      <c r="N70" s="212">
        <v>0</v>
      </c>
      <c r="O70" s="688">
        <f>+'Tablas Aumentos OBG'!E64</f>
        <v>102802.15000000002</v>
      </c>
      <c r="P70" s="213"/>
    </row>
    <row r="71" spans="1:16" ht="15" x14ac:dyDescent="0.25">
      <c r="A71" s="186"/>
      <c r="E71" s="187"/>
      <c r="F71" s="189"/>
      <c r="G71" s="189"/>
      <c r="H71" s="189"/>
      <c r="I71" s="189"/>
      <c r="J71" s="191" t="s">
        <v>320</v>
      </c>
      <c r="K71" s="191" t="s">
        <v>107</v>
      </c>
      <c r="L71" s="3" t="s">
        <v>340</v>
      </c>
      <c r="M71" s="198">
        <f t="shared" si="20"/>
        <v>21825.5</v>
      </c>
      <c r="N71" s="198">
        <f>+'Tablas Aumentos OBG'!D65</f>
        <v>0</v>
      </c>
      <c r="O71" s="684">
        <f>+'Tablas Aumentos OBG'!E65</f>
        <v>21825.5</v>
      </c>
      <c r="P71" s="199"/>
    </row>
    <row r="72" spans="1:16" ht="15" x14ac:dyDescent="0.25">
      <c r="A72" s="186"/>
      <c r="E72" s="187"/>
      <c r="F72" s="195"/>
      <c r="G72" s="195"/>
      <c r="H72" s="195"/>
      <c r="I72" s="195"/>
      <c r="J72" s="182" t="s">
        <v>320</v>
      </c>
      <c r="K72" s="182" t="s">
        <v>110</v>
      </c>
      <c r="L72" s="200" t="s">
        <v>341</v>
      </c>
      <c r="M72" s="196">
        <f>SUM(N72:P72)</f>
        <v>727169.17999999993</v>
      </c>
      <c r="N72" s="196">
        <f t="shared" ref="N72:P72" si="21">SUM(N73:N79)</f>
        <v>0</v>
      </c>
      <c r="O72" s="683">
        <f>SUM(O73:O79)</f>
        <v>727169.17999999993</v>
      </c>
      <c r="P72" s="197">
        <f t="shared" si="21"/>
        <v>0</v>
      </c>
    </row>
    <row r="73" spans="1:16" ht="15" hidden="1" x14ac:dyDescent="0.25">
      <c r="A73" s="186"/>
      <c r="E73" s="187"/>
      <c r="F73" s="189"/>
      <c r="G73" s="189"/>
      <c r="H73" s="189"/>
      <c r="I73" s="189"/>
      <c r="J73" s="191" t="s">
        <v>320</v>
      </c>
      <c r="K73" s="191" t="s">
        <v>112</v>
      </c>
      <c r="L73" s="3" t="s">
        <v>113</v>
      </c>
      <c r="M73" s="198"/>
      <c r="N73" s="198"/>
      <c r="O73" s="684"/>
      <c r="P73" s="199"/>
    </row>
    <row r="74" spans="1:16" ht="15" hidden="1" x14ac:dyDescent="0.25">
      <c r="A74" s="186"/>
      <c r="E74" s="187"/>
      <c r="F74" s="189"/>
      <c r="G74" s="189"/>
      <c r="H74" s="189"/>
      <c r="I74" s="189"/>
      <c r="J74" s="191" t="s">
        <v>320</v>
      </c>
      <c r="K74" s="191" t="s">
        <v>114</v>
      </c>
      <c r="L74" s="3" t="s">
        <v>342</v>
      </c>
      <c r="M74" s="198">
        <f t="shared" ref="M74:M79" si="22">SUM(N74:P74)</f>
        <v>0</v>
      </c>
      <c r="N74" s="198"/>
      <c r="O74" s="684"/>
      <c r="P74" s="199"/>
    </row>
    <row r="75" spans="1:16" ht="15" hidden="1" x14ac:dyDescent="0.25">
      <c r="A75" s="186"/>
      <c r="E75" s="187"/>
      <c r="F75" s="189"/>
      <c r="G75" s="189"/>
      <c r="H75" s="189"/>
      <c r="I75" s="189"/>
      <c r="J75" s="191" t="s">
        <v>320</v>
      </c>
      <c r="K75" s="191" t="s">
        <v>116</v>
      </c>
      <c r="L75" s="3" t="s">
        <v>117</v>
      </c>
      <c r="M75" s="198">
        <f t="shared" si="22"/>
        <v>0</v>
      </c>
      <c r="N75" s="198"/>
      <c r="O75" s="684"/>
      <c r="P75" s="199"/>
    </row>
    <row r="76" spans="1:16" ht="15" x14ac:dyDescent="0.25">
      <c r="A76" s="186"/>
      <c r="E76" s="187"/>
      <c r="F76" s="189"/>
      <c r="G76" s="189"/>
      <c r="H76" s="189"/>
      <c r="I76" s="189"/>
      <c r="J76" s="191" t="s">
        <v>320</v>
      </c>
      <c r="K76" s="191" t="s">
        <v>27</v>
      </c>
      <c r="L76" s="3" t="s">
        <v>28</v>
      </c>
      <c r="M76" s="198">
        <f t="shared" si="22"/>
        <v>0</v>
      </c>
      <c r="N76" s="198">
        <f>+'Tablas Aumentos OBG'!D72</f>
        <v>0</v>
      </c>
      <c r="O76" s="684">
        <f>-'Tablas Rebajos OBG'!E68</f>
        <v>0</v>
      </c>
      <c r="P76" s="199"/>
    </row>
    <row r="77" spans="1:16" ht="15" x14ac:dyDescent="0.25">
      <c r="A77" s="186"/>
      <c r="E77" s="187"/>
      <c r="F77" s="189"/>
      <c r="G77" s="189"/>
      <c r="H77" s="189"/>
      <c r="I77" s="189"/>
      <c r="J77" s="191" t="s">
        <v>320</v>
      </c>
      <c r="K77" s="191" t="s">
        <v>118</v>
      </c>
      <c r="L77" s="3" t="s">
        <v>343</v>
      </c>
      <c r="M77" s="198">
        <f t="shared" si="22"/>
        <v>400000</v>
      </c>
      <c r="N77" s="198">
        <v>0</v>
      </c>
      <c r="O77" s="684">
        <f>+'Tablas Aumentos OBG'!E73</f>
        <v>400000</v>
      </c>
      <c r="P77" s="199"/>
    </row>
    <row r="78" spans="1:16" ht="15" x14ac:dyDescent="0.25">
      <c r="A78" s="186"/>
      <c r="E78" s="187"/>
      <c r="F78" s="189"/>
      <c r="G78" s="189"/>
      <c r="H78" s="189"/>
      <c r="I78" s="189"/>
      <c r="J78" s="191" t="s">
        <v>320</v>
      </c>
      <c r="K78" s="191" t="s">
        <v>120</v>
      </c>
      <c r="L78" s="3" t="s">
        <v>344</v>
      </c>
      <c r="M78" s="198">
        <f t="shared" si="22"/>
        <v>201169.18</v>
      </c>
      <c r="N78" s="198">
        <v>0</v>
      </c>
      <c r="O78" s="684">
        <f>+'Tablas Aumentos OBG'!E74</f>
        <v>201169.18</v>
      </c>
      <c r="P78" s="199"/>
    </row>
    <row r="79" spans="1:16" ht="15" x14ac:dyDescent="0.25">
      <c r="A79" s="186"/>
      <c r="E79" s="187"/>
      <c r="F79" s="189"/>
      <c r="G79" s="189"/>
      <c r="H79" s="189"/>
      <c r="I79" s="189"/>
      <c r="J79" s="191" t="s">
        <v>320</v>
      </c>
      <c r="K79" s="191" t="s">
        <v>122</v>
      </c>
      <c r="L79" s="3" t="s">
        <v>123</v>
      </c>
      <c r="M79" s="198">
        <f t="shared" si="22"/>
        <v>126000</v>
      </c>
      <c r="N79" s="198">
        <v>0</v>
      </c>
      <c r="O79" s="684">
        <f>+'Tablas Aumentos OBG'!E75</f>
        <v>126000</v>
      </c>
      <c r="P79" s="199"/>
    </row>
    <row r="80" spans="1:16" ht="15" x14ac:dyDescent="0.25">
      <c r="A80" s="186"/>
      <c r="E80" s="187"/>
      <c r="F80" s="189"/>
      <c r="G80" s="189"/>
      <c r="H80" s="189"/>
      <c r="I80" s="189"/>
      <c r="K80" s="191"/>
      <c r="M80" s="198"/>
      <c r="N80" s="198"/>
      <c r="O80" s="684"/>
      <c r="P80" s="199"/>
    </row>
    <row r="81" spans="1:16" ht="15" x14ac:dyDescent="0.25">
      <c r="A81" s="186"/>
      <c r="E81" s="187"/>
      <c r="F81" s="195"/>
      <c r="G81" s="195"/>
      <c r="H81" s="195"/>
      <c r="I81" s="195"/>
      <c r="J81" s="182" t="s">
        <v>320</v>
      </c>
      <c r="K81" s="182" t="s">
        <v>124</v>
      </c>
      <c r="L81" s="200" t="s">
        <v>125</v>
      </c>
      <c r="M81" s="196">
        <f>SUM(N81:P81)</f>
        <v>409000</v>
      </c>
      <c r="N81" s="196">
        <f>SUM(N82:N85)</f>
        <v>230000</v>
      </c>
      <c r="O81" s="683">
        <f t="shared" ref="O81:P81" si="23">SUM(O82:O85)</f>
        <v>179000</v>
      </c>
      <c r="P81" s="197">
        <f t="shared" si="23"/>
        <v>0</v>
      </c>
    </row>
    <row r="82" spans="1:16" ht="15" hidden="1" x14ac:dyDescent="0.25">
      <c r="A82" s="186"/>
      <c r="E82" s="187"/>
      <c r="F82" s="189"/>
      <c r="G82" s="189"/>
      <c r="H82" s="189"/>
      <c r="I82" s="189"/>
      <c r="J82" s="191" t="s">
        <v>320</v>
      </c>
      <c r="K82" s="191" t="s">
        <v>126</v>
      </c>
      <c r="L82" s="3" t="s">
        <v>127</v>
      </c>
      <c r="M82" s="198">
        <f>SUM(N82:P82)</f>
        <v>0</v>
      </c>
      <c r="N82" s="198">
        <v>0</v>
      </c>
      <c r="O82" s="684">
        <f>-'Tablas Rebajos OBG'!E75</f>
        <v>0</v>
      </c>
      <c r="P82" s="199"/>
    </row>
    <row r="83" spans="1:16" ht="15" x14ac:dyDescent="0.25">
      <c r="A83" s="186"/>
      <c r="E83" s="187"/>
      <c r="F83" s="189"/>
      <c r="G83" s="189"/>
      <c r="H83" s="189"/>
      <c r="I83" s="189"/>
      <c r="J83" s="191" t="s">
        <v>320</v>
      </c>
      <c r="K83" s="191" t="s">
        <v>128</v>
      </c>
      <c r="L83" s="3" t="s">
        <v>129</v>
      </c>
      <c r="M83" s="198">
        <f t="shared" ref="M83:M85" si="24">SUM(N83:P83)</f>
        <v>179000</v>
      </c>
      <c r="N83" s="198">
        <f>+'Tablas Aumentos OBG'!D80</f>
        <v>0</v>
      </c>
      <c r="O83" s="684">
        <f>+'Tablas Aumentos OBG'!E80</f>
        <v>179000</v>
      </c>
      <c r="P83" s="199"/>
    </row>
    <row r="84" spans="1:16" ht="15" x14ac:dyDescent="0.25">
      <c r="A84" s="186"/>
      <c r="E84" s="187"/>
      <c r="F84" s="189"/>
      <c r="G84" s="189"/>
      <c r="H84" s="189"/>
      <c r="I84" s="189"/>
      <c r="J84" s="191" t="s">
        <v>320</v>
      </c>
      <c r="K84" s="191" t="s">
        <v>130</v>
      </c>
      <c r="L84" s="3" t="s">
        <v>131</v>
      </c>
      <c r="M84" s="198">
        <f t="shared" si="24"/>
        <v>230000</v>
      </c>
      <c r="N84" s="198">
        <f>+'Tablas Aumentos OBG'!D81</f>
        <v>230000</v>
      </c>
      <c r="O84" s="684">
        <v>0</v>
      </c>
      <c r="P84" s="199"/>
    </row>
    <row r="85" spans="1:16" ht="15" hidden="1" x14ac:dyDescent="0.25">
      <c r="A85" s="186"/>
      <c r="E85" s="187"/>
      <c r="F85" s="189"/>
      <c r="G85" s="189"/>
      <c r="H85" s="189"/>
      <c r="I85" s="189"/>
      <c r="J85" s="191" t="s">
        <v>320</v>
      </c>
      <c r="K85" s="191" t="s">
        <v>132</v>
      </c>
      <c r="L85" s="3" t="s">
        <v>133</v>
      </c>
      <c r="M85" s="198">
        <f t="shared" si="24"/>
        <v>0</v>
      </c>
      <c r="N85" s="198">
        <v>0</v>
      </c>
      <c r="O85" s="684">
        <f>-'Tablas Rebajos OBG'!E78</f>
        <v>0</v>
      </c>
      <c r="P85" s="199"/>
    </row>
    <row r="86" spans="1:16" s="20" customFormat="1" ht="30" x14ac:dyDescent="0.2">
      <c r="A86" s="203"/>
      <c r="E86" s="216"/>
      <c r="F86" s="205"/>
      <c r="G86" s="205"/>
      <c r="H86" s="205"/>
      <c r="I86" s="205"/>
      <c r="J86" s="206" t="s">
        <v>320</v>
      </c>
      <c r="K86" s="206" t="s">
        <v>134</v>
      </c>
      <c r="L86" s="207" t="s">
        <v>135</v>
      </c>
      <c r="M86" s="208">
        <f>SUM(N86:P86)</f>
        <v>160000</v>
      </c>
      <c r="N86" s="208">
        <v>0</v>
      </c>
      <c r="O86" s="687">
        <f t="shared" ref="O86:P86" si="25">SUM(O87:O89)</f>
        <v>160000</v>
      </c>
      <c r="P86" s="209">
        <f t="shared" si="25"/>
        <v>0</v>
      </c>
    </row>
    <row r="87" spans="1:16" ht="15" x14ac:dyDescent="0.25">
      <c r="A87" s="186"/>
      <c r="E87" s="187"/>
      <c r="F87" s="189"/>
      <c r="G87" s="189"/>
      <c r="H87" s="189"/>
      <c r="I87" s="189"/>
      <c r="J87" s="191" t="s">
        <v>320</v>
      </c>
      <c r="K87" s="191" t="s">
        <v>136</v>
      </c>
      <c r="L87" s="3" t="s">
        <v>345</v>
      </c>
      <c r="M87" s="198">
        <f>SUM(N87:P87)</f>
        <v>160000</v>
      </c>
      <c r="N87" s="198">
        <v>0</v>
      </c>
      <c r="O87" s="684">
        <f>+'Tablas Aumentos OBG'!E86</f>
        <v>160000</v>
      </c>
      <c r="P87" s="199"/>
    </row>
    <row r="88" spans="1:16" ht="15" hidden="1" x14ac:dyDescent="0.25">
      <c r="A88" s="186"/>
      <c r="E88" s="187"/>
      <c r="F88" s="189"/>
      <c r="G88" s="189"/>
      <c r="H88" s="189"/>
      <c r="I88" s="189"/>
      <c r="J88" s="191" t="s">
        <v>320</v>
      </c>
      <c r="K88" s="191" t="s">
        <v>346</v>
      </c>
      <c r="L88" s="3" t="s">
        <v>347</v>
      </c>
      <c r="M88" s="198"/>
      <c r="N88" s="198"/>
      <c r="O88" s="684"/>
      <c r="P88" s="199"/>
    </row>
    <row r="89" spans="1:16" ht="15" hidden="1" x14ac:dyDescent="0.25">
      <c r="A89" s="186"/>
      <c r="E89" s="187"/>
      <c r="F89" s="189"/>
      <c r="G89" s="189"/>
      <c r="H89" s="189"/>
      <c r="I89" s="189"/>
      <c r="J89" s="191" t="s">
        <v>320</v>
      </c>
      <c r="K89" s="191" t="s">
        <v>348</v>
      </c>
      <c r="L89" s="3" t="s">
        <v>349</v>
      </c>
      <c r="M89" s="198"/>
      <c r="N89" s="198"/>
      <c r="O89" s="684"/>
      <c r="P89" s="199"/>
    </row>
    <row r="90" spans="1:16" ht="15" x14ac:dyDescent="0.25">
      <c r="A90" s="186"/>
      <c r="E90" s="187"/>
      <c r="F90" s="195"/>
      <c r="G90" s="195"/>
      <c r="H90" s="195"/>
      <c r="I90" s="195"/>
      <c r="J90" s="182" t="s">
        <v>320</v>
      </c>
      <c r="K90" s="182" t="s">
        <v>138</v>
      </c>
      <c r="L90" s="200" t="s">
        <v>350</v>
      </c>
      <c r="M90" s="196">
        <f>SUM(N90:P90)</f>
        <v>1000000</v>
      </c>
      <c r="N90" s="196">
        <f t="shared" ref="N90:O90" si="26">SUM(N91:N93)</f>
        <v>0</v>
      </c>
      <c r="O90" s="683">
        <f t="shared" si="26"/>
        <v>1000000</v>
      </c>
      <c r="P90" s="197">
        <f t="shared" ref="P90" si="27">SUM(P91:P93)</f>
        <v>0</v>
      </c>
    </row>
    <row r="91" spans="1:16" ht="15" x14ac:dyDescent="0.25">
      <c r="A91" s="186"/>
      <c r="E91" s="187"/>
      <c r="F91" s="189"/>
      <c r="G91" s="189"/>
      <c r="H91" s="189"/>
      <c r="I91" s="189"/>
      <c r="J91" s="191" t="s">
        <v>320</v>
      </c>
      <c r="K91" s="191" t="s">
        <v>140</v>
      </c>
      <c r="L91" s="3" t="s">
        <v>141</v>
      </c>
      <c r="M91" s="198">
        <f>SUM(N91:P91)</f>
        <v>1000000</v>
      </c>
      <c r="N91" s="198">
        <f>-'Tablas Rebajos OBG'!D87</f>
        <v>0</v>
      </c>
      <c r="O91" s="684">
        <f>+'Tablas Aumentos OBG'!E90</f>
        <v>1000000</v>
      </c>
      <c r="P91" s="199"/>
    </row>
    <row r="92" spans="1:16" ht="15" hidden="1" x14ac:dyDescent="0.25">
      <c r="A92" s="186"/>
      <c r="E92" s="187"/>
      <c r="F92" s="189"/>
      <c r="G92" s="189"/>
      <c r="H92" s="189"/>
      <c r="I92" s="189"/>
      <c r="J92" s="191" t="s">
        <v>320</v>
      </c>
      <c r="K92" s="191" t="s">
        <v>142</v>
      </c>
      <c r="L92" s="3" t="s">
        <v>351</v>
      </c>
      <c r="M92" s="198">
        <f>SUM(N92:P92)</f>
        <v>0</v>
      </c>
      <c r="N92" s="198"/>
      <c r="O92" s="684"/>
      <c r="P92" s="199"/>
    </row>
    <row r="93" spans="1:16" ht="15" hidden="1" x14ac:dyDescent="0.25">
      <c r="A93" s="186"/>
      <c r="E93" s="187"/>
      <c r="F93" s="189"/>
      <c r="G93" s="189"/>
      <c r="H93" s="189"/>
      <c r="I93" s="189"/>
      <c r="J93" s="191" t="s">
        <v>320</v>
      </c>
      <c r="K93" s="191" t="s">
        <v>352</v>
      </c>
      <c r="L93" s="3" t="s">
        <v>353</v>
      </c>
      <c r="M93" s="198"/>
      <c r="N93" s="198"/>
      <c r="O93" s="684"/>
      <c r="P93" s="199"/>
    </row>
    <row r="94" spans="1:16" ht="15" x14ac:dyDescent="0.25">
      <c r="A94" s="186"/>
      <c r="E94" s="187"/>
      <c r="F94" s="195"/>
      <c r="G94" s="195"/>
      <c r="H94" s="195"/>
      <c r="I94" s="195"/>
      <c r="J94" s="182" t="s">
        <v>320</v>
      </c>
      <c r="K94" s="182" t="s">
        <v>144</v>
      </c>
      <c r="L94" s="200" t="s">
        <v>354</v>
      </c>
      <c r="M94" s="196">
        <f>SUM(N94:P94)</f>
        <v>2263501.7400000002</v>
      </c>
      <c r="N94" s="196">
        <f>SUM(N98:N103)</f>
        <v>0</v>
      </c>
      <c r="O94" s="683">
        <f>SUM(O95:O103)</f>
        <v>2263501.7400000002</v>
      </c>
      <c r="P94" s="196">
        <f t="shared" ref="P94" si="28">SUM(P98:P103)</f>
        <v>0</v>
      </c>
    </row>
    <row r="95" spans="1:16" ht="15" x14ac:dyDescent="0.25">
      <c r="A95" s="186"/>
      <c r="E95" s="187"/>
      <c r="F95" s="189"/>
      <c r="G95" s="189"/>
      <c r="H95" s="189"/>
      <c r="I95" s="189"/>
      <c r="J95" s="191" t="s">
        <v>320</v>
      </c>
      <c r="K95" s="191" t="s">
        <v>146</v>
      </c>
      <c r="L95" s="3" t="s">
        <v>147</v>
      </c>
      <c r="M95" s="198">
        <f>SUM(N95:P95)</f>
        <v>-635298.17000000004</v>
      </c>
      <c r="N95" s="198">
        <v>0</v>
      </c>
      <c r="O95" s="684">
        <f>-'Tablas Rebajos OBG'!E92</f>
        <v>-635298.17000000004</v>
      </c>
      <c r="P95" s="199"/>
    </row>
    <row r="96" spans="1:16" ht="15" hidden="1" x14ac:dyDescent="0.25">
      <c r="A96" s="186"/>
      <c r="E96" s="187"/>
      <c r="F96" s="189"/>
      <c r="G96" s="189"/>
      <c r="H96" s="189"/>
      <c r="I96" s="189"/>
      <c r="J96" s="191" t="s">
        <v>320</v>
      </c>
      <c r="K96" s="191" t="s">
        <v>355</v>
      </c>
      <c r="L96" s="3" t="s">
        <v>356</v>
      </c>
      <c r="M96" s="198">
        <f t="shared" ref="M96:M103" si="29">SUM(N96:P96)</f>
        <v>0</v>
      </c>
      <c r="N96" s="198"/>
      <c r="O96" s="684"/>
      <c r="P96" s="199"/>
    </row>
    <row r="97" spans="1:16" ht="15" hidden="1" x14ac:dyDescent="0.25">
      <c r="A97" s="186"/>
      <c r="E97" s="187"/>
      <c r="F97" s="189"/>
      <c r="G97" s="189"/>
      <c r="H97" s="189"/>
      <c r="I97" s="189"/>
      <c r="J97" s="191" t="s">
        <v>320</v>
      </c>
      <c r="K97" s="191" t="s">
        <v>357</v>
      </c>
      <c r="L97" s="3" t="s">
        <v>358</v>
      </c>
      <c r="M97" s="198">
        <f t="shared" si="29"/>
        <v>0</v>
      </c>
      <c r="N97" s="198"/>
      <c r="O97" s="684"/>
      <c r="P97" s="199"/>
    </row>
    <row r="98" spans="1:16" s="20" customFormat="1" ht="30" x14ac:dyDescent="0.2">
      <c r="A98" s="203"/>
      <c r="E98" s="216"/>
      <c r="F98" s="210"/>
      <c r="G98" s="210"/>
      <c r="H98" s="210"/>
      <c r="I98" s="210"/>
      <c r="J98" s="211" t="s">
        <v>320</v>
      </c>
      <c r="K98" s="211" t="s">
        <v>148</v>
      </c>
      <c r="L98" s="41" t="s">
        <v>149</v>
      </c>
      <c r="M98" s="212">
        <f t="shared" si="29"/>
        <v>-174200.09</v>
      </c>
      <c r="N98" s="212">
        <v>0</v>
      </c>
      <c r="O98" s="688">
        <f>-'Tablas Rebajos OBG'!E93</f>
        <v>-174200.09</v>
      </c>
      <c r="P98" s="213"/>
    </row>
    <row r="99" spans="1:16" s="20" customFormat="1" ht="30" x14ac:dyDescent="0.2">
      <c r="A99" s="203"/>
      <c r="E99" s="216"/>
      <c r="F99" s="210"/>
      <c r="G99" s="210"/>
      <c r="H99" s="210"/>
      <c r="I99" s="210"/>
      <c r="J99" s="211" t="s">
        <v>320</v>
      </c>
      <c r="K99" s="211" t="s">
        <v>150</v>
      </c>
      <c r="L99" s="41" t="s">
        <v>359</v>
      </c>
      <c r="M99" s="212">
        <f t="shared" si="29"/>
        <v>403000</v>
      </c>
      <c r="N99" s="212">
        <v>0</v>
      </c>
      <c r="O99" s="688">
        <f>+'Tablas Aumentos OBG'!E98</f>
        <v>403000</v>
      </c>
      <c r="P99" s="213"/>
    </row>
    <row r="100" spans="1:16" s="20" customFormat="1" ht="30" hidden="1" x14ac:dyDescent="0.2">
      <c r="A100" s="203"/>
      <c r="E100" s="216"/>
      <c r="F100" s="210"/>
      <c r="G100" s="210"/>
      <c r="H100" s="210"/>
      <c r="I100" s="210"/>
      <c r="J100" s="211" t="s">
        <v>320</v>
      </c>
      <c r="K100" s="211" t="s">
        <v>151</v>
      </c>
      <c r="L100" s="41" t="s">
        <v>152</v>
      </c>
      <c r="M100" s="212">
        <f t="shared" si="29"/>
        <v>0</v>
      </c>
      <c r="N100" s="212"/>
      <c r="O100" s="688"/>
      <c r="P100" s="213"/>
    </row>
    <row r="101" spans="1:16" s="20" customFormat="1" ht="30" hidden="1" x14ac:dyDescent="0.2">
      <c r="A101" s="203"/>
      <c r="E101" s="216"/>
      <c r="F101" s="210"/>
      <c r="G101" s="210"/>
      <c r="H101" s="210"/>
      <c r="I101" s="210"/>
      <c r="J101" s="211" t="s">
        <v>320</v>
      </c>
      <c r="K101" s="211" t="s">
        <v>153</v>
      </c>
      <c r="L101" s="41" t="s">
        <v>360</v>
      </c>
      <c r="M101" s="212">
        <f t="shared" si="29"/>
        <v>0</v>
      </c>
      <c r="N101" s="212"/>
      <c r="O101" s="688"/>
      <c r="P101" s="213"/>
    </row>
    <row r="102" spans="1:16" s="20" customFormat="1" ht="30" x14ac:dyDescent="0.2">
      <c r="A102" s="203"/>
      <c r="E102" s="216"/>
      <c r="F102" s="210"/>
      <c r="G102" s="210"/>
      <c r="H102" s="210"/>
      <c r="I102" s="210"/>
      <c r="J102" s="211" t="s">
        <v>320</v>
      </c>
      <c r="K102" s="211" t="s">
        <v>40</v>
      </c>
      <c r="L102" s="41" t="s">
        <v>737</v>
      </c>
      <c r="M102" s="212">
        <f t="shared" si="29"/>
        <v>2670000</v>
      </c>
      <c r="N102" s="212">
        <v>0</v>
      </c>
      <c r="O102" s="688">
        <f>+'Tablas Aumentos OBG'!E101</f>
        <v>2670000</v>
      </c>
      <c r="P102" s="213"/>
    </row>
    <row r="103" spans="1:16" ht="15" hidden="1" x14ac:dyDescent="0.25">
      <c r="A103" s="186"/>
      <c r="E103" s="187"/>
      <c r="F103" s="189"/>
      <c r="G103" s="189"/>
      <c r="H103" s="189"/>
      <c r="I103" s="189"/>
      <c r="J103" s="191" t="s">
        <v>320</v>
      </c>
      <c r="K103" s="191" t="s">
        <v>361</v>
      </c>
      <c r="L103" s="3" t="s">
        <v>362</v>
      </c>
      <c r="M103" s="198">
        <f t="shared" si="29"/>
        <v>0</v>
      </c>
      <c r="N103" s="198"/>
      <c r="O103" s="684"/>
      <c r="P103" s="199"/>
    </row>
    <row r="104" spans="1:16" ht="15" hidden="1" x14ac:dyDescent="0.25">
      <c r="A104" s="186"/>
      <c r="E104" s="187"/>
      <c r="F104" s="189"/>
      <c r="G104" s="189"/>
      <c r="H104" s="189"/>
      <c r="I104" s="189"/>
      <c r="M104" s="198"/>
      <c r="N104" s="198"/>
      <c r="O104" s="684"/>
      <c r="P104" s="199"/>
    </row>
    <row r="105" spans="1:16" ht="15" hidden="1" x14ac:dyDescent="0.25">
      <c r="A105" s="186"/>
      <c r="E105" s="187"/>
      <c r="F105" s="195"/>
      <c r="G105" s="195"/>
      <c r="H105" s="195"/>
      <c r="I105" s="195"/>
      <c r="J105" s="182" t="s">
        <v>320</v>
      </c>
      <c r="K105" s="182" t="s">
        <v>159</v>
      </c>
      <c r="L105" s="200" t="s">
        <v>160</v>
      </c>
      <c r="M105" s="196">
        <f>SUM(N105:P105)</f>
        <v>0</v>
      </c>
      <c r="N105" s="196">
        <f>SUM(N106:N111)</f>
        <v>0</v>
      </c>
      <c r="O105" s="683">
        <f t="shared" ref="O105:P105" si="30">SUM(O106:O111)</f>
        <v>0</v>
      </c>
      <c r="P105" s="197">
        <f t="shared" si="30"/>
        <v>0</v>
      </c>
    </row>
    <row r="106" spans="1:16" ht="15" hidden="1" x14ac:dyDescent="0.25">
      <c r="A106" s="186"/>
      <c r="E106" s="187"/>
      <c r="F106" s="189"/>
      <c r="G106" s="189"/>
      <c r="H106" s="189"/>
      <c r="I106" s="189"/>
      <c r="J106" s="191" t="s">
        <v>320</v>
      </c>
      <c r="K106" s="191" t="s">
        <v>363</v>
      </c>
      <c r="L106" s="3" t="s">
        <v>364</v>
      </c>
      <c r="M106" s="198">
        <f>SUM(N106:P106)</f>
        <v>0</v>
      </c>
      <c r="N106" s="198"/>
      <c r="O106" s="684"/>
      <c r="P106" s="199"/>
    </row>
    <row r="107" spans="1:16" ht="15" hidden="1" x14ac:dyDescent="0.25">
      <c r="A107" s="186"/>
      <c r="E107" s="187"/>
      <c r="F107" s="189"/>
      <c r="G107" s="189"/>
      <c r="H107" s="189"/>
      <c r="I107" s="189"/>
      <c r="J107" s="191" t="s">
        <v>320</v>
      </c>
      <c r="K107" s="191" t="s">
        <v>161</v>
      </c>
      <c r="L107" s="3" t="s">
        <v>162</v>
      </c>
      <c r="M107" s="198">
        <f>SUM(N107:P107)</f>
        <v>0</v>
      </c>
      <c r="N107" s="198">
        <f>-'Tablas Rebajos OBG'!D105</f>
        <v>0</v>
      </c>
      <c r="O107" s="684"/>
      <c r="P107" s="199"/>
    </row>
    <row r="108" spans="1:16" ht="15" hidden="1" x14ac:dyDescent="0.25">
      <c r="A108" s="186"/>
      <c r="E108" s="187"/>
      <c r="F108" s="189"/>
      <c r="G108" s="189"/>
      <c r="H108" s="189"/>
      <c r="I108" s="189"/>
      <c r="J108" s="191" t="s">
        <v>320</v>
      </c>
      <c r="K108" s="191" t="s">
        <v>365</v>
      </c>
      <c r="L108" s="3" t="s">
        <v>366</v>
      </c>
      <c r="M108" s="198">
        <f t="shared" ref="M108:M111" si="31">SUM(N108:P108)</f>
        <v>0</v>
      </c>
      <c r="N108" s="198"/>
      <c r="O108" s="684"/>
      <c r="P108" s="199"/>
    </row>
    <row r="109" spans="1:16" ht="15" hidden="1" x14ac:dyDescent="0.25">
      <c r="A109" s="186"/>
      <c r="E109" s="187"/>
      <c r="F109" s="189"/>
      <c r="G109" s="189"/>
      <c r="H109" s="189"/>
      <c r="I109" s="189"/>
      <c r="J109" s="191" t="s">
        <v>320</v>
      </c>
      <c r="K109" s="191" t="s">
        <v>367</v>
      </c>
      <c r="L109" s="3" t="s">
        <v>368</v>
      </c>
      <c r="M109" s="198">
        <f t="shared" si="31"/>
        <v>0</v>
      </c>
      <c r="N109" s="198"/>
      <c r="O109" s="684"/>
      <c r="P109" s="199"/>
    </row>
    <row r="110" spans="1:16" ht="15" hidden="1" x14ac:dyDescent="0.25">
      <c r="A110" s="186"/>
      <c r="E110" s="187"/>
      <c r="F110" s="189"/>
      <c r="G110" s="189"/>
      <c r="H110" s="189"/>
      <c r="I110" s="189"/>
      <c r="J110" s="191" t="s">
        <v>320</v>
      </c>
      <c r="K110" s="191" t="s">
        <v>369</v>
      </c>
      <c r="L110" s="3" t="s">
        <v>370</v>
      </c>
      <c r="M110" s="198">
        <f t="shared" si="31"/>
        <v>0</v>
      </c>
      <c r="N110" s="198"/>
      <c r="O110" s="684"/>
      <c r="P110" s="199"/>
    </row>
    <row r="111" spans="1:16" ht="15" hidden="1" x14ac:dyDescent="0.25">
      <c r="A111" s="186"/>
      <c r="E111" s="187"/>
      <c r="F111" s="189"/>
      <c r="G111" s="189"/>
      <c r="H111" s="189"/>
      <c r="I111" s="189"/>
      <c r="J111" s="191" t="s">
        <v>320</v>
      </c>
      <c r="K111" s="191" t="s">
        <v>256</v>
      </c>
      <c r="L111" s="3" t="s">
        <v>257</v>
      </c>
      <c r="M111" s="198">
        <f t="shared" si="31"/>
        <v>0</v>
      </c>
      <c r="N111" s="198"/>
      <c r="O111" s="684"/>
      <c r="P111" s="199"/>
    </row>
    <row r="112" spans="1:16" ht="15" x14ac:dyDescent="0.25">
      <c r="A112" s="186"/>
      <c r="E112" s="187"/>
      <c r="F112" s="189"/>
      <c r="G112" s="189"/>
      <c r="H112" s="189"/>
      <c r="I112" s="189"/>
      <c r="J112" s="191" t="s">
        <v>109</v>
      </c>
      <c r="M112" s="198"/>
      <c r="N112" s="198"/>
      <c r="O112" s="684"/>
      <c r="P112" s="199"/>
    </row>
    <row r="113" spans="1:16" ht="15" x14ac:dyDescent="0.25">
      <c r="A113" s="186"/>
      <c r="E113" s="187"/>
      <c r="F113" s="195"/>
      <c r="G113" s="195"/>
      <c r="H113" s="195"/>
      <c r="I113" s="195"/>
      <c r="J113" s="182" t="s">
        <v>320</v>
      </c>
      <c r="K113" s="182">
        <v>2</v>
      </c>
      <c r="L113" s="200" t="s">
        <v>163</v>
      </c>
      <c r="M113" s="196">
        <f>+M115+M121+M126+M134+M137+M142</f>
        <v>925298.17</v>
      </c>
      <c r="N113" s="196">
        <f>+N115+N121+N126+N134+N137+N142</f>
        <v>0</v>
      </c>
      <c r="O113" s="683">
        <f>+O115+O121+O126+O134+O137+O142</f>
        <v>925298.17</v>
      </c>
      <c r="P113" s="197">
        <f t="shared" ref="P113" si="32">+P115+P121+P126+P134+P137+P142</f>
        <v>0</v>
      </c>
    </row>
    <row r="114" spans="1:16" ht="15" x14ac:dyDescent="0.25">
      <c r="A114" s="186"/>
      <c r="E114" s="187"/>
      <c r="F114" s="189"/>
      <c r="G114" s="189"/>
      <c r="H114" s="189"/>
      <c r="I114" s="189"/>
      <c r="J114" s="191" t="s">
        <v>109</v>
      </c>
      <c r="K114" s="182"/>
      <c r="L114" s="200"/>
      <c r="M114" s="198"/>
      <c r="N114" s="198"/>
      <c r="O114" s="684"/>
      <c r="P114" s="199"/>
    </row>
    <row r="115" spans="1:16" ht="15" hidden="1" x14ac:dyDescent="0.25">
      <c r="A115" s="186"/>
      <c r="E115" s="187"/>
      <c r="F115" s="195"/>
      <c r="G115" s="195"/>
      <c r="H115" s="195"/>
      <c r="I115" s="195"/>
      <c r="J115" s="182" t="s">
        <v>320</v>
      </c>
      <c r="K115" s="182" t="s">
        <v>164</v>
      </c>
      <c r="L115" s="200" t="s">
        <v>371</v>
      </c>
      <c r="M115" s="196">
        <f>SUM(N115:P115)</f>
        <v>0</v>
      </c>
      <c r="N115" s="196">
        <f>SUM(N116:N120)</f>
        <v>0</v>
      </c>
      <c r="O115" s="683">
        <f t="shared" ref="O115:P115" si="33">SUM(O116:O120)</f>
        <v>0</v>
      </c>
      <c r="P115" s="197">
        <f t="shared" si="33"/>
        <v>0</v>
      </c>
    </row>
    <row r="116" spans="1:16" ht="15" hidden="1" x14ac:dyDescent="0.25">
      <c r="A116" s="186"/>
      <c r="E116" s="187"/>
      <c r="F116" s="189"/>
      <c r="G116" s="189"/>
      <c r="H116" s="189"/>
      <c r="I116" s="189"/>
      <c r="J116" s="191" t="s">
        <v>320</v>
      </c>
      <c r="K116" s="191" t="s">
        <v>166</v>
      </c>
      <c r="L116" s="3" t="s">
        <v>167</v>
      </c>
      <c r="M116" s="198">
        <f>SUM(N116:P116)</f>
        <v>0</v>
      </c>
      <c r="N116" s="198">
        <f>-'Tablas Rebajos OBG'!D111</f>
        <v>0</v>
      </c>
      <c r="O116" s="684">
        <f>+'Tablas Aumentos OBG'!E116</f>
        <v>0</v>
      </c>
      <c r="P116" s="199"/>
    </row>
    <row r="117" spans="1:16" ht="15" hidden="1" x14ac:dyDescent="0.25">
      <c r="A117" s="186"/>
      <c r="E117" s="187"/>
      <c r="F117" s="189"/>
      <c r="G117" s="189"/>
      <c r="H117" s="189"/>
      <c r="I117" s="189"/>
      <c r="J117" s="191" t="s">
        <v>320</v>
      </c>
      <c r="K117" s="191" t="s">
        <v>258</v>
      </c>
      <c r="L117" s="3" t="s">
        <v>259</v>
      </c>
      <c r="M117" s="198">
        <f t="shared" ref="M117:M120" si="34">SUM(N117:P117)</f>
        <v>0</v>
      </c>
      <c r="N117" s="198"/>
      <c r="O117" s="684"/>
      <c r="P117" s="199"/>
    </row>
    <row r="118" spans="1:16" ht="15" hidden="1" x14ac:dyDescent="0.25">
      <c r="A118" s="186"/>
      <c r="E118" s="187"/>
      <c r="F118" s="189"/>
      <c r="G118" s="189"/>
      <c r="H118" s="189"/>
      <c r="I118" s="189"/>
      <c r="J118" s="191" t="s">
        <v>320</v>
      </c>
      <c r="K118" s="191" t="s">
        <v>372</v>
      </c>
      <c r="L118" s="3" t="s">
        <v>373</v>
      </c>
      <c r="M118" s="198">
        <f t="shared" si="34"/>
        <v>0</v>
      </c>
      <c r="N118" s="198"/>
      <c r="O118" s="684"/>
      <c r="P118" s="199"/>
    </row>
    <row r="119" spans="1:16" ht="15" hidden="1" x14ac:dyDescent="0.25">
      <c r="A119" s="186"/>
      <c r="E119" s="187"/>
      <c r="F119" s="189"/>
      <c r="G119" s="189"/>
      <c r="H119" s="189"/>
      <c r="I119" s="189"/>
      <c r="J119" s="191" t="s">
        <v>320</v>
      </c>
      <c r="K119" s="191" t="s">
        <v>168</v>
      </c>
      <c r="L119" s="3" t="s">
        <v>374</v>
      </c>
      <c r="M119" s="198">
        <f t="shared" si="34"/>
        <v>0</v>
      </c>
      <c r="N119" s="198">
        <f>-'Tablas Rebajos OBG'!D112</f>
        <v>0</v>
      </c>
      <c r="O119" s="684">
        <f>+'Tablas Aumentos OBG'!E118</f>
        <v>0</v>
      </c>
      <c r="P119" s="199"/>
    </row>
    <row r="120" spans="1:16" ht="15" hidden="1" x14ac:dyDescent="0.25">
      <c r="A120" s="186"/>
      <c r="E120" s="187"/>
      <c r="F120" s="189"/>
      <c r="G120" s="189"/>
      <c r="H120" s="189"/>
      <c r="I120" s="189"/>
      <c r="J120" s="191" t="s">
        <v>320</v>
      </c>
      <c r="K120" s="191" t="s">
        <v>375</v>
      </c>
      <c r="L120" s="3" t="s">
        <v>376</v>
      </c>
      <c r="M120" s="198">
        <f t="shared" si="34"/>
        <v>0</v>
      </c>
      <c r="N120" s="198"/>
      <c r="O120" s="684"/>
      <c r="P120" s="199"/>
    </row>
    <row r="121" spans="1:16" ht="15" hidden="1" x14ac:dyDescent="0.25">
      <c r="A121" s="186"/>
      <c r="E121" s="187"/>
      <c r="F121" s="195"/>
      <c r="G121" s="195"/>
      <c r="H121" s="195"/>
      <c r="I121" s="195"/>
      <c r="J121" s="182" t="s">
        <v>320</v>
      </c>
      <c r="K121" s="182" t="s">
        <v>170</v>
      </c>
      <c r="L121" s="200" t="s">
        <v>171</v>
      </c>
      <c r="M121" s="196">
        <f>SUM(N121:P121)</f>
        <v>0</v>
      </c>
      <c r="N121" s="196">
        <f>SUM(N122:N125)</f>
        <v>0</v>
      </c>
      <c r="O121" s="683">
        <f t="shared" ref="O121:P121" si="35">SUM(O122:O125)</f>
        <v>0</v>
      </c>
      <c r="P121" s="197">
        <f t="shared" si="35"/>
        <v>0</v>
      </c>
    </row>
    <row r="122" spans="1:16" ht="15" hidden="1" x14ac:dyDescent="0.25">
      <c r="A122" s="186"/>
      <c r="E122" s="187"/>
      <c r="F122" s="189"/>
      <c r="G122" s="189"/>
      <c r="H122" s="189"/>
      <c r="I122" s="189"/>
      <c r="J122" s="191" t="s">
        <v>320</v>
      </c>
      <c r="K122" s="191" t="s">
        <v>377</v>
      </c>
      <c r="L122" s="3" t="s">
        <v>378</v>
      </c>
      <c r="M122" s="198">
        <f>SUM(N122:P122)</f>
        <v>0</v>
      </c>
      <c r="N122" s="198"/>
      <c r="O122" s="684"/>
      <c r="P122" s="199"/>
    </row>
    <row r="123" spans="1:16" ht="15" hidden="1" x14ac:dyDescent="0.25">
      <c r="A123" s="186"/>
      <c r="E123" s="187"/>
      <c r="F123" s="189"/>
      <c r="G123" s="189"/>
      <c r="H123" s="189"/>
      <c r="I123" s="189"/>
      <c r="J123" s="191" t="s">
        <v>320</v>
      </c>
      <c r="K123" s="191" t="s">
        <v>379</v>
      </c>
      <c r="L123" s="3" t="s">
        <v>380</v>
      </c>
      <c r="M123" s="198">
        <f t="shared" ref="M123:M125" si="36">SUM(N123:P123)</f>
        <v>0</v>
      </c>
      <c r="N123" s="198"/>
      <c r="O123" s="684"/>
      <c r="P123" s="199"/>
    </row>
    <row r="124" spans="1:16" ht="15" hidden="1" x14ac:dyDescent="0.25">
      <c r="A124" s="186"/>
      <c r="E124" s="187"/>
      <c r="F124" s="189"/>
      <c r="G124" s="189"/>
      <c r="H124" s="189"/>
      <c r="I124" s="189"/>
      <c r="J124" s="191" t="s">
        <v>320</v>
      </c>
      <c r="K124" s="191" t="s">
        <v>172</v>
      </c>
      <c r="L124" s="3" t="s">
        <v>173</v>
      </c>
      <c r="M124" s="198">
        <f t="shared" si="36"/>
        <v>0</v>
      </c>
      <c r="N124" s="198"/>
      <c r="O124" s="684"/>
      <c r="P124" s="199"/>
    </row>
    <row r="125" spans="1:16" ht="15" hidden="1" x14ac:dyDescent="0.25">
      <c r="A125" s="186"/>
      <c r="E125" s="187"/>
      <c r="F125" s="189"/>
      <c r="G125" s="189"/>
      <c r="H125" s="189"/>
      <c r="I125" s="189"/>
      <c r="J125" s="191" t="s">
        <v>320</v>
      </c>
      <c r="K125" s="191" t="s">
        <v>381</v>
      </c>
      <c r="L125" s="3" t="s">
        <v>382</v>
      </c>
      <c r="M125" s="198">
        <f t="shared" si="36"/>
        <v>0</v>
      </c>
      <c r="N125" s="198"/>
      <c r="O125" s="684"/>
      <c r="P125" s="199"/>
    </row>
    <row r="126" spans="1:16" ht="30" x14ac:dyDescent="0.25">
      <c r="A126" s="186"/>
      <c r="E126" s="187"/>
      <c r="F126" s="195"/>
      <c r="G126" s="195"/>
      <c r="H126" s="195"/>
      <c r="I126" s="195"/>
      <c r="J126" s="182" t="s">
        <v>320</v>
      </c>
      <c r="K126" s="182" t="s">
        <v>383</v>
      </c>
      <c r="L126" s="217" t="s">
        <v>384</v>
      </c>
      <c r="M126" s="196">
        <f>SUM(N126:P126)</f>
        <v>290000</v>
      </c>
      <c r="N126" s="196">
        <f>SUM(N127:N133)</f>
        <v>0</v>
      </c>
      <c r="O126" s="683">
        <f t="shared" ref="O126:P126" si="37">SUM(O127:O133)</f>
        <v>290000</v>
      </c>
      <c r="P126" s="197">
        <f t="shared" si="37"/>
        <v>0</v>
      </c>
    </row>
    <row r="127" spans="1:16" ht="15" hidden="1" x14ac:dyDescent="0.25">
      <c r="A127" s="186"/>
      <c r="E127" s="187"/>
      <c r="F127" s="189"/>
      <c r="G127" s="189"/>
      <c r="H127" s="189"/>
      <c r="I127" s="189"/>
      <c r="J127" s="191" t="s">
        <v>320</v>
      </c>
      <c r="K127" s="191" t="s">
        <v>175</v>
      </c>
      <c r="L127" s="3" t="s">
        <v>176</v>
      </c>
      <c r="M127" s="198">
        <f>SUM(N127:P127)</f>
        <v>0</v>
      </c>
      <c r="N127" s="198"/>
      <c r="O127" s="684"/>
      <c r="P127" s="199"/>
    </row>
    <row r="128" spans="1:16" ht="15" hidden="1" x14ac:dyDescent="0.25">
      <c r="A128" s="186"/>
      <c r="E128" s="187"/>
      <c r="F128" s="189"/>
      <c r="G128" s="189"/>
      <c r="H128" s="189"/>
      <c r="I128" s="189"/>
      <c r="J128" s="191" t="s">
        <v>320</v>
      </c>
      <c r="K128" s="191" t="s">
        <v>385</v>
      </c>
      <c r="L128" s="3" t="s">
        <v>386</v>
      </c>
      <c r="M128" s="198">
        <f t="shared" ref="M128:M133" si="38">SUM(N128:P128)</f>
        <v>0</v>
      </c>
      <c r="N128" s="198"/>
      <c r="O128" s="684"/>
      <c r="P128" s="199"/>
    </row>
    <row r="129" spans="1:16" ht="15" hidden="1" x14ac:dyDescent="0.25">
      <c r="A129" s="186"/>
      <c r="E129" s="187"/>
      <c r="F129" s="189"/>
      <c r="G129" s="189"/>
      <c r="H129" s="189"/>
      <c r="I129" s="189"/>
      <c r="J129" s="191" t="s">
        <v>320</v>
      </c>
      <c r="K129" s="191" t="s">
        <v>387</v>
      </c>
      <c r="L129" s="3" t="s">
        <v>388</v>
      </c>
      <c r="M129" s="198">
        <f t="shared" si="38"/>
        <v>0</v>
      </c>
      <c r="N129" s="198">
        <f>-'Tablas Rebajos OBG'!D121</f>
        <v>0</v>
      </c>
      <c r="O129" s="684">
        <f>+'Tablas Aumentos OBG'!E127</f>
        <v>0</v>
      </c>
      <c r="P129" s="199"/>
    </row>
    <row r="130" spans="1:16" s="20" customFormat="1" ht="30" x14ac:dyDescent="0.25">
      <c r="A130" s="203"/>
      <c r="E130" s="216"/>
      <c r="F130" s="210"/>
      <c r="G130" s="210"/>
      <c r="H130" s="210"/>
      <c r="I130" s="210"/>
      <c r="J130" s="191" t="s">
        <v>320</v>
      </c>
      <c r="K130" s="211" t="s">
        <v>41</v>
      </c>
      <c r="L130" s="41" t="s">
        <v>42</v>
      </c>
      <c r="M130" s="212">
        <f t="shared" si="38"/>
        <v>290000</v>
      </c>
      <c r="N130" s="212">
        <f>+'Tablas Aumentos OBG'!D128</f>
        <v>0</v>
      </c>
      <c r="O130" s="688">
        <f>+'Tablas Aumentos OBG'!E128</f>
        <v>290000</v>
      </c>
      <c r="P130" s="213"/>
    </row>
    <row r="131" spans="1:16" ht="15" hidden="1" x14ac:dyDescent="0.25">
      <c r="A131" s="186"/>
      <c r="E131" s="187"/>
      <c r="F131" s="189"/>
      <c r="G131" s="189"/>
      <c r="H131" s="189"/>
      <c r="I131" s="189"/>
      <c r="J131" s="191" t="s">
        <v>320</v>
      </c>
      <c r="K131" s="191" t="s">
        <v>389</v>
      </c>
      <c r="L131" s="3" t="s">
        <v>390</v>
      </c>
      <c r="M131" s="198">
        <f t="shared" si="38"/>
        <v>0</v>
      </c>
      <c r="N131" s="198"/>
      <c r="O131" s="684"/>
      <c r="P131" s="199"/>
    </row>
    <row r="132" spans="1:16" ht="15" hidden="1" x14ac:dyDescent="0.25">
      <c r="A132" s="186"/>
      <c r="E132" s="187"/>
      <c r="F132" s="189"/>
      <c r="G132" s="189"/>
      <c r="H132" s="189"/>
      <c r="I132" s="189"/>
      <c r="J132" s="191" t="s">
        <v>320</v>
      </c>
      <c r="K132" s="191" t="s">
        <v>391</v>
      </c>
      <c r="L132" s="3" t="s">
        <v>392</v>
      </c>
      <c r="M132" s="198">
        <f t="shared" si="38"/>
        <v>0</v>
      </c>
      <c r="N132" s="198">
        <f>+'Tablas Aumentos OBG'!D129</f>
        <v>0</v>
      </c>
      <c r="O132" s="684">
        <v>0</v>
      </c>
      <c r="P132" s="199"/>
    </row>
    <row r="133" spans="1:16" ht="15" hidden="1" x14ac:dyDescent="0.25">
      <c r="A133" s="186"/>
      <c r="E133" s="187"/>
      <c r="F133" s="189"/>
      <c r="G133" s="189"/>
      <c r="H133" s="189"/>
      <c r="I133" s="189"/>
      <c r="J133" s="191" t="s">
        <v>320</v>
      </c>
      <c r="K133" s="191" t="s">
        <v>393</v>
      </c>
      <c r="L133" s="3" t="s">
        <v>394</v>
      </c>
      <c r="M133" s="198">
        <f t="shared" si="38"/>
        <v>0</v>
      </c>
      <c r="N133" s="198"/>
      <c r="O133" s="684"/>
      <c r="P133" s="199"/>
    </row>
    <row r="134" spans="1:16" ht="15" hidden="1" x14ac:dyDescent="0.25">
      <c r="A134" s="186"/>
      <c r="E134" s="187"/>
      <c r="F134" s="195"/>
      <c r="G134" s="195"/>
      <c r="H134" s="195"/>
      <c r="I134" s="195"/>
      <c r="J134" s="182" t="s">
        <v>320</v>
      </c>
      <c r="K134" s="182" t="s">
        <v>177</v>
      </c>
      <c r="L134" s="200" t="s">
        <v>178</v>
      </c>
      <c r="M134" s="196">
        <f>SUM(N134:P134)</f>
        <v>0</v>
      </c>
      <c r="N134" s="196">
        <f>+N135</f>
        <v>0</v>
      </c>
      <c r="O134" s="683">
        <f>SUM(O135:O136)</f>
        <v>0</v>
      </c>
      <c r="P134" s="197">
        <f t="shared" ref="P134" si="39">SUM(P135:P143)</f>
        <v>0</v>
      </c>
    </row>
    <row r="135" spans="1:16" ht="15" hidden="1" x14ac:dyDescent="0.25">
      <c r="A135" s="186"/>
      <c r="E135" s="187"/>
      <c r="F135" s="189"/>
      <c r="G135" s="189"/>
      <c r="H135" s="189"/>
      <c r="I135" s="189"/>
      <c r="J135" s="191" t="s">
        <v>320</v>
      </c>
      <c r="K135" s="191" t="s">
        <v>179</v>
      </c>
      <c r="L135" s="3" t="s">
        <v>395</v>
      </c>
      <c r="M135" s="198">
        <f>SUM(N135:P135)</f>
        <v>0</v>
      </c>
      <c r="N135" s="198">
        <f>-'Tablas Rebajos OBG'!D126</f>
        <v>0</v>
      </c>
      <c r="O135" s="684">
        <v>0</v>
      </c>
      <c r="P135" s="199"/>
    </row>
    <row r="136" spans="1:16" ht="15" hidden="1" x14ac:dyDescent="0.25">
      <c r="A136" s="186"/>
      <c r="E136" s="187"/>
      <c r="F136" s="189"/>
      <c r="G136" s="189"/>
      <c r="H136" s="189"/>
      <c r="I136" s="189"/>
      <c r="J136" s="191" t="s">
        <v>320</v>
      </c>
      <c r="K136" s="191" t="s">
        <v>181</v>
      </c>
      <c r="L136" s="3" t="s">
        <v>182</v>
      </c>
      <c r="M136" s="198"/>
      <c r="N136" s="198"/>
      <c r="O136" s="684"/>
      <c r="P136" s="199"/>
    </row>
    <row r="137" spans="1:16" ht="15" hidden="1" x14ac:dyDescent="0.25">
      <c r="A137" s="186"/>
      <c r="E137" s="187"/>
      <c r="F137" s="195"/>
      <c r="G137" s="195"/>
      <c r="H137" s="195"/>
      <c r="I137" s="195"/>
      <c r="J137" s="182" t="s">
        <v>320</v>
      </c>
      <c r="K137" s="182" t="s">
        <v>396</v>
      </c>
      <c r="L137" s="200" t="s">
        <v>397</v>
      </c>
      <c r="M137" s="196">
        <f>SUM(N137:P137)</f>
        <v>0</v>
      </c>
      <c r="N137" s="196">
        <f>SUM(N138:N141)</f>
        <v>0</v>
      </c>
      <c r="O137" s="683">
        <f t="shared" ref="O137:P137" si="40">SUM(O138:O141)</f>
        <v>0</v>
      </c>
      <c r="P137" s="197">
        <f t="shared" si="40"/>
        <v>0</v>
      </c>
    </row>
    <row r="138" spans="1:16" ht="15" hidden="1" x14ac:dyDescent="0.25">
      <c r="A138" s="186"/>
      <c r="E138" s="187"/>
      <c r="F138" s="189"/>
      <c r="G138" s="189"/>
      <c r="H138" s="189"/>
      <c r="I138" s="189"/>
      <c r="J138" s="191" t="s">
        <v>320</v>
      </c>
      <c r="K138" s="191" t="s">
        <v>398</v>
      </c>
      <c r="L138" s="3" t="s">
        <v>399</v>
      </c>
      <c r="M138" s="198">
        <f>SUM(N138:P138)</f>
        <v>0</v>
      </c>
      <c r="N138" s="198"/>
      <c r="O138" s="684"/>
      <c r="P138" s="199"/>
    </row>
    <row r="139" spans="1:16" ht="15" hidden="1" x14ac:dyDescent="0.25">
      <c r="A139" s="186"/>
      <c r="E139" s="187"/>
      <c r="F139" s="189"/>
      <c r="G139" s="189"/>
      <c r="H139" s="189"/>
      <c r="I139" s="189"/>
      <c r="J139" s="191" t="s">
        <v>320</v>
      </c>
      <c r="K139" s="191" t="s">
        <v>400</v>
      </c>
      <c r="L139" s="3" t="s">
        <v>401</v>
      </c>
      <c r="M139" s="198"/>
      <c r="N139" s="198"/>
      <c r="O139" s="684"/>
      <c r="P139" s="199"/>
    </row>
    <row r="140" spans="1:16" ht="15" hidden="1" x14ac:dyDescent="0.25">
      <c r="A140" s="186"/>
      <c r="E140" s="187"/>
      <c r="F140" s="189"/>
      <c r="G140" s="189"/>
      <c r="H140" s="189"/>
      <c r="I140" s="189"/>
      <c r="J140" s="191" t="s">
        <v>320</v>
      </c>
      <c r="K140" s="191" t="s">
        <v>402</v>
      </c>
      <c r="L140" s="3" t="s">
        <v>403</v>
      </c>
      <c r="M140" s="198"/>
      <c r="N140" s="198"/>
      <c r="O140" s="684"/>
      <c r="P140" s="199"/>
    </row>
    <row r="141" spans="1:16" ht="15" hidden="1" x14ac:dyDescent="0.25">
      <c r="A141" s="186"/>
      <c r="E141" s="187"/>
      <c r="F141" s="189"/>
      <c r="G141" s="189"/>
      <c r="H141" s="189"/>
      <c r="I141" s="189"/>
      <c r="J141" s="191" t="s">
        <v>320</v>
      </c>
      <c r="K141" s="191" t="s">
        <v>404</v>
      </c>
      <c r="L141" s="3" t="s">
        <v>405</v>
      </c>
      <c r="M141" s="198"/>
      <c r="N141" s="198"/>
      <c r="O141" s="684"/>
      <c r="P141" s="199"/>
    </row>
    <row r="142" spans="1:16" ht="15" x14ac:dyDescent="0.25">
      <c r="A142" s="186"/>
      <c r="E142" s="187"/>
      <c r="F142" s="195"/>
      <c r="G142" s="195"/>
      <c r="H142" s="195"/>
      <c r="I142" s="195"/>
      <c r="J142" s="182" t="s">
        <v>320</v>
      </c>
      <c r="K142" s="182" t="s">
        <v>183</v>
      </c>
      <c r="L142" s="200" t="s">
        <v>406</v>
      </c>
      <c r="M142" s="196">
        <f>SUM(N142:P142)</f>
        <v>635298.17000000004</v>
      </c>
      <c r="N142" s="196">
        <f>SUM(N143:N150)</f>
        <v>0</v>
      </c>
      <c r="O142" s="683">
        <f t="shared" ref="O142:P142" si="41">SUM(O143:O150)</f>
        <v>635298.17000000004</v>
      </c>
      <c r="P142" s="197">
        <f t="shared" si="41"/>
        <v>0</v>
      </c>
    </row>
    <row r="143" spans="1:16" ht="15" hidden="1" x14ac:dyDescent="0.25">
      <c r="A143" s="186"/>
      <c r="E143" s="187"/>
      <c r="F143" s="189"/>
      <c r="G143" s="189"/>
      <c r="H143" s="189"/>
      <c r="I143" s="189"/>
      <c r="J143" s="191" t="s">
        <v>320</v>
      </c>
      <c r="K143" s="191" t="s">
        <v>185</v>
      </c>
      <c r="L143" s="3" t="s">
        <v>186</v>
      </c>
      <c r="M143" s="198">
        <f>SUM(N143:P143)</f>
        <v>0</v>
      </c>
      <c r="N143" s="198">
        <f>-'Tablas Rebajos OBG'!D131</f>
        <v>0</v>
      </c>
      <c r="O143" s="684">
        <f>+'Tablas Aumentos OBG'!E138</f>
        <v>0</v>
      </c>
      <c r="P143" s="199"/>
    </row>
    <row r="144" spans="1:16" ht="15" hidden="1" x14ac:dyDescent="0.25">
      <c r="A144" s="186"/>
      <c r="E144" s="187"/>
      <c r="F144" s="189"/>
      <c r="G144" s="189"/>
      <c r="H144" s="189"/>
      <c r="I144" s="189"/>
      <c r="J144" s="191" t="s">
        <v>320</v>
      </c>
      <c r="K144" s="191" t="s">
        <v>187</v>
      </c>
      <c r="L144" s="3" t="s">
        <v>407</v>
      </c>
      <c r="M144" s="198">
        <f t="shared" ref="M144:M150" si="42">SUM(N144:P144)</f>
        <v>0</v>
      </c>
      <c r="N144" s="198"/>
      <c r="O144" s="684"/>
      <c r="P144" s="199"/>
    </row>
    <row r="145" spans="1:16" ht="15" x14ac:dyDescent="0.25">
      <c r="A145" s="186"/>
      <c r="E145" s="187"/>
      <c r="F145" s="189"/>
      <c r="G145" s="189"/>
      <c r="H145" s="189"/>
      <c r="I145" s="189"/>
      <c r="J145" s="191" t="s">
        <v>320</v>
      </c>
      <c r="K145" s="191" t="s">
        <v>189</v>
      </c>
      <c r="L145" s="3" t="s">
        <v>190</v>
      </c>
      <c r="M145" s="198">
        <f t="shared" si="42"/>
        <v>350000</v>
      </c>
      <c r="N145" s="198">
        <f>-'Tablas Rebajos OBG'!D133</f>
        <v>0</v>
      </c>
      <c r="O145" s="684">
        <f>+'Tablas Aumentos OBG'!E140</f>
        <v>350000</v>
      </c>
      <c r="P145" s="199"/>
    </row>
    <row r="146" spans="1:16" ht="15" hidden="1" x14ac:dyDescent="0.25">
      <c r="A146" s="186"/>
      <c r="E146" s="187"/>
      <c r="F146" s="189"/>
      <c r="G146" s="189"/>
      <c r="H146" s="189"/>
      <c r="I146" s="189"/>
      <c r="J146" s="191" t="s">
        <v>320</v>
      </c>
      <c r="K146" s="191" t="s">
        <v>191</v>
      </c>
      <c r="L146" s="3" t="s">
        <v>192</v>
      </c>
      <c r="M146" s="198">
        <f t="shared" si="42"/>
        <v>0</v>
      </c>
      <c r="N146" s="198"/>
      <c r="O146" s="684"/>
      <c r="P146" s="199"/>
    </row>
    <row r="147" spans="1:16" ht="15" x14ac:dyDescent="0.25">
      <c r="A147" s="186"/>
      <c r="E147" s="187"/>
      <c r="F147" s="189"/>
      <c r="G147" s="189"/>
      <c r="H147" s="189"/>
      <c r="I147" s="189"/>
      <c r="J147" s="191" t="s">
        <v>320</v>
      </c>
      <c r="K147" s="191" t="s">
        <v>193</v>
      </c>
      <c r="L147" s="3" t="s">
        <v>194</v>
      </c>
      <c r="M147" s="198">
        <f t="shared" si="42"/>
        <v>100000</v>
      </c>
      <c r="N147" s="198">
        <v>0</v>
      </c>
      <c r="O147" s="684">
        <f>+'Tablas Aumentos OBG'!E142</f>
        <v>100000</v>
      </c>
      <c r="P147" s="199"/>
    </row>
    <row r="148" spans="1:16" ht="15" hidden="1" x14ac:dyDescent="0.25">
      <c r="A148" s="186"/>
      <c r="E148" s="187"/>
      <c r="F148" s="189"/>
      <c r="G148" s="189"/>
      <c r="H148" s="189"/>
      <c r="I148" s="189"/>
      <c r="J148" s="191" t="s">
        <v>320</v>
      </c>
      <c r="K148" s="191" t="s">
        <v>261</v>
      </c>
      <c r="L148" s="3" t="s">
        <v>262</v>
      </c>
      <c r="M148" s="198">
        <f t="shared" si="42"/>
        <v>0</v>
      </c>
      <c r="N148" s="198"/>
      <c r="O148" s="684"/>
      <c r="P148" s="199"/>
    </row>
    <row r="149" spans="1:16" ht="15" hidden="1" x14ac:dyDescent="0.25">
      <c r="A149" s="186"/>
      <c r="E149" s="187"/>
      <c r="F149" s="189"/>
      <c r="G149" s="189"/>
      <c r="H149" s="189"/>
      <c r="I149" s="189"/>
      <c r="J149" s="191" t="s">
        <v>320</v>
      </c>
      <c r="K149" s="191" t="s">
        <v>195</v>
      </c>
      <c r="L149" s="3" t="s">
        <v>196</v>
      </c>
      <c r="M149" s="198">
        <f t="shared" si="42"/>
        <v>0</v>
      </c>
      <c r="N149" s="198"/>
      <c r="O149" s="684"/>
      <c r="P149" s="199"/>
    </row>
    <row r="150" spans="1:16" ht="15" x14ac:dyDescent="0.25">
      <c r="A150" s="186"/>
      <c r="E150" s="187"/>
      <c r="F150" s="198"/>
      <c r="G150" s="198"/>
      <c r="H150" s="189"/>
      <c r="I150" s="189"/>
      <c r="J150" s="191" t="s">
        <v>320</v>
      </c>
      <c r="K150" s="191" t="s">
        <v>197</v>
      </c>
      <c r="L150" s="3" t="s">
        <v>198</v>
      </c>
      <c r="M150" s="198">
        <f t="shared" si="42"/>
        <v>185298.17</v>
      </c>
      <c r="N150" s="198">
        <f>+'Tablas Aumentos OBG'!D145</f>
        <v>0</v>
      </c>
      <c r="O150" s="684">
        <f>+'Tablas Aumentos OBG'!E145</f>
        <v>185298.17</v>
      </c>
      <c r="P150" s="199"/>
    </row>
    <row r="151" spans="1:16" ht="15" hidden="1" x14ac:dyDescent="0.25">
      <c r="A151" s="186"/>
      <c r="E151" s="187"/>
      <c r="F151" s="198"/>
      <c r="G151" s="198"/>
      <c r="H151" s="189"/>
      <c r="I151" s="189"/>
      <c r="K151" s="191"/>
      <c r="L151" s="218"/>
      <c r="M151" s="198"/>
      <c r="N151" s="198"/>
      <c r="O151" s="684"/>
      <c r="P151" s="199"/>
    </row>
    <row r="152" spans="1:16" ht="15.75" hidden="1" thickBot="1" x14ac:dyDescent="0.3">
      <c r="A152" s="219"/>
      <c r="B152" s="220"/>
      <c r="C152" s="220"/>
      <c r="D152" s="220"/>
      <c r="E152" s="221"/>
      <c r="F152" s="222"/>
      <c r="G152" s="222"/>
      <c r="H152" s="223"/>
      <c r="I152" s="223"/>
      <c r="J152" s="224"/>
      <c r="K152" s="224"/>
      <c r="L152" s="220"/>
      <c r="M152" s="222"/>
      <c r="N152" s="222"/>
      <c r="O152" s="689"/>
      <c r="P152" s="225"/>
    </row>
    <row r="153" spans="1:16" ht="15" hidden="1" x14ac:dyDescent="0.25">
      <c r="A153" s="186"/>
      <c r="E153" s="187"/>
      <c r="F153" s="195"/>
      <c r="G153" s="195"/>
      <c r="H153" s="195"/>
      <c r="I153" s="195"/>
      <c r="K153" s="182">
        <v>3</v>
      </c>
      <c r="L153" s="200" t="s">
        <v>408</v>
      </c>
      <c r="M153" s="196"/>
      <c r="N153" s="196"/>
      <c r="O153" s="683"/>
      <c r="P153" s="197"/>
    </row>
    <row r="154" spans="1:16" ht="15" hidden="1" x14ac:dyDescent="0.25">
      <c r="A154" s="186"/>
      <c r="E154" s="187"/>
      <c r="F154" s="195"/>
      <c r="G154" s="195"/>
      <c r="H154" s="195"/>
      <c r="I154" s="195"/>
      <c r="J154" s="191" t="s">
        <v>320</v>
      </c>
      <c r="K154" s="182" t="s">
        <v>409</v>
      </c>
      <c r="L154" s="200" t="s">
        <v>410</v>
      </c>
      <c r="M154" s="196"/>
      <c r="N154" s="196"/>
      <c r="O154" s="683"/>
      <c r="P154" s="197"/>
    </row>
    <row r="155" spans="1:16" s="20" customFormat="1" ht="30" hidden="1" x14ac:dyDescent="0.2">
      <c r="A155" s="203"/>
      <c r="E155" s="216"/>
      <c r="F155" s="210"/>
      <c r="G155" s="210"/>
      <c r="H155" s="210"/>
      <c r="I155" s="210"/>
      <c r="J155" s="211" t="s">
        <v>320</v>
      </c>
      <c r="K155" s="211" t="s">
        <v>411</v>
      </c>
      <c r="L155" s="41" t="s">
        <v>412</v>
      </c>
      <c r="M155" s="212"/>
      <c r="N155" s="212"/>
      <c r="O155" s="688"/>
      <c r="P155" s="213"/>
    </row>
    <row r="156" spans="1:16" s="20" customFormat="1" ht="30" hidden="1" x14ac:dyDescent="0.2">
      <c r="A156" s="203"/>
      <c r="E156" s="216"/>
      <c r="F156" s="210"/>
      <c r="G156" s="210"/>
      <c r="H156" s="210"/>
      <c r="I156" s="210"/>
      <c r="J156" s="211" t="s">
        <v>320</v>
      </c>
      <c r="K156" s="211" t="s">
        <v>413</v>
      </c>
      <c r="L156" s="41" t="s">
        <v>414</v>
      </c>
      <c r="M156" s="212"/>
      <c r="N156" s="212"/>
      <c r="O156" s="688"/>
      <c r="P156" s="213"/>
    </row>
    <row r="157" spans="1:16" s="20" customFormat="1" ht="30" hidden="1" x14ac:dyDescent="0.2">
      <c r="A157" s="203"/>
      <c r="E157" s="216"/>
      <c r="F157" s="210"/>
      <c r="G157" s="210"/>
      <c r="H157" s="210"/>
      <c r="I157" s="210"/>
      <c r="J157" s="211" t="s">
        <v>320</v>
      </c>
      <c r="K157" s="211" t="s">
        <v>415</v>
      </c>
      <c r="L157" s="41" t="s">
        <v>416</v>
      </c>
      <c r="M157" s="212"/>
      <c r="N157" s="212"/>
      <c r="O157" s="688"/>
      <c r="P157" s="213"/>
    </row>
    <row r="158" spans="1:16" s="20" customFormat="1" ht="30" hidden="1" x14ac:dyDescent="0.2">
      <c r="A158" s="203"/>
      <c r="E158" s="216"/>
      <c r="F158" s="210"/>
      <c r="G158" s="210"/>
      <c r="H158" s="210"/>
      <c r="I158" s="210"/>
      <c r="J158" s="211" t="s">
        <v>320</v>
      </c>
      <c r="K158" s="211" t="s">
        <v>417</v>
      </c>
      <c r="L158" s="41" t="s">
        <v>418</v>
      </c>
      <c r="M158" s="212"/>
      <c r="N158" s="212"/>
      <c r="O158" s="688"/>
      <c r="P158" s="213"/>
    </row>
    <row r="159" spans="1:16" ht="15" hidden="1" x14ac:dyDescent="0.25">
      <c r="A159" s="186"/>
      <c r="E159" s="187"/>
      <c r="F159" s="198"/>
      <c r="G159" s="198"/>
      <c r="H159" s="189"/>
      <c r="I159" s="189"/>
      <c r="K159" s="191"/>
      <c r="M159" s="198"/>
      <c r="N159" s="198"/>
      <c r="O159" s="684"/>
      <c r="P159" s="199"/>
    </row>
    <row r="160" spans="1:16" ht="15" hidden="1" x14ac:dyDescent="0.25">
      <c r="A160" s="186"/>
      <c r="E160" s="187"/>
      <c r="F160" s="195"/>
      <c r="G160" s="195"/>
      <c r="H160" s="195"/>
      <c r="I160" s="195"/>
      <c r="J160" s="182" t="s">
        <v>109</v>
      </c>
      <c r="K160" s="8">
        <v>9</v>
      </c>
      <c r="L160" s="200" t="s">
        <v>245</v>
      </c>
      <c r="M160" s="196"/>
      <c r="N160" s="196"/>
      <c r="O160" s="683"/>
      <c r="P160" s="197"/>
    </row>
    <row r="161" spans="1:16" ht="15" hidden="1" x14ac:dyDescent="0.25">
      <c r="A161" s="186"/>
      <c r="E161" s="187"/>
      <c r="F161" s="195"/>
      <c r="G161" s="195"/>
      <c r="H161" s="195"/>
      <c r="I161" s="195"/>
      <c r="J161" s="191" t="s">
        <v>320</v>
      </c>
      <c r="K161" s="182" t="s">
        <v>419</v>
      </c>
      <c r="L161" s="200" t="s">
        <v>420</v>
      </c>
      <c r="M161" s="196"/>
      <c r="N161" s="196"/>
      <c r="O161" s="683"/>
      <c r="P161" s="197"/>
    </row>
    <row r="162" spans="1:16" ht="15" hidden="1" x14ac:dyDescent="0.25">
      <c r="A162" s="186"/>
      <c r="E162" s="187"/>
      <c r="F162" s="198"/>
      <c r="G162" s="198"/>
      <c r="H162" s="189"/>
      <c r="I162" s="189"/>
      <c r="J162" s="191" t="s">
        <v>320</v>
      </c>
      <c r="K162" s="191" t="s">
        <v>421</v>
      </c>
      <c r="L162" s="3" t="s">
        <v>422</v>
      </c>
      <c r="M162" s="198"/>
      <c r="N162" s="198"/>
      <c r="O162" s="684"/>
      <c r="P162" s="199"/>
    </row>
    <row r="163" spans="1:16" ht="15" hidden="1" x14ac:dyDescent="0.25">
      <c r="A163" s="186"/>
      <c r="E163" s="187"/>
      <c r="F163" s="189"/>
      <c r="G163" s="189"/>
      <c r="H163" s="189"/>
      <c r="I163" s="189"/>
      <c r="M163" s="198"/>
      <c r="N163" s="198"/>
      <c r="O163" s="684"/>
      <c r="P163" s="199"/>
    </row>
    <row r="164" spans="1:16" ht="15" hidden="1" x14ac:dyDescent="0.25">
      <c r="A164" s="186"/>
      <c r="B164" s="182" t="s">
        <v>423</v>
      </c>
      <c r="C164" s="8" t="s">
        <v>424</v>
      </c>
      <c r="E164" s="187"/>
      <c r="F164" s="189">
        <f>SUM(G164:I164)</f>
        <v>0</v>
      </c>
      <c r="G164" s="189"/>
      <c r="H164" s="189"/>
      <c r="I164" s="189"/>
      <c r="J164" s="191" t="s">
        <v>109</v>
      </c>
      <c r="K164" s="8">
        <v>3</v>
      </c>
      <c r="L164" s="200" t="s">
        <v>425</v>
      </c>
      <c r="M164" s="198"/>
      <c r="N164" s="198"/>
      <c r="O164" s="684"/>
      <c r="P164" s="199"/>
    </row>
    <row r="165" spans="1:16" ht="15" hidden="1" x14ac:dyDescent="0.25">
      <c r="A165" s="186"/>
      <c r="B165" s="182"/>
      <c r="C165" s="8"/>
      <c r="E165" s="187"/>
      <c r="F165" s="189"/>
      <c r="G165" s="189"/>
      <c r="H165" s="189"/>
      <c r="I165" s="189"/>
      <c r="K165" s="8"/>
      <c r="L165" s="200"/>
      <c r="M165" s="198"/>
      <c r="N165" s="198"/>
      <c r="O165" s="684"/>
      <c r="P165" s="199"/>
    </row>
    <row r="166" spans="1:16" ht="15" hidden="1" x14ac:dyDescent="0.25">
      <c r="A166" s="186"/>
      <c r="B166" s="182"/>
      <c r="C166" s="191" t="s">
        <v>426</v>
      </c>
      <c r="D166" s="3" t="s">
        <v>427</v>
      </c>
      <c r="E166" s="187"/>
      <c r="F166" s="189">
        <f>SUM(G166:I166)</f>
        <v>0</v>
      </c>
      <c r="G166" s="189"/>
      <c r="H166" s="189">
        <f>+O167+O170+O178+O181</f>
        <v>0</v>
      </c>
      <c r="I166" s="189">
        <f>+P167+P170+P178+P181</f>
        <v>0</v>
      </c>
      <c r="K166" s="8"/>
      <c r="L166" s="200"/>
      <c r="M166" s="198"/>
      <c r="N166" s="198"/>
      <c r="O166" s="684"/>
      <c r="P166" s="199"/>
    </row>
    <row r="167" spans="1:16" ht="15" hidden="1" x14ac:dyDescent="0.25">
      <c r="A167" s="186"/>
      <c r="E167" s="187"/>
      <c r="F167" s="189"/>
      <c r="G167" s="189"/>
      <c r="H167" s="189"/>
      <c r="I167" s="189"/>
      <c r="J167" s="182" t="s">
        <v>426</v>
      </c>
      <c r="K167" s="182" t="s">
        <v>428</v>
      </c>
      <c r="L167" s="200" t="s">
        <v>429</v>
      </c>
      <c r="M167" s="198"/>
      <c r="N167" s="198"/>
      <c r="O167" s="684"/>
      <c r="P167" s="199"/>
    </row>
    <row r="168" spans="1:16" ht="15" hidden="1" x14ac:dyDescent="0.25">
      <c r="A168" s="186"/>
      <c r="E168" s="187"/>
      <c r="F168" s="189"/>
      <c r="G168" s="189"/>
      <c r="H168" s="189"/>
      <c r="I168" s="189"/>
      <c r="J168" s="191" t="s">
        <v>426</v>
      </c>
      <c r="K168" s="191" t="s">
        <v>430</v>
      </c>
      <c r="L168" s="3" t="s">
        <v>431</v>
      </c>
      <c r="M168" s="198"/>
      <c r="N168" s="198"/>
      <c r="O168" s="684"/>
      <c r="P168" s="199"/>
    </row>
    <row r="169" spans="1:16" ht="15" hidden="1" x14ac:dyDescent="0.25">
      <c r="A169" s="186"/>
      <c r="E169" s="187"/>
      <c r="F169" s="189"/>
      <c r="G169" s="189"/>
      <c r="H169" s="189"/>
      <c r="I169" s="189"/>
      <c r="J169" s="191" t="s">
        <v>426</v>
      </c>
      <c r="K169" s="191" t="s">
        <v>432</v>
      </c>
      <c r="L169" s="3" t="s">
        <v>433</v>
      </c>
      <c r="M169" s="198"/>
      <c r="N169" s="198"/>
      <c r="O169" s="684"/>
      <c r="P169" s="199"/>
    </row>
    <row r="170" spans="1:16" ht="15" hidden="1" x14ac:dyDescent="0.25">
      <c r="A170" s="186"/>
      <c r="E170" s="187"/>
      <c r="F170" s="189"/>
      <c r="G170" s="189"/>
      <c r="H170" s="189"/>
      <c r="I170" s="189"/>
      <c r="J170" s="182" t="s">
        <v>426</v>
      </c>
      <c r="K170" s="182" t="s">
        <v>434</v>
      </c>
      <c r="L170" s="200" t="s">
        <v>435</v>
      </c>
      <c r="M170" s="198"/>
      <c r="N170" s="198"/>
      <c r="O170" s="684"/>
      <c r="P170" s="199"/>
    </row>
    <row r="171" spans="1:16" ht="15" hidden="1" x14ac:dyDescent="0.25">
      <c r="A171" s="186"/>
      <c r="E171" s="187"/>
      <c r="F171" s="189"/>
      <c r="G171" s="189"/>
      <c r="H171" s="189"/>
      <c r="I171" s="189"/>
      <c r="J171" s="191" t="s">
        <v>426</v>
      </c>
      <c r="K171" s="191" t="s">
        <v>436</v>
      </c>
      <c r="L171" s="3" t="s">
        <v>437</v>
      </c>
      <c r="M171" s="198"/>
      <c r="N171" s="198"/>
      <c r="O171" s="684"/>
      <c r="P171" s="199"/>
    </row>
    <row r="172" spans="1:16" ht="15" hidden="1" x14ac:dyDescent="0.25">
      <c r="A172" s="186"/>
      <c r="E172" s="187"/>
      <c r="F172" s="189"/>
      <c r="G172" s="189"/>
      <c r="H172" s="189"/>
      <c r="I172" s="189"/>
      <c r="J172" s="191" t="s">
        <v>426</v>
      </c>
      <c r="K172" s="191" t="s">
        <v>438</v>
      </c>
      <c r="L172" s="3" t="s">
        <v>439</v>
      </c>
      <c r="M172" s="198"/>
      <c r="N172" s="198"/>
      <c r="O172" s="684"/>
      <c r="P172" s="199"/>
    </row>
    <row r="173" spans="1:16" ht="15" hidden="1" x14ac:dyDescent="0.25">
      <c r="A173" s="186"/>
      <c r="E173" s="187"/>
      <c r="F173" s="189"/>
      <c r="G173" s="189"/>
      <c r="H173" s="189"/>
      <c r="I173" s="189"/>
      <c r="J173" s="191" t="s">
        <v>426</v>
      </c>
      <c r="K173" s="191" t="s">
        <v>440</v>
      </c>
      <c r="L173" s="3" t="s">
        <v>441</v>
      </c>
      <c r="M173" s="198"/>
      <c r="N173" s="198"/>
      <c r="O173" s="684"/>
      <c r="P173" s="199"/>
    </row>
    <row r="174" spans="1:16" ht="15" hidden="1" x14ac:dyDescent="0.25">
      <c r="A174" s="186"/>
      <c r="E174" s="187"/>
      <c r="F174" s="189"/>
      <c r="G174" s="189"/>
      <c r="H174" s="189"/>
      <c r="I174" s="189"/>
      <c r="J174" s="191" t="s">
        <v>426</v>
      </c>
      <c r="K174" s="191" t="s">
        <v>442</v>
      </c>
      <c r="L174" s="3" t="s">
        <v>443</v>
      </c>
      <c r="M174" s="198"/>
      <c r="N174" s="198"/>
      <c r="O174" s="684"/>
      <c r="P174" s="199"/>
    </row>
    <row r="175" spans="1:16" ht="15" hidden="1" x14ac:dyDescent="0.25">
      <c r="A175" s="186"/>
      <c r="E175" s="187"/>
      <c r="F175" s="189"/>
      <c r="G175" s="189"/>
      <c r="H175" s="189"/>
      <c r="I175" s="189"/>
      <c r="J175" s="191" t="s">
        <v>426</v>
      </c>
      <c r="K175" s="191" t="s">
        <v>444</v>
      </c>
      <c r="L175" s="3" t="s">
        <v>445</v>
      </c>
      <c r="M175" s="198"/>
      <c r="N175" s="198"/>
      <c r="O175" s="684"/>
      <c r="P175" s="199"/>
    </row>
    <row r="176" spans="1:16" ht="15" hidden="1" x14ac:dyDescent="0.25">
      <c r="A176" s="186"/>
      <c r="E176" s="187"/>
      <c r="F176" s="189"/>
      <c r="G176" s="189"/>
      <c r="H176" s="189"/>
      <c r="I176" s="189"/>
      <c r="J176" s="191" t="s">
        <v>426</v>
      </c>
      <c r="K176" s="191" t="s">
        <v>446</v>
      </c>
      <c r="L176" s="3" t="s">
        <v>447</v>
      </c>
      <c r="M176" s="198"/>
      <c r="N176" s="198"/>
      <c r="O176" s="684"/>
      <c r="P176" s="199"/>
    </row>
    <row r="177" spans="1:16" ht="15" hidden="1" x14ac:dyDescent="0.25">
      <c r="A177" s="186"/>
      <c r="E177" s="187"/>
      <c r="F177" s="189"/>
      <c r="G177" s="189"/>
      <c r="H177" s="189"/>
      <c r="I177" s="189"/>
      <c r="J177" s="191" t="s">
        <v>426</v>
      </c>
      <c r="K177" s="191" t="s">
        <v>448</v>
      </c>
      <c r="L177" s="3" t="s">
        <v>449</v>
      </c>
      <c r="M177" s="198"/>
      <c r="N177" s="198"/>
      <c r="O177" s="684"/>
      <c r="P177" s="199"/>
    </row>
    <row r="178" spans="1:16" ht="15" hidden="1" x14ac:dyDescent="0.25">
      <c r="A178" s="186"/>
      <c r="E178" s="187"/>
      <c r="F178" s="189"/>
      <c r="G178" s="189"/>
      <c r="H178" s="189"/>
      <c r="I178" s="189"/>
      <c r="J178" s="191" t="s">
        <v>426</v>
      </c>
      <c r="K178" s="182" t="s">
        <v>450</v>
      </c>
      <c r="L178" s="200" t="s">
        <v>451</v>
      </c>
      <c r="M178" s="198"/>
      <c r="N178" s="198"/>
      <c r="O178" s="684"/>
      <c r="P178" s="199"/>
    </row>
    <row r="179" spans="1:16" ht="15" hidden="1" x14ac:dyDescent="0.25">
      <c r="A179" s="186"/>
      <c r="E179" s="187"/>
      <c r="F179" s="189"/>
      <c r="G179" s="189"/>
      <c r="H179" s="189"/>
      <c r="I179" s="189"/>
      <c r="J179" s="191" t="s">
        <v>426</v>
      </c>
      <c r="K179" s="191" t="s">
        <v>452</v>
      </c>
      <c r="L179" s="3" t="s">
        <v>453</v>
      </c>
      <c r="M179" s="198"/>
      <c r="N179" s="198"/>
      <c r="O179" s="684"/>
      <c r="P179" s="199"/>
    </row>
    <row r="180" spans="1:16" ht="15" hidden="1" x14ac:dyDescent="0.25">
      <c r="A180" s="186"/>
      <c r="E180" s="187"/>
      <c r="F180" s="189"/>
      <c r="G180" s="189"/>
      <c r="H180" s="189"/>
      <c r="I180" s="189"/>
      <c r="J180" s="191" t="s">
        <v>426</v>
      </c>
      <c r="K180" s="191" t="s">
        <v>454</v>
      </c>
      <c r="L180" s="3" t="s">
        <v>455</v>
      </c>
      <c r="M180" s="198"/>
      <c r="N180" s="198"/>
      <c r="O180" s="684"/>
      <c r="P180" s="199"/>
    </row>
    <row r="181" spans="1:16" ht="15" hidden="1" x14ac:dyDescent="0.25">
      <c r="A181" s="186"/>
      <c r="E181" s="187"/>
      <c r="F181" s="189"/>
      <c r="G181" s="189"/>
      <c r="H181" s="189"/>
      <c r="I181" s="189"/>
      <c r="J181" s="191" t="s">
        <v>426</v>
      </c>
      <c r="K181" s="182" t="s">
        <v>409</v>
      </c>
      <c r="L181" s="200" t="s">
        <v>410</v>
      </c>
      <c r="M181" s="198"/>
      <c r="N181" s="198"/>
      <c r="O181" s="684"/>
      <c r="P181" s="199"/>
    </row>
    <row r="182" spans="1:16" ht="15" hidden="1" x14ac:dyDescent="0.25">
      <c r="A182" s="226"/>
      <c r="B182" s="218"/>
      <c r="C182" s="218"/>
      <c r="D182" s="218"/>
      <c r="E182" s="227"/>
      <c r="F182" s="189"/>
      <c r="G182" s="189"/>
      <c r="H182" s="189"/>
      <c r="I182" s="189"/>
      <c r="J182" s="191" t="s">
        <v>426</v>
      </c>
      <c r="K182" s="191" t="s">
        <v>456</v>
      </c>
      <c r="L182" s="3" t="s">
        <v>457</v>
      </c>
      <c r="M182" s="198"/>
      <c r="N182" s="198"/>
      <c r="O182" s="684"/>
      <c r="P182" s="199"/>
    </row>
    <row r="183" spans="1:16" ht="15" hidden="1" x14ac:dyDescent="0.25">
      <c r="A183" s="186"/>
      <c r="E183" s="187"/>
      <c r="F183" s="189"/>
      <c r="G183" s="189"/>
      <c r="H183" s="189"/>
      <c r="I183" s="189"/>
      <c r="K183" s="191"/>
      <c r="M183" s="198"/>
      <c r="N183" s="198"/>
      <c r="O183" s="684"/>
      <c r="P183" s="199"/>
    </row>
    <row r="184" spans="1:16" ht="15" hidden="1" x14ac:dyDescent="0.25">
      <c r="A184" s="186"/>
      <c r="C184" s="191" t="s">
        <v>458</v>
      </c>
      <c r="D184" s="3" t="s">
        <v>459</v>
      </c>
      <c r="E184" s="187"/>
      <c r="F184" s="189">
        <f>SUM(G184:I184)</f>
        <v>0</v>
      </c>
      <c r="G184" s="189"/>
      <c r="H184" s="189">
        <f>+O185+O188+O190</f>
        <v>0</v>
      </c>
      <c r="I184" s="189">
        <f>+P185+P188+P190</f>
        <v>0</v>
      </c>
      <c r="J184" s="191" t="s">
        <v>109</v>
      </c>
      <c r="K184" s="191"/>
      <c r="M184" s="198"/>
      <c r="N184" s="198"/>
      <c r="O184" s="684"/>
      <c r="P184" s="199"/>
    </row>
    <row r="185" spans="1:16" ht="15" hidden="1" x14ac:dyDescent="0.25">
      <c r="A185" s="186"/>
      <c r="E185" s="187"/>
      <c r="F185" s="189"/>
      <c r="G185" s="189"/>
      <c r="H185" s="189"/>
      <c r="I185" s="189"/>
      <c r="J185" s="182" t="s">
        <v>460</v>
      </c>
      <c r="K185" s="182" t="s">
        <v>428</v>
      </c>
      <c r="L185" s="200" t="s">
        <v>429</v>
      </c>
      <c r="M185" s="198"/>
      <c r="N185" s="198"/>
      <c r="O185" s="684"/>
      <c r="P185" s="199"/>
    </row>
    <row r="186" spans="1:16" ht="15" hidden="1" x14ac:dyDescent="0.25">
      <c r="A186" s="186"/>
      <c r="E186" s="187"/>
      <c r="F186" s="189"/>
      <c r="G186" s="189"/>
      <c r="H186" s="189"/>
      <c r="I186" s="189"/>
      <c r="J186" s="191" t="s">
        <v>460</v>
      </c>
      <c r="K186" s="191" t="s">
        <v>461</v>
      </c>
      <c r="L186" s="3" t="s">
        <v>462</v>
      </c>
      <c r="M186" s="198"/>
      <c r="N186" s="198"/>
      <c r="O186" s="684"/>
      <c r="P186" s="199"/>
    </row>
    <row r="187" spans="1:16" ht="15" hidden="1" x14ac:dyDescent="0.25">
      <c r="A187" s="186"/>
      <c r="D187" s="3" t="s">
        <v>109</v>
      </c>
      <c r="E187" s="187"/>
      <c r="F187" s="198"/>
      <c r="G187" s="198"/>
      <c r="H187" s="189"/>
      <c r="I187" s="189"/>
      <c r="J187" s="191" t="s">
        <v>460</v>
      </c>
      <c r="K187" s="191" t="s">
        <v>463</v>
      </c>
      <c r="L187" s="3" t="s">
        <v>464</v>
      </c>
      <c r="M187" s="198"/>
      <c r="N187" s="198"/>
      <c r="O187" s="684"/>
      <c r="P187" s="199"/>
    </row>
    <row r="188" spans="1:16" ht="15" hidden="1" x14ac:dyDescent="0.25">
      <c r="A188" s="186"/>
      <c r="E188" s="187"/>
      <c r="F188" s="189"/>
      <c r="G188" s="189"/>
      <c r="H188" s="189"/>
      <c r="I188" s="189"/>
      <c r="J188" s="182" t="s">
        <v>460</v>
      </c>
      <c r="K188" s="182" t="s">
        <v>434</v>
      </c>
      <c r="L188" s="200" t="s">
        <v>435</v>
      </c>
      <c r="M188" s="198"/>
      <c r="N188" s="198"/>
      <c r="O188" s="684"/>
      <c r="P188" s="199"/>
    </row>
    <row r="189" spans="1:16" ht="15" hidden="1" x14ac:dyDescent="0.25">
      <c r="A189" s="186"/>
      <c r="E189" s="187"/>
      <c r="F189" s="189"/>
      <c r="G189" s="189"/>
      <c r="H189" s="189"/>
      <c r="I189" s="189"/>
      <c r="J189" s="191" t="s">
        <v>460</v>
      </c>
      <c r="K189" s="191" t="s">
        <v>465</v>
      </c>
      <c r="L189" s="3" t="s">
        <v>466</v>
      </c>
      <c r="M189" s="198"/>
      <c r="N189" s="198"/>
      <c r="O189" s="684"/>
      <c r="P189" s="199"/>
    </row>
    <row r="190" spans="1:16" ht="15" hidden="1" x14ac:dyDescent="0.25">
      <c r="A190" s="186"/>
      <c r="E190" s="187" t="s">
        <v>109</v>
      </c>
      <c r="F190" s="189"/>
      <c r="G190" s="189"/>
      <c r="H190" s="189"/>
      <c r="I190" s="189"/>
      <c r="J190" s="182" t="s">
        <v>460</v>
      </c>
      <c r="K190" s="182" t="s">
        <v>450</v>
      </c>
      <c r="L190" s="200" t="s">
        <v>451</v>
      </c>
      <c r="M190" s="198"/>
      <c r="N190" s="198"/>
      <c r="O190" s="684"/>
      <c r="P190" s="199"/>
    </row>
    <row r="191" spans="1:16" ht="15" hidden="1" x14ac:dyDescent="0.25">
      <c r="A191" s="186"/>
      <c r="E191" s="187"/>
      <c r="F191" s="189"/>
      <c r="G191" s="189"/>
      <c r="H191" s="189"/>
      <c r="I191" s="189"/>
      <c r="J191" s="191" t="s">
        <v>460</v>
      </c>
      <c r="K191" s="191" t="s">
        <v>452</v>
      </c>
      <c r="L191" s="3" t="s">
        <v>453</v>
      </c>
      <c r="M191" s="198"/>
      <c r="N191" s="198"/>
      <c r="O191" s="684"/>
      <c r="P191" s="199"/>
    </row>
    <row r="192" spans="1:16" ht="15" hidden="1" x14ac:dyDescent="0.25">
      <c r="A192" s="186"/>
      <c r="E192" s="187"/>
      <c r="F192" s="189"/>
      <c r="G192" s="189"/>
      <c r="H192" s="189"/>
      <c r="I192" s="189"/>
      <c r="J192" s="191" t="s">
        <v>460</v>
      </c>
      <c r="K192" s="191" t="s">
        <v>454</v>
      </c>
      <c r="M192" s="198"/>
      <c r="N192" s="198"/>
      <c r="O192" s="684"/>
      <c r="P192" s="199"/>
    </row>
    <row r="193" spans="1:18" ht="15" x14ac:dyDescent="0.25">
      <c r="A193" s="186"/>
      <c r="E193" s="187"/>
      <c r="F193" s="189"/>
      <c r="G193" s="189"/>
      <c r="H193" s="189"/>
      <c r="I193" s="189"/>
      <c r="M193" s="198"/>
      <c r="N193" s="198"/>
      <c r="O193" s="684"/>
      <c r="P193" s="199"/>
      <c r="R193" s="114"/>
    </row>
    <row r="194" spans="1:18" ht="15" x14ac:dyDescent="0.25">
      <c r="A194" s="186"/>
      <c r="B194" s="182" t="s">
        <v>467</v>
      </c>
      <c r="C194" s="8" t="s">
        <v>215</v>
      </c>
      <c r="D194" s="8"/>
      <c r="E194" s="194"/>
      <c r="F194" s="196">
        <f>SUM(G194:I194)</f>
        <v>1046464.01</v>
      </c>
      <c r="G194" s="196">
        <f>+G196+G212+G235</f>
        <v>-868090.99</v>
      </c>
      <c r="H194" s="228">
        <f>+H196+H212+H235</f>
        <v>1914555</v>
      </c>
      <c r="I194" s="196">
        <f>+I196+I212+I235</f>
        <v>0</v>
      </c>
      <c r="J194" s="182" t="s">
        <v>467</v>
      </c>
      <c r="K194" s="182">
        <v>6</v>
      </c>
      <c r="L194" s="200" t="s">
        <v>215</v>
      </c>
      <c r="M194" s="196">
        <f>+M196+M213+M218+M224+M229+M231+M235</f>
        <v>971909.01</v>
      </c>
      <c r="N194" s="196">
        <f>+N196+N213+N218+N224+N229+N231+N235</f>
        <v>-868090.99</v>
      </c>
      <c r="O194" s="683">
        <f>+O196+O213+O218+O224+O229+O231+O235</f>
        <v>1840000</v>
      </c>
      <c r="P194" s="197">
        <f>+P196+P213+P218+P224+P229+P231+P235</f>
        <v>0</v>
      </c>
      <c r="Q194" s="120"/>
    </row>
    <row r="195" spans="1:18" ht="15" x14ac:dyDescent="0.25">
      <c r="A195" s="186"/>
      <c r="E195" s="187"/>
      <c r="F195" s="189"/>
      <c r="G195" s="189"/>
      <c r="H195" s="189"/>
      <c r="I195" s="189"/>
      <c r="K195" s="191"/>
      <c r="M195" s="198"/>
      <c r="N195" s="198"/>
      <c r="O195" s="684"/>
      <c r="P195" s="199"/>
    </row>
    <row r="196" spans="1:18" s="20" customFormat="1" ht="30" x14ac:dyDescent="0.2">
      <c r="A196" s="203"/>
      <c r="C196" s="211" t="s">
        <v>468</v>
      </c>
      <c r="D196" s="636" t="s">
        <v>469</v>
      </c>
      <c r="E196" s="637"/>
      <c r="F196" s="229">
        <f>SUM(G196:I196)</f>
        <v>74555</v>
      </c>
      <c r="G196" s="229">
        <f>+N196+N206</f>
        <v>0</v>
      </c>
      <c r="H196" s="229">
        <f>+O196+O206</f>
        <v>74555</v>
      </c>
      <c r="I196" s="229">
        <f>+P196+P206</f>
        <v>0</v>
      </c>
      <c r="J196" s="206" t="s">
        <v>468</v>
      </c>
      <c r="K196" s="206" t="s">
        <v>216</v>
      </c>
      <c r="L196" s="207" t="s">
        <v>470</v>
      </c>
      <c r="M196" s="230">
        <f>SUM(N196:P196)</f>
        <v>0</v>
      </c>
      <c r="N196" s="230">
        <f>SUM(N197:N205)</f>
        <v>0</v>
      </c>
      <c r="O196" s="690">
        <f>SUM(O197:O205)</f>
        <v>0</v>
      </c>
      <c r="P196" s="231">
        <f t="shared" ref="P196" si="43">SUM(P197:P205)</f>
        <v>0</v>
      </c>
    </row>
    <row r="197" spans="1:18" ht="15" hidden="1" x14ac:dyDescent="0.25">
      <c r="A197" s="186"/>
      <c r="C197" s="191"/>
      <c r="E197" s="187"/>
      <c r="F197" s="189"/>
      <c r="G197" s="189"/>
      <c r="H197" s="189"/>
      <c r="I197" s="189"/>
      <c r="J197" s="191" t="s">
        <v>468</v>
      </c>
      <c r="K197" s="191" t="s">
        <v>471</v>
      </c>
      <c r="L197" s="3" t="s">
        <v>472</v>
      </c>
      <c r="M197" s="198">
        <f>SUM(N197:P197)</f>
        <v>0</v>
      </c>
      <c r="N197" s="198"/>
      <c r="O197" s="684"/>
      <c r="P197" s="199"/>
    </row>
    <row r="198" spans="1:18" s="20" customFormat="1" ht="30" hidden="1" x14ac:dyDescent="0.2">
      <c r="A198" s="203"/>
      <c r="C198" s="211"/>
      <c r="E198" s="216"/>
      <c r="F198" s="210"/>
      <c r="G198" s="210"/>
      <c r="H198" s="210"/>
      <c r="I198" s="210"/>
      <c r="J198" s="211" t="s">
        <v>468</v>
      </c>
      <c r="K198" s="211" t="s">
        <v>218</v>
      </c>
      <c r="L198" s="41" t="s">
        <v>219</v>
      </c>
      <c r="M198" s="212">
        <f t="shared" ref="M198:M205" si="44">SUM(N198:P198)</f>
        <v>0</v>
      </c>
      <c r="N198" s="212"/>
      <c r="O198" s="688">
        <v>0</v>
      </c>
      <c r="P198" s="213"/>
    </row>
    <row r="199" spans="1:18" s="20" customFormat="1" ht="30" hidden="1" x14ac:dyDescent="0.2">
      <c r="A199" s="203"/>
      <c r="C199" s="211"/>
      <c r="E199" s="216"/>
      <c r="F199" s="210"/>
      <c r="G199" s="210"/>
      <c r="H199" s="210"/>
      <c r="I199" s="210"/>
      <c r="J199" s="211" t="s">
        <v>468</v>
      </c>
      <c r="K199" s="211" t="s">
        <v>29</v>
      </c>
      <c r="L199" s="41" t="s">
        <v>473</v>
      </c>
      <c r="M199" s="212">
        <f>SUM(N199:P199)</f>
        <v>0</v>
      </c>
      <c r="N199" s="212">
        <f>-'Tablas Rebajos OBG'!D163</f>
        <v>0</v>
      </c>
      <c r="O199" s="688"/>
      <c r="P199" s="213"/>
    </row>
    <row r="200" spans="1:18" s="20" customFormat="1" ht="30" hidden="1" x14ac:dyDescent="0.2">
      <c r="A200" s="203"/>
      <c r="C200" s="211"/>
      <c r="E200" s="216"/>
      <c r="F200" s="210"/>
      <c r="G200" s="210"/>
      <c r="H200" s="210"/>
      <c r="I200" s="210"/>
      <c r="J200" s="211" t="s">
        <v>468</v>
      </c>
      <c r="K200" s="211" t="s">
        <v>474</v>
      </c>
      <c r="L200" s="41" t="s">
        <v>475</v>
      </c>
      <c r="M200" s="212">
        <f t="shared" si="44"/>
        <v>0</v>
      </c>
      <c r="N200" s="212"/>
      <c r="O200" s="688"/>
      <c r="P200" s="213"/>
    </row>
    <row r="201" spans="1:18" s="20" customFormat="1" ht="30" hidden="1" x14ac:dyDescent="0.2">
      <c r="A201" s="203"/>
      <c r="C201" s="211"/>
      <c r="E201" s="216"/>
      <c r="F201" s="210"/>
      <c r="G201" s="210"/>
      <c r="H201" s="210"/>
      <c r="I201" s="210"/>
      <c r="J201" s="211" t="s">
        <v>468</v>
      </c>
      <c r="K201" s="211" t="s">
        <v>220</v>
      </c>
      <c r="L201" s="41" t="s">
        <v>476</v>
      </c>
      <c r="M201" s="212">
        <f t="shared" si="44"/>
        <v>0</v>
      </c>
      <c r="N201" s="212"/>
      <c r="O201" s="688"/>
      <c r="P201" s="213"/>
    </row>
    <row r="202" spans="1:18" s="20" customFormat="1" ht="30" hidden="1" x14ac:dyDescent="0.2">
      <c r="A202" s="203"/>
      <c r="C202" s="211"/>
      <c r="E202" s="216"/>
      <c r="F202" s="210"/>
      <c r="G202" s="210"/>
      <c r="H202" s="210"/>
      <c r="I202" s="210"/>
      <c r="J202" s="211" t="s">
        <v>468</v>
      </c>
      <c r="K202" s="211" t="s">
        <v>477</v>
      </c>
      <c r="L202" s="41" t="s">
        <v>478</v>
      </c>
      <c r="M202" s="212">
        <f t="shared" si="44"/>
        <v>0</v>
      </c>
      <c r="N202" s="212"/>
      <c r="O202" s="688"/>
      <c r="P202" s="213"/>
    </row>
    <row r="203" spans="1:18" ht="15" hidden="1" x14ac:dyDescent="0.25">
      <c r="A203" s="186"/>
      <c r="C203" s="191"/>
      <c r="E203" s="187"/>
      <c r="F203" s="189"/>
      <c r="G203" s="189"/>
      <c r="H203" s="189"/>
      <c r="I203" s="189"/>
      <c r="J203" s="191" t="s">
        <v>468</v>
      </c>
      <c r="K203" s="191" t="s">
        <v>479</v>
      </c>
      <c r="L203" s="3" t="s">
        <v>480</v>
      </c>
      <c r="M203" s="198">
        <f t="shared" si="44"/>
        <v>0</v>
      </c>
      <c r="N203" s="198"/>
      <c r="O203" s="684"/>
      <c r="P203" s="199"/>
    </row>
    <row r="204" spans="1:18" ht="15" hidden="1" x14ac:dyDescent="0.25">
      <c r="A204" s="186"/>
      <c r="C204" s="191"/>
      <c r="E204" s="187"/>
      <c r="F204" s="189"/>
      <c r="G204" s="189"/>
      <c r="H204" s="189"/>
      <c r="I204" s="189"/>
      <c r="J204" s="191" t="s">
        <v>468</v>
      </c>
      <c r="K204" s="191" t="s">
        <v>222</v>
      </c>
      <c r="L204" s="3" t="s">
        <v>481</v>
      </c>
      <c r="M204" s="198">
        <f t="shared" si="44"/>
        <v>0</v>
      </c>
      <c r="N204" s="198"/>
      <c r="O204" s="684"/>
      <c r="P204" s="199"/>
    </row>
    <row r="205" spans="1:18" ht="15" hidden="1" x14ac:dyDescent="0.25">
      <c r="A205" s="186"/>
      <c r="C205" s="191"/>
      <c r="E205" s="187"/>
      <c r="F205" s="189"/>
      <c r="G205" s="189"/>
      <c r="H205" s="189"/>
      <c r="I205" s="189"/>
      <c r="J205" s="191" t="s">
        <v>468</v>
      </c>
      <c r="K205" s="191" t="s">
        <v>482</v>
      </c>
      <c r="L205" s="3" t="s">
        <v>483</v>
      </c>
      <c r="M205" s="198">
        <f t="shared" si="44"/>
        <v>0</v>
      </c>
      <c r="N205" s="198"/>
      <c r="O205" s="684"/>
      <c r="P205" s="199"/>
    </row>
    <row r="206" spans="1:18" ht="15" x14ac:dyDescent="0.25">
      <c r="A206" s="186"/>
      <c r="C206" s="191"/>
      <c r="E206" s="187"/>
      <c r="F206" s="232"/>
      <c r="G206" s="232"/>
      <c r="H206" s="232"/>
      <c r="I206" s="232"/>
      <c r="J206" s="182" t="s">
        <v>468</v>
      </c>
      <c r="K206" s="182" t="s">
        <v>484</v>
      </c>
      <c r="L206" s="200" t="s">
        <v>156</v>
      </c>
      <c r="M206" s="232">
        <f>SUM(N206:P206)</f>
        <v>74555</v>
      </c>
      <c r="N206" s="232">
        <f>SUM(N207:N210)</f>
        <v>0</v>
      </c>
      <c r="O206" s="691">
        <f t="shared" ref="O206:P206" si="45">SUM(O207:O210)</f>
        <v>74555</v>
      </c>
      <c r="P206" s="233">
        <f t="shared" si="45"/>
        <v>0</v>
      </c>
    </row>
    <row r="207" spans="1:18" ht="15" hidden="1" x14ac:dyDescent="0.25">
      <c r="A207" s="186"/>
      <c r="C207" s="191"/>
      <c r="E207" s="187"/>
      <c r="F207" s="234"/>
      <c r="G207" s="234"/>
      <c r="H207" s="234"/>
      <c r="I207" s="189"/>
      <c r="J207" s="191" t="s">
        <v>468</v>
      </c>
      <c r="K207" s="191" t="s">
        <v>485</v>
      </c>
      <c r="L207" s="3" t="s">
        <v>486</v>
      </c>
      <c r="M207" s="234"/>
      <c r="N207" s="234"/>
      <c r="O207" s="692"/>
      <c r="P207" s="199"/>
    </row>
    <row r="208" spans="1:18" ht="15" hidden="1" x14ac:dyDescent="0.25">
      <c r="A208" s="186"/>
      <c r="C208" s="191"/>
      <c r="E208" s="187"/>
      <c r="F208" s="189"/>
      <c r="G208" s="189"/>
      <c r="H208" s="189"/>
      <c r="I208" s="189"/>
      <c r="J208" s="191" t="s">
        <v>468</v>
      </c>
      <c r="K208" s="191" t="s">
        <v>487</v>
      </c>
      <c r="L208" s="187" t="s">
        <v>488</v>
      </c>
      <c r="M208" s="198"/>
      <c r="N208" s="198"/>
      <c r="O208" s="684"/>
      <c r="P208" s="199"/>
    </row>
    <row r="209" spans="1:17" ht="15" hidden="1" x14ac:dyDescent="0.25">
      <c r="A209" s="186"/>
      <c r="E209" s="187"/>
      <c r="F209" s="189"/>
      <c r="G209" s="189"/>
      <c r="H209" s="189"/>
      <c r="I209" s="189"/>
      <c r="J209" s="191" t="s">
        <v>468</v>
      </c>
      <c r="K209" s="191" t="s">
        <v>489</v>
      </c>
      <c r="L209" s="3" t="s">
        <v>490</v>
      </c>
      <c r="M209" s="198"/>
      <c r="N209" s="198"/>
      <c r="O209" s="684"/>
      <c r="P209" s="199"/>
    </row>
    <row r="210" spans="1:17" ht="15" x14ac:dyDescent="0.25">
      <c r="A210" s="186"/>
      <c r="E210" s="187"/>
      <c r="F210" s="189"/>
      <c r="G210" s="189"/>
      <c r="H210" s="189"/>
      <c r="I210" s="189"/>
      <c r="J210" s="191" t="s">
        <v>468</v>
      </c>
      <c r="K210" s="191" t="s">
        <v>157</v>
      </c>
      <c r="L210" s="3" t="s">
        <v>158</v>
      </c>
      <c r="M210" s="198">
        <f>SUM(N210:P210)</f>
        <v>74555</v>
      </c>
      <c r="N210" s="198"/>
      <c r="O210" s="684">
        <f>+'Tablas Aumentos OBG'!E105</f>
        <v>74555</v>
      </c>
      <c r="P210" s="199"/>
    </row>
    <row r="211" spans="1:17" ht="15" x14ac:dyDescent="0.25">
      <c r="A211" s="186"/>
      <c r="C211" s="191"/>
      <c r="E211" s="187"/>
      <c r="F211" s="189"/>
      <c r="G211" s="189"/>
      <c r="H211" s="189"/>
      <c r="I211" s="189"/>
      <c r="K211" s="191"/>
      <c r="M211" s="198"/>
      <c r="N211" s="198"/>
      <c r="O211" s="684"/>
      <c r="P211" s="199"/>
    </row>
    <row r="212" spans="1:17" ht="24" customHeight="1" x14ac:dyDescent="0.25">
      <c r="A212" s="186"/>
      <c r="C212" s="211" t="s">
        <v>491</v>
      </c>
      <c r="D212" s="636" t="s">
        <v>492</v>
      </c>
      <c r="E212" s="637"/>
      <c r="F212" s="210">
        <f>SUM(G212:I212)</f>
        <v>971909.01</v>
      </c>
      <c r="G212" s="210">
        <f>+N213+N218+N224+N229+N231</f>
        <v>-868090.99</v>
      </c>
      <c r="H212" s="210">
        <f>+O213+O218+O224+O229+O231</f>
        <v>1840000</v>
      </c>
      <c r="I212" s="210">
        <f>+P213+P218+P224+P229+P231</f>
        <v>0</v>
      </c>
      <c r="J212" s="3"/>
      <c r="L212" s="187"/>
      <c r="M212" s="198"/>
      <c r="N212" s="198"/>
      <c r="O212" s="684"/>
      <c r="P212" s="199"/>
    </row>
    <row r="213" spans="1:17" ht="15" hidden="1" x14ac:dyDescent="0.25">
      <c r="A213" s="186"/>
      <c r="C213" s="191"/>
      <c r="E213" s="187"/>
      <c r="F213" s="189"/>
      <c r="G213" s="189"/>
      <c r="H213" s="189"/>
      <c r="I213" s="189"/>
      <c r="J213" s="182" t="s">
        <v>491</v>
      </c>
      <c r="K213" s="182" t="s">
        <v>493</v>
      </c>
      <c r="L213" s="200" t="s">
        <v>224</v>
      </c>
      <c r="M213" s="232">
        <f>SUM(N213:P213)</f>
        <v>0</v>
      </c>
      <c r="N213" s="232">
        <f>SUM(N214:N217)</f>
        <v>0</v>
      </c>
      <c r="O213" s="691">
        <f>SUM(O214:O217)</f>
        <v>0</v>
      </c>
      <c r="P213" s="233">
        <f>SUM(P214:P217)</f>
        <v>0</v>
      </c>
    </row>
    <row r="214" spans="1:17" ht="15" hidden="1" x14ac:dyDescent="0.25">
      <c r="A214" s="186"/>
      <c r="C214" s="191"/>
      <c r="D214" s="3" t="s">
        <v>109</v>
      </c>
      <c r="E214" s="187"/>
      <c r="F214" s="189"/>
      <c r="G214" s="189"/>
      <c r="H214" s="189"/>
      <c r="I214" s="189"/>
      <c r="J214" s="191" t="s">
        <v>491</v>
      </c>
      <c r="K214" s="191" t="s">
        <v>494</v>
      </c>
      <c r="L214" s="3" t="s">
        <v>495</v>
      </c>
      <c r="M214" s="198">
        <f>SUM(N214:P214)</f>
        <v>0</v>
      </c>
      <c r="N214" s="198"/>
      <c r="O214" s="684"/>
      <c r="P214" s="199"/>
    </row>
    <row r="215" spans="1:17" ht="15" hidden="1" x14ac:dyDescent="0.25">
      <c r="A215" s="186"/>
      <c r="C215" s="191"/>
      <c r="E215" s="187"/>
      <c r="F215" s="189"/>
      <c r="G215" s="189"/>
      <c r="H215" s="189"/>
      <c r="I215" s="189"/>
      <c r="J215" s="191" t="s">
        <v>491</v>
      </c>
      <c r="K215" s="191" t="s">
        <v>43</v>
      </c>
      <c r="L215" s="3" t="s">
        <v>44</v>
      </c>
      <c r="M215" s="198">
        <f t="shared" ref="M215:M217" si="46">SUM(N215:P215)</f>
        <v>0</v>
      </c>
      <c r="N215" s="198">
        <f>-'Tablas Rebajos OBG'!D169</f>
        <v>0</v>
      </c>
      <c r="O215" s="684">
        <v>0</v>
      </c>
      <c r="P215" s="199"/>
    </row>
    <row r="216" spans="1:17" ht="15" hidden="1" x14ac:dyDescent="0.25">
      <c r="A216" s="186"/>
      <c r="C216" s="191"/>
      <c r="E216" s="187"/>
      <c r="F216" s="189"/>
      <c r="G216" s="189"/>
      <c r="H216" s="189"/>
      <c r="I216" s="189"/>
      <c r="J216" s="191" t="s">
        <v>491</v>
      </c>
      <c r="K216" s="191" t="s">
        <v>496</v>
      </c>
      <c r="L216" s="3" t="s">
        <v>497</v>
      </c>
      <c r="M216" s="198">
        <f t="shared" si="46"/>
        <v>0</v>
      </c>
      <c r="N216" s="198"/>
      <c r="O216" s="684"/>
      <c r="P216" s="199"/>
    </row>
    <row r="217" spans="1:17" ht="15" hidden="1" x14ac:dyDescent="0.25">
      <c r="A217" s="186"/>
      <c r="C217" s="191"/>
      <c r="E217" s="187"/>
      <c r="F217" s="189"/>
      <c r="G217" s="189"/>
      <c r="H217" s="189"/>
      <c r="I217" s="189"/>
      <c r="J217" s="191" t="s">
        <v>491</v>
      </c>
      <c r="K217" s="191" t="s">
        <v>225</v>
      </c>
      <c r="L217" s="3" t="s">
        <v>226</v>
      </c>
      <c r="M217" s="198">
        <f t="shared" si="46"/>
        <v>0</v>
      </c>
      <c r="N217" s="198">
        <f>+'Tablas Aumentos OBG'!D179</f>
        <v>0</v>
      </c>
      <c r="O217" s="684">
        <v>0</v>
      </c>
      <c r="P217" s="199"/>
    </row>
    <row r="218" spans="1:17" ht="15" x14ac:dyDescent="0.25">
      <c r="A218" s="186"/>
      <c r="C218" s="191"/>
      <c r="E218" s="187"/>
      <c r="F218" s="232"/>
      <c r="G218" s="232"/>
      <c r="H218" s="232"/>
      <c r="I218" s="232"/>
      <c r="J218" s="191" t="s">
        <v>491</v>
      </c>
      <c r="K218" s="182" t="s">
        <v>498</v>
      </c>
      <c r="L218" s="200" t="s">
        <v>499</v>
      </c>
      <c r="M218" s="232">
        <f>SUM(N218:P218)</f>
        <v>971909.01</v>
      </c>
      <c r="N218" s="232">
        <f>SUM(N219:N223)</f>
        <v>-868090.99</v>
      </c>
      <c r="O218" s="691">
        <f t="shared" ref="O218:P218" si="47">SUM(O219:O223)</f>
        <v>1840000</v>
      </c>
      <c r="P218" s="233">
        <f t="shared" si="47"/>
        <v>0</v>
      </c>
    </row>
    <row r="219" spans="1:17" ht="15" x14ac:dyDescent="0.25">
      <c r="A219" s="186"/>
      <c r="C219" s="191"/>
      <c r="E219" s="187"/>
      <c r="F219" s="232"/>
      <c r="G219" s="232"/>
      <c r="H219" s="235"/>
      <c r="I219" s="232"/>
      <c r="J219" s="191" t="s">
        <v>491</v>
      </c>
      <c r="K219" s="191" t="s">
        <v>228</v>
      </c>
      <c r="L219" s="3" t="s">
        <v>229</v>
      </c>
      <c r="M219" s="235">
        <f>SUM(N219:P219)</f>
        <v>-181825.5</v>
      </c>
      <c r="N219" s="235">
        <f>-'Tablas Rebajos OBG'!D175</f>
        <v>-21825.5</v>
      </c>
      <c r="O219" s="693">
        <f>-'Tablas Rebajos OBG'!E175</f>
        <v>-160000</v>
      </c>
      <c r="P219" s="233">
        <v>0</v>
      </c>
      <c r="Q219" s="236"/>
    </row>
    <row r="220" spans="1:17" ht="15" hidden="1" x14ac:dyDescent="0.25">
      <c r="A220" s="186"/>
      <c r="C220" s="191"/>
      <c r="E220" s="187"/>
      <c r="F220" s="232"/>
      <c r="G220" s="232"/>
      <c r="H220" s="232"/>
      <c r="I220" s="232"/>
      <c r="J220" s="191" t="s">
        <v>491</v>
      </c>
      <c r="K220" s="191" t="s">
        <v>500</v>
      </c>
      <c r="L220" s="3" t="s">
        <v>501</v>
      </c>
      <c r="M220" s="232">
        <f t="shared" ref="M220:M222" si="48">SUM(N220:P220)</f>
        <v>0</v>
      </c>
      <c r="N220" s="232"/>
      <c r="O220" s="691"/>
      <c r="P220" s="233"/>
    </row>
    <row r="221" spans="1:17" ht="15" hidden="1" x14ac:dyDescent="0.25">
      <c r="A221" s="186"/>
      <c r="C221" s="191"/>
      <c r="E221" s="187"/>
      <c r="F221" s="232"/>
      <c r="G221" s="232"/>
      <c r="H221" s="232"/>
      <c r="I221" s="232"/>
      <c r="J221" s="191" t="s">
        <v>491</v>
      </c>
      <c r="K221" s="191" t="s">
        <v>502</v>
      </c>
      <c r="L221" s="3" t="s">
        <v>503</v>
      </c>
      <c r="M221" s="232">
        <f t="shared" si="48"/>
        <v>0</v>
      </c>
      <c r="N221" s="232"/>
      <c r="O221" s="691"/>
      <c r="P221" s="233"/>
    </row>
    <row r="222" spans="1:17" ht="15" hidden="1" x14ac:dyDescent="0.25">
      <c r="A222" s="186"/>
      <c r="C222" s="191"/>
      <c r="E222" s="187"/>
      <c r="F222" s="232"/>
      <c r="G222" s="232"/>
      <c r="H222" s="232"/>
      <c r="I222" s="232"/>
      <c r="J222" s="191" t="s">
        <v>491</v>
      </c>
      <c r="K222" s="191" t="s">
        <v>504</v>
      </c>
      <c r="L222" s="3" t="s">
        <v>505</v>
      </c>
      <c r="M222" s="232">
        <f t="shared" si="48"/>
        <v>0</v>
      </c>
      <c r="N222" s="232"/>
      <c r="O222" s="691"/>
      <c r="P222" s="233"/>
    </row>
    <row r="223" spans="1:17" ht="15" x14ac:dyDescent="0.25">
      <c r="A223" s="186"/>
      <c r="C223" s="191"/>
      <c r="E223" s="187"/>
      <c r="F223" s="235"/>
      <c r="G223" s="235"/>
      <c r="H223" s="235"/>
      <c r="I223" s="235"/>
      <c r="J223" s="191" t="s">
        <v>491</v>
      </c>
      <c r="K223" s="191" t="s">
        <v>31</v>
      </c>
      <c r="L223" s="3" t="s">
        <v>230</v>
      </c>
      <c r="M223" s="235">
        <f>SUM(N223:P223)</f>
        <v>1153734.51</v>
      </c>
      <c r="N223" s="235">
        <f>-'Tablas Rebajos OBG'!D176</f>
        <v>-846265.49</v>
      </c>
      <c r="O223" s="693">
        <f>+'Tablas Aumentos OBG'!E185</f>
        <v>2000000</v>
      </c>
      <c r="P223" s="237">
        <v>0</v>
      </c>
    </row>
    <row r="224" spans="1:17" ht="15" hidden="1" x14ac:dyDescent="0.25">
      <c r="A224" s="186"/>
      <c r="C224" s="191"/>
      <c r="E224" s="187"/>
      <c r="F224" s="232"/>
      <c r="G224" s="232"/>
      <c r="H224" s="232"/>
      <c r="I224" s="232"/>
      <c r="J224" s="191" t="s">
        <v>491</v>
      </c>
      <c r="K224" s="182" t="s">
        <v>506</v>
      </c>
      <c r="L224" s="200" t="s">
        <v>231</v>
      </c>
      <c r="M224" s="232">
        <f>SUM(N224:P224)</f>
        <v>0</v>
      </c>
      <c r="N224" s="232">
        <f>SUM(N225:N228)</f>
        <v>0</v>
      </c>
      <c r="O224" s="691">
        <f>SUM(O225:O228)</f>
        <v>0</v>
      </c>
      <c r="P224" s="233">
        <f>SUM(P225:P228)</f>
        <v>0</v>
      </c>
    </row>
    <row r="225" spans="1:17" ht="15" hidden="1" x14ac:dyDescent="0.25">
      <c r="A225" s="186"/>
      <c r="C225" s="191"/>
      <c r="D225" s="3" t="s">
        <v>109</v>
      </c>
      <c r="E225" s="187"/>
      <c r="F225" s="189"/>
      <c r="G225" s="189"/>
      <c r="H225" s="189"/>
      <c r="I225" s="189"/>
      <c r="J225" s="191" t="s">
        <v>491</v>
      </c>
      <c r="K225" s="191" t="s">
        <v>507</v>
      </c>
      <c r="L225" s="3" t="s">
        <v>508</v>
      </c>
      <c r="M225" s="198">
        <f>SUM(N225:P225)</f>
        <v>0</v>
      </c>
      <c r="N225" s="198"/>
      <c r="O225" s="684"/>
      <c r="P225" s="199"/>
    </row>
    <row r="226" spans="1:17" ht="15" hidden="1" x14ac:dyDescent="0.25">
      <c r="A226" s="186"/>
      <c r="C226" s="191"/>
      <c r="E226" s="187"/>
      <c r="F226" s="189"/>
      <c r="G226" s="189"/>
      <c r="H226" s="189"/>
      <c r="I226" s="189"/>
      <c r="J226" s="191" t="s">
        <v>491</v>
      </c>
      <c r="K226" s="191" t="s">
        <v>45</v>
      </c>
      <c r="L226" s="3" t="s">
        <v>509</v>
      </c>
      <c r="M226" s="198">
        <f t="shared" ref="M226:M227" si="49">SUM(N226:P226)</f>
        <v>0</v>
      </c>
      <c r="N226" s="198">
        <f>+'Tablas Aumentos OBG'!D188</f>
        <v>0</v>
      </c>
      <c r="O226" s="684">
        <v>0</v>
      </c>
      <c r="P226" s="199">
        <f>-'Tablas Rebajos OBG'!F180</f>
        <v>0</v>
      </c>
    </row>
    <row r="227" spans="1:17" ht="15" hidden="1" x14ac:dyDescent="0.25">
      <c r="A227" s="186"/>
      <c r="C227" s="191"/>
      <c r="E227" s="187"/>
      <c r="F227" s="189"/>
      <c r="G227" s="189"/>
      <c r="H227" s="189"/>
      <c r="I227" s="189"/>
      <c r="J227" s="191" t="s">
        <v>491</v>
      </c>
      <c r="K227" s="191" t="s">
        <v>233</v>
      </c>
      <c r="L227" s="3" t="s">
        <v>234</v>
      </c>
      <c r="M227" s="198">
        <f t="shared" si="49"/>
        <v>0</v>
      </c>
      <c r="N227" s="198"/>
      <c r="O227" s="684"/>
      <c r="P227" s="199"/>
    </row>
    <row r="228" spans="1:17" s="20" customFormat="1" ht="30" hidden="1" x14ac:dyDescent="0.2">
      <c r="A228" s="203"/>
      <c r="C228" s="211"/>
      <c r="E228" s="216"/>
      <c r="F228" s="210"/>
      <c r="G228" s="210"/>
      <c r="H228" s="210"/>
      <c r="I228" s="210"/>
      <c r="J228" s="211" t="s">
        <v>491</v>
      </c>
      <c r="K228" s="211" t="s">
        <v>510</v>
      </c>
      <c r="L228" s="41" t="s">
        <v>511</v>
      </c>
      <c r="M228" s="212"/>
      <c r="N228" s="212">
        <f>+'Tablas Aumentos OBG'!D189</f>
        <v>0</v>
      </c>
      <c r="O228" s="688"/>
      <c r="P228" s="213"/>
    </row>
    <row r="229" spans="1:17" s="20" customFormat="1" ht="30" hidden="1" x14ac:dyDescent="0.2">
      <c r="A229" s="203"/>
      <c r="C229" s="211"/>
      <c r="E229" s="216"/>
      <c r="F229" s="230"/>
      <c r="G229" s="230"/>
      <c r="H229" s="230"/>
      <c r="I229" s="230"/>
      <c r="J229" s="211" t="s">
        <v>491</v>
      </c>
      <c r="K229" s="206" t="s">
        <v>512</v>
      </c>
      <c r="L229" s="207" t="s">
        <v>513</v>
      </c>
      <c r="M229" s="230">
        <f>SUM(N229:P229)</f>
        <v>0</v>
      </c>
      <c r="N229" s="230">
        <f>SUM(N230:N230)</f>
        <v>0</v>
      </c>
      <c r="O229" s="690">
        <f t="shared" ref="O229:P229" si="50">SUM(O230:O230)</f>
        <v>0</v>
      </c>
      <c r="P229" s="231">
        <f t="shared" si="50"/>
        <v>0</v>
      </c>
    </row>
    <row r="230" spans="1:17" ht="15" hidden="1" x14ac:dyDescent="0.25">
      <c r="A230" s="186"/>
      <c r="C230" s="191"/>
      <c r="D230" s="3" t="s">
        <v>109</v>
      </c>
      <c r="E230" s="187"/>
      <c r="F230" s="189"/>
      <c r="G230" s="189"/>
      <c r="H230" s="189"/>
      <c r="I230" s="189"/>
      <c r="J230" s="191" t="s">
        <v>491</v>
      </c>
      <c r="K230" s="191" t="s">
        <v>236</v>
      </c>
      <c r="L230" s="187" t="s">
        <v>237</v>
      </c>
      <c r="M230" s="199">
        <f>SUM(N230:P230)</f>
        <v>0</v>
      </c>
      <c r="N230" s="198">
        <f>+'Tablas Aumentos OBG'!D193</f>
        <v>0</v>
      </c>
      <c r="O230" s="684"/>
      <c r="P230" s="199"/>
    </row>
    <row r="231" spans="1:17" s="20" customFormat="1" ht="30" hidden="1" x14ac:dyDescent="0.2">
      <c r="A231" s="203"/>
      <c r="C231" s="211"/>
      <c r="E231" s="216"/>
      <c r="F231" s="230"/>
      <c r="G231" s="230"/>
      <c r="H231" s="230"/>
      <c r="I231" s="230"/>
      <c r="J231" s="211" t="s">
        <v>491</v>
      </c>
      <c r="K231" s="206" t="s">
        <v>514</v>
      </c>
      <c r="L231" s="238" t="s">
        <v>515</v>
      </c>
      <c r="M231" s="231">
        <f>SUM(N231:P231)</f>
        <v>0</v>
      </c>
      <c r="N231" s="230">
        <f>SUM(N232:N234)</f>
        <v>0</v>
      </c>
      <c r="O231" s="690">
        <f t="shared" ref="O231:P231" si="51">SUM(O232:O234)</f>
        <v>0</v>
      </c>
      <c r="P231" s="231">
        <f t="shared" si="51"/>
        <v>0</v>
      </c>
      <c r="Q231" s="239"/>
    </row>
    <row r="232" spans="1:17" ht="15" hidden="1" x14ac:dyDescent="0.25">
      <c r="A232" s="186"/>
      <c r="C232" s="191"/>
      <c r="E232" s="187"/>
      <c r="F232" s="189"/>
      <c r="G232" s="189"/>
      <c r="H232" s="189"/>
      <c r="I232" s="189"/>
      <c r="J232" s="191" t="s">
        <v>491</v>
      </c>
      <c r="K232" s="191" t="s">
        <v>239</v>
      </c>
      <c r="L232" s="187" t="s">
        <v>240</v>
      </c>
      <c r="M232" s="199">
        <f>SUM(N232:P232)</f>
        <v>0</v>
      </c>
      <c r="N232" s="198"/>
      <c r="O232" s="684">
        <f>+'Tablas Aumentos OBG'!E197</f>
        <v>0</v>
      </c>
      <c r="P232" s="199"/>
    </row>
    <row r="233" spans="1:17" ht="15" hidden="1" x14ac:dyDescent="0.25">
      <c r="A233" s="186"/>
      <c r="C233" s="191"/>
      <c r="E233" s="187"/>
      <c r="F233" s="189"/>
      <c r="G233" s="189"/>
      <c r="H233" s="189"/>
      <c r="I233" s="189"/>
      <c r="J233" s="191" t="s">
        <v>491</v>
      </c>
      <c r="K233" s="191" t="s">
        <v>267</v>
      </c>
      <c r="L233" s="187" t="s">
        <v>268</v>
      </c>
      <c r="M233" s="199">
        <f>SUM(N233:P233)</f>
        <v>0</v>
      </c>
      <c r="N233" s="198">
        <f>+'Tablas Aumentos OBG'!D198</f>
        <v>0</v>
      </c>
      <c r="O233" s="684">
        <v>0</v>
      </c>
      <c r="P233" s="199"/>
    </row>
    <row r="234" spans="1:17" ht="15" hidden="1" x14ac:dyDescent="0.25">
      <c r="A234" s="186"/>
      <c r="C234" s="191"/>
      <c r="E234" s="187"/>
      <c r="F234" s="189"/>
      <c r="G234" s="189"/>
      <c r="H234" s="189"/>
      <c r="I234" s="189"/>
      <c r="J234" s="191" t="s">
        <v>109</v>
      </c>
      <c r="K234" s="191"/>
      <c r="L234" s="187"/>
      <c r="M234" s="199"/>
      <c r="N234" s="198"/>
      <c r="O234" s="684"/>
      <c r="P234" s="199"/>
    </row>
    <row r="235" spans="1:17" s="20" customFormat="1" ht="30" hidden="1" x14ac:dyDescent="0.2">
      <c r="A235" s="203"/>
      <c r="C235" s="211" t="s">
        <v>516</v>
      </c>
      <c r="D235" s="636" t="s">
        <v>517</v>
      </c>
      <c r="E235" s="637"/>
      <c r="F235" s="230">
        <f>SUM(G235:I235)</f>
        <v>0</v>
      </c>
      <c r="G235" s="230">
        <f>+N235</f>
        <v>0</v>
      </c>
      <c r="H235" s="230">
        <f t="shared" ref="H235:I235" si="52">+O235</f>
        <v>0</v>
      </c>
      <c r="I235" s="229">
        <f t="shared" si="52"/>
        <v>0</v>
      </c>
      <c r="J235" s="206" t="s">
        <v>516</v>
      </c>
      <c r="K235" s="206" t="s">
        <v>241</v>
      </c>
      <c r="L235" s="238" t="s">
        <v>242</v>
      </c>
      <c r="M235" s="231">
        <f>SUM(N235:P235)</f>
        <v>0</v>
      </c>
      <c r="N235" s="230">
        <f>SUM(N236:N237)</f>
        <v>0</v>
      </c>
      <c r="O235" s="690">
        <f t="shared" ref="O235:P235" si="53">SUM(O236:O237)</f>
        <v>0</v>
      </c>
      <c r="P235" s="231">
        <f t="shared" si="53"/>
        <v>0</v>
      </c>
    </row>
    <row r="236" spans="1:17" s="20" customFormat="1" ht="30" hidden="1" x14ac:dyDescent="0.2">
      <c r="A236" s="203"/>
      <c r="D236" s="20" t="s">
        <v>109</v>
      </c>
      <c r="E236" s="216"/>
      <c r="F236" s="210"/>
      <c r="G236" s="210"/>
      <c r="H236" s="210"/>
      <c r="I236" s="210"/>
      <c r="J236" s="211" t="s">
        <v>516</v>
      </c>
      <c r="K236" s="211" t="s">
        <v>243</v>
      </c>
      <c r="L236" s="240" t="s">
        <v>244</v>
      </c>
      <c r="M236" s="213">
        <f>SUM(N236:P236)</f>
        <v>0</v>
      </c>
      <c r="N236" s="212"/>
      <c r="O236" s="688">
        <f>+'Tablas Aumentos OBG'!E202</f>
        <v>0</v>
      </c>
      <c r="P236" s="213"/>
    </row>
    <row r="237" spans="1:17" ht="15" hidden="1" x14ac:dyDescent="0.25">
      <c r="A237" s="186"/>
      <c r="D237" s="3" t="s">
        <v>109</v>
      </c>
      <c r="E237" s="187"/>
      <c r="F237" s="189"/>
      <c r="G237" s="189"/>
      <c r="H237" s="189"/>
      <c r="I237" s="189"/>
      <c r="J237" s="191" t="s">
        <v>516</v>
      </c>
      <c r="K237" s="191" t="s">
        <v>518</v>
      </c>
      <c r="L237" s="187" t="s">
        <v>519</v>
      </c>
      <c r="M237" s="199"/>
      <c r="N237" s="198"/>
      <c r="O237" s="684"/>
      <c r="P237" s="199"/>
    </row>
    <row r="238" spans="1:17" ht="15" hidden="1" x14ac:dyDescent="0.25">
      <c r="A238" s="186"/>
      <c r="E238" s="187"/>
      <c r="F238" s="189"/>
      <c r="G238" s="189"/>
      <c r="H238" s="189"/>
      <c r="I238" s="189"/>
      <c r="K238" s="191"/>
      <c r="L238" s="187"/>
      <c r="M238" s="199"/>
      <c r="N238" s="198"/>
      <c r="O238" s="684"/>
      <c r="P238" s="199"/>
    </row>
    <row r="239" spans="1:17" ht="15" hidden="1" x14ac:dyDescent="0.25">
      <c r="A239" s="193" t="s">
        <v>520</v>
      </c>
      <c r="B239" s="8" t="s">
        <v>521</v>
      </c>
      <c r="C239" s="8"/>
      <c r="D239" s="8"/>
      <c r="E239" s="194"/>
      <c r="F239" s="196">
        <f>SUM(G239:I239)</f>
        <v>0</v>
      </c>
      <c r="G239" s="196">
        <f>+G242+G253</f>
        <v>0</v>
      </c>
      <c r="H239" s="196">
        <f>+H242+H253</f>
        <v>0</v>
      </c>
      <c r="I239" s="189"/>
      <c r="K239" s="191"/>
      <c r="L239" s="187"/>
      <c r="M239" s="199"/>
      <c r="N239" s="198"/>
      <c r="O239" s="684"/>
      <c r="P239" s="199"/>
    </row>
    <row r="240" spans="1:17" ht="15" x14ac:dyDescent="0.25">
      <c r="A240" s="193"/>
      <c r="B240" s="8"/>
      <c r="C240" s="8"/>
      <c r="D240" s="8"/>
      <c r="E240" s="194"/>
      <c r="F240" s="196"/>
      <c r="G240" s="196"/>
      <c r="H240" s="196"/>
      <c r="I240" s="189"/>
      <c r="K240" s="191"/>
      <c r="L240" s="187"/>
      <c r="M240" s="198"/>
      <c r="N240" s="198"/>
      <c r="O240" s="684"/>
      <c r="P240" s="199"/>
    </row>
    <row r="241" spans="1:19" ht="15" x14ac:dyDescent="0.25">
      <c r="A241" s="193" t="s">
        <v>520</v>
      </c>
      <c r="B241" s="8" t="s">
        <v>521</v>
      </c>
      <c r="C241" s="8"/>
      <c r="D241" s="8"/>
      <c r="E241" s="194"/>
      <c r="F241" s="196">
        <f>SUM(G241:H241)</f>
        <v>11532339.159999998</v>
      </c>
      <c r="G241" s="196">
        <f>+G243+G254</f>
        <v>3000000</v>
      </c>
      <c r="H241" s="196">
        <f>+H243+H254</f>
        <v>8532339.1599999983</v>
      </c>
      <c r="I241" s="196">
        <f t="shared" ref="I241" si="54">+I243+I254</f>
        <v>0</v>
      </c>
      <c r="J241" s="182">
        <v>2</v>
      </c>
      <c r="K241" s="182">
        <v>5</v>
      </c>
      <c r="L241" s="200" t="s">
        <v>199</v>
      </c>
      <c r="M241" s="196">
        <f>+M243+M256+M266+M269+M274</f>
        <v>11532339.159999998</v>
      </c>
      <c r="N241" s="196">
        <f>+N243+N256+N266+N269+N274</f>
        <v>3000000</v>
      </c>
      <c r="O241" s="683">
        <f>+O243+O256+O266+O269+O274</f>
        <v>8532339.1599999983</v>
      </c>
      <c r="P241" s="197">
        <f t="shared" ref="P241" si="55">+P243+P256+P266+P269+P274</f>
        <v>0</v>
      </c>
      <c r="S241" s="236"/>
    </row>
    <row r="242" spans="1:19" ht="15" x14ac:dyDescent="0.25">
      <c r="A242" s="186"/>
      <c r="E242" s="187"/>
      <c r="F242" s="189"/>
      <c r="G242" s="189"/>
      <c r="H242" s="189"/>
      <c r="I242" s="189"/>
      <c r="K242" s="191"/>
      <c r="M242" s="198"/>
      <c r="N242" s="198"/>
      <c r="O242" s="684"/>
      <c r="P242" s="199"/>
    </row>
    <row r="243" spans="1:19" ht="15" hidden="1" x14ac:dyDescent="0.25">
      <c r="A243" s="186"/>
      <c r="B243" s="182" t="s">
        <v>522</v>
      </c>
      <c r="C243" s="8" t="s">
        <v>523</v>
      </c>
      <c r="E243" s="187"/>
      <c r="F243" s="195">
        <f>SUM(G243:H243)</f>
        <v>0</v>
      </c>
      <c r="G243" s="195">
        <f>SUM(G245:G252)</f>
        <v>0</v>
      </c>
      <c r="H243" s="195">
        <f>SUM(H245:H252)</f>
        <v>0</v>
      </c>
      <c r="I243" s="189">
        <f t="shared" ref="I243" si="56">SUM(I245:I252)</f>
        <v>0</v>
      </c>
      <c r="J243" s="182" t="s">
        <v>109</v>
      </c>
      <c r="K243" s="182" t="s">
        <v>524</v>
      </c>
      <c r="L243" s="200" t="s">
        <v>525</v>
      </c>
      <c r="M243" s="198">
        <f>SUM(N243:O243)</f>
        <v>0</v>
      </c>
      <c r="N243" s="198">
        <f t="shared" ref="N243:O243" si="57">SUM(O243:P243)</f>
        <v>0</v>
      </c>
      <c r="O243" s="684">
        <f t="shared" si="57"/>
        <v>0</v>
      </c>
      <c r="P243" s="199"/>
    </row>
    <row r="244" spans="1:19" ht="15" hidden="1" x14ac:dyDescent="0.25">
      <c r="A244" s="186"/>
      <c r="B244" s="182"/>
      <c r="C244" s="8"/>
      <c r="E244" s="187"/>
      <c r="F244" s="189"/>
      <c r="G244" s="189"/>
      <c r="H244" s="189"/>
      <c r="I244" s="189"/>
      <c r="J244" s="182"/>
      <c r="K244" s="182"/>
      <c r="L244" s="200"/>
      <c r="M244" s="198"/>
      <c r="N244" s="198"/>
      <c r="O244" s="684"/>
      <c r="P244" s="199"/>
    </row>
    <row r="245" spans="1:19" ht="15" hidden="1" x14ac:dyDescent="0.25">
      <c r="A245" s="186"/>
      <c r="B245" s="7"/>
      <c r="C245" s="191" t="s">
        <v>526</v>
      </c>
      <c r="D245" s="3" t="s">
        <v>527</v>
      </c>
      <c r="E245" s="187"/>
      <c r="F245" s="189"/>
      <c r="G245" s="189">
        <f>+N245</f>
        <v>0</v>
      </c>
      <c r="H245" s="189">
        <f>+O245</f>
        <v>0</v>
      </c>
      <c r="I245" s="189">
        <f t="shared" ref="I245" si="58">+P245</f>
        <v>0</v>
      </c>
      <c r="J245" s="191" t="s">
        <v>526</v>
      </c>
      <c r="K245" s="191" t="s">
        <v>210</v>
      </c>
      <c r="L245" s="3" t="s">
        <v>211</v>
      </c>
      <c r="M245" s="198">
        <f>SUM(N245:O245)</f>
        <v>0</v>
      </c>
      <c r="N245" s="198"/>
      <c r="O245" s="684"/>
      <c r="P245" s="199"/>
    </row>
    <row r="246" spans="1:19" ht="15" hidden="1" x14ac:dyDescent="0.25">
      <c r="A246" s="186"/>
      <c r="B246" s="7"/>
      <c r="C246" s="191" t="s">
        <v>528</v>
      </c>
      <c r="D246" s="3" t="s">
        <v>529</v>
      </c>
      <c r="E246" s="187"/>
      <c r="F246" s="189"/>
      <c r="G246" s="189">
        <f>SUM(N246:N249)</f>
        <v>0</v>
      </c>
      <c r="H246" s="189">
        <f t="shared" ref="H246:I246" si="59">SUM(O246:O249)</f>
        <v>0</v>
      </c>
      <c r="I246" s="189">
        <f t="shared" si="59"/>
        <v>0</v>
      </c>
      <c r="J246" s="191" t="s">
        <v>528</v>
      </c>
      <c r="K246" s="191" t="s">
        <v>530</v>
      </c>
      <c r="L246" s="3" t="s">
        <v>531</v>
      </c>
      <c r="M246" s="198"/>
      <c r="N246" s="198"/>
      <c r="O246" s="684"/>
      <c r="P246" s="199"/>
    </row>
    <row r="247" spans="1:19" ht="15" hidden="1" x14ac:dyDescent="0.25">
      <c r="A247" s="186"/>
      <c r="B247" s="7"/>
      <c r="E247" s="187"/>
      <c r="F247" s="189"/>
      <c r="G247" s="189"/>
      <c r="H247" s="189"/>
      <c r="I247" s="189"/>
      <c r="J247" s="191" t="s">
        <v>528</v>
      </c>
      <c r="K247" s="191" t="s">
        <v>532</v>
      </c>
      <c r="L247" s="3" t="s">
        <v>533</v>
      </c>
      <c r="M247" s="198"/>
      <c r="N247" s="198"/>
      <c r="O247" s="684"/>
      <c r="P247" s="199"/>
    </row>
    <row r="248" spans="1:19" ht="15" hidden="1" x14ac:dyDescent="0.25">
      <c r="A248" s="186"/>
      <c r="E248" s="187"/>
      <c r="F248" s="189"/>
      <c r="G248" s="189"/>
      <c r="H248" s="189"/>
      <c r="I248" s="189"/>
      <c r="J248" s="191" t="s">
        <v>528</v>
      </c>
      <c r="K248" s="191" t="s">
        <v>534</v>
      </c>
      <c r="L248" s="3" t="s">
        <v>535</v>
      </c>
      <c r="M248" s="198"/>
      <c r="N248" s="198"/>
      <c r="O248" s="684"/>
      <c r="P248" s="199"/>
    </row>
    <row r="249" spans="1:19" ht="15" hidden="1" x14ac:dyDescent="0.25">
      <c r="A249" s="186"/>
      <c r="E249" s="187"/>
      <c r="F249" s="189"/>
      <c r="G249" s="189"/>
      <c r="H249" s="189"/>
      <c r="I249" s="189"/>
      <c r="J249" s="191" t="s">
        <v>528</v>
      </c>
      <c r="K249" s="191" t="s">
        <v>536</v>
      </c>
      <c r="L249" s="3" t="s">
        <v>537</v>
      </c>
      <c r="M249" s="198"/>
      <c r="N249" s="198"/>
      <c r="O249" s="684"/>
      <c r="P249" s="199"/>
    </row>
    <row r="250" spans="1:19" ht="15" hidden="1" x14ac:dyDescent="0.25">
      <c r="A250" s="186"/>
      <c r="C250" s="191" t="s">
        <v>538</v>
      </c>
      <c r="D250" s="3" t="s">
        <v>539</v>
      </c>
      <c r="E250" s="187"/>
      <c r="F250" s="189"/>
      <c r="G250" s="189">
        <f>+N250</f>
        <v>0</v>
      </c>
      <c r="H250" s="189">
        <f t="shared" ref="H250:I252" si="60">+O250</f>
        <v>0</v>
      </c>
      <c r="I250" s="189">
        <f t="shared" si="60"/>
        <v>0</v>
      </c>
      <c r="J250" s="191" t="s">
        <v>538</v>
      </c>
      <c r="K250" s="191" t="s">
        <v>540</v>
      </c>
      <c r="L250" s="3" t="s">
        <v>539</v>
      </c>
      <c r="M250" s="198"/>
      <c r="N250" s="198"/>
      <c r="O250" s="684"/>
      <c r="P250" s="199"/>
    </row>
    <row r="251" spans="1:19" ht="15" hidden="1" x14ac:dyDescent="0.25">
      <c r="A251" s="186"/>
      <c r="C251" s="191" t="s">
        <v>541</v>
      </c>
      <c r="D251" s="3" t="s">
        <v>542</v>
      </c>
      <c r="E251" s="187"/>
      <c r="F251" s="189"/>
      <c r="G251" s="189">
        <f>+N251</f>
        <v>0</v>
      </c>
      <c r="H251" s="189">
        <f t="shared" si="60"/>
        <v>0</v>
      </c>
      <c r="I251" s="189">
        <f t="shared" si="60"/>
        <v>0</v>
      </c>
      <c r="J251" s="191" t="s">
        <v>541</v>
      </c>
      <c r="K251" s="191" t="s">
        <v>543</v>
      </c>
      <c r="L251" s="3" t="s">
        <v>542</v>
      </c>
      <c r="M251" s="198"/>
      <c r="N251" s="198"/>
      <c r="O251" s="684"/>
      <c r="P251" s="199"/>
    </row>
    <row r="252" spans="1:19" ht="15" hidden="1" x14ac:dyDescent="0.25">
      <c r="A252" s="186"/>
      <c r="C252" s="191" t="s">
        <v>544</v>
      </c>
      <c r="D252" s="3" t="s">
        <v>545</v>
      </c>
      <c r="E252" s="187"/>
      <c r="F252" s="189">
        <f>SUM(G252:I252)</f>
        <v>0</v>
      </c>
      <c r="G252" s="189">
        <f>+N119+N129+N130+N132+N135+N143+N145+N150</f>
        <v>0</v>
      </c>
      <c r="H252" s="189">
        <f t="shared" si="60"/>
        <v>0</v>
      </c>
      <c r="I252" s="189">
        <f t="shared" si="60"/>
        <v>0</v>
      </c>
      <c r="J252" s="191" t="s">
        <v>544</v>
      </c>
      <c r="K252" s="191" t="s">
        <v>546</v>
      </c>
      <c r="L252" s="3" t="s">
        <v>547</v>
      </c>
      <c r="M252" s="198"/>
      <c r="N252" s="198"/>
      <c r="O252" s="684"/>
      <c r="P252" s="199"/>
    </row>
    <row r="253" spans="1:19" ht="15" hidden="1" x14ac:dyDescent="0.25">
      <c r="A253" s="186"/>
      <c r="C253" s="191"/>
      <c r="E253" s="187"/>
      <c r="F253" s="189"/>
      <c r="G253" s="189"/>
      <c r="H253" s="189"/>
      <c r="I253" s="189"/>
      <c r="K253" s="191"/>
      <c r="M253" s="198"/>
      <c r="N253" s="198"/>
      <c r="O253" s="684"/>
      <c r="P253" s="199"/>
    </row>
    <row r="254" spans="1:19" ht="15" hidden="1" x14ac:dyDescent="0.25">
      <c r="A254" s="186"/>
      <c r="B254" s="182" t="s">
        <v>548</v>
      </c>
      <c r="C254" s="8" t="s">
        <v>549</v>
      </c>
      <c r="E254" s="187"/>
      <c r="F254" s="195">
        <f>SUM(G254:I254)</f>
        <v>11532339.159999998</v>
      </c>
      <c r="G254" s="195">
        <f>SUM(G256:G275)</f>
        <v>3000000</v>
      </c>
      <c r="H254" s="195">
        <f>SUM(H256:H275)</f>
        <v>8532339.1599999983</v>
      </c>
      <c r="I254" s="195">
        <f t="shared" ref="I254" si="61">SUM(I256:I275)</f>
        <v>0</v>
      </c>
      <c r="J254" s="191" t="s">
        <v>109</v>
      </c>
      <c r="M254" s="198"/>
      <c r="N254" s="198"/>
      <c r="O254" s="684"/>
      <c r="P254" s="199"/>
    </row>
    <row r="255" spans="1:19" ht="15" hidden="1" x14ac:dyDescent="0.25">
      <c r="A255" s="186"/>
      <c r="B255" s="182"/>
      <c r="C255" s="8"/>
      <c r="E255" s="187"/>
      <c r="F255" s="189"/>
      <c r="G255" s="189"/>
      <c r="H255" s="189"/>
      <c r="I255" s="189"/>
      <c r="M255" s="198"/>
      <c r="N255" s="198"/>
      <c r="O255" s="684"/>
      <c r="P255" s="199"/>
    </row>
    <row r="256" spans="1:19" ht="15" hidden="1" x14ac:dyDescent="0.25">
      <c r="A256" s="186"/>
      <c r="C256" s="191" t="s">
        <v>550</v>
      </c>
      <c r="D256" s="3" t="s">
        <v>551</v>
      </c>
      <c r="E256" s="187"/>
      <c r="F256" s="241">
        <f>SUM(G256:I256)</f>
        <v>0</v>
      </c>
      <c r="G256" s="241">
        <f>+N256+N266</f>
        <v>0</v>
      </c>
      <c r="H256" s="189">
        <f t="shared" ref="H256:I256" si="62">+O256+O266</f>
        <v>0</v>
      </c>
      <c r="I256" s="189">
        <f t="shared" si="62"/>
        <v>0</v>
      </c>
      <c r="J256" s="182" t="s">
        <v>550</v>
      </c>
      <c r="K256" s="182" t="s">
        <v>552</v>
      </c>
      <c r="L256" s="200" t="s">
        <v>200</v>
      </c>
      <c r="M256" s="196">
        <f>SUM(N256:P256)</f>
        <v>0</v>
      </c>
      <c r="N256" s="196">
        <f>SUM(N257:N264)</f>
        <v>0</v>
      </c>
      <c r="O256" s="683">
        <f>SUM(O257:O264)</f>
        <v>0</v>
      </c>
      <c r="P256" s="197">
        <f t="shared" ref="P256" si="63">SUM(P257:P264)</f>
        <v>0</v>
      </c>
    </row>
    <row r="257" spans="1:16" ht="15" hidden="1" x14ac:dyDescent="0.25">
      <c r="A257" s="186"/>
      <c r="E257" s="187"/>
      <c r="F257" s="189"/>
      <c r="G257" s="189"/>
      <c r="H257" s="189"/>
      <c r="I257" s="189"/>
      <c r="J257" s="191" t="s">
        <v>550</v>
      </c>
      <c r="K257" s="191" t="s">
        <v>553</v>
      </c>
      <c r="L257" s="3" t="s">
        <v>554</v>
      </c>
      <c r="M257" s="198">
        <f>SUM(N257:O257)</f>
        <v>0</v>
      </c>
      <c r="N257" s="198">
        <f>+'Tablas Aumentos OBG'!D151</f>
        <v>0</v>
      </c>
      <c r="O257" s="684">
        <v>0</v>
      </c>
      <c r="P257" s="199"/>
    </row>
    <row r="258" spans="1:16" ht="15" hidden="1" x14ac:dyDescent="0.25">
      <c r="A258" s="186"/>
      <c r="E258" s="187"/>
      <c r="F258" s="189"/>
      <c r="G258" s="189"/>
      <c r="H258" s="189"/>
      <c r="I258" s="189"/>
      <c r="J258" s="191" t="s">
        <v>550</v>
      </c>
      <c r="K258" s="191" t="s">
        <v>555</v>
      </c>
      <c r="L258" s="3" t="s">
        <v>556</v>
      </c>
      <c r="M258" s="198"/>
      <c r="N258" s="198"/>
      <c r="O258" s="684"/>
      <c r="P258" s="199"/>
    </row>
    <row r="259" spans="1:16" ht="15" hidden="1" x14ac:dyDescent="0.25">
      <c r="A259" s="186"/>
      <c r="E259" s="187"/>
      <c r="F259" s="189"/>
      <c r="G259" s="189"/>
      <c r="H259" s="189"/>
      <c r="I259" s="189"/>
      <c r="J259" s="191" t="s">
        <v>550</v>
      </c>
      <c r="K259" s="191" t="s">
        <v>201</v>
      </c>
      <c r="L259" s="3" t="s">
        <v>202</v>
      </c>
      <c r="M259" s="198">
        <f t="shared" ref="M259:M264" si="64">SUM(N259:P259)</f>
        <v>0</v>
      </c>
      <c r="N259" s="198">
        <f>+'Tablas Aumentos OBG'!D152</f>
        <v>0</v>
      </c>
      <c r="O259" s="684">
        <f>+'Tablas Aumentos OBG'!E152</f>
        <v>0</v>
      </c>
      <c r="P259" s="199"/>
    </row>
    <row r="260" spans="1:16" ht="15" hidden="1" x14ac:dyDescent="0.25">
      <c r="A260" s="186"/>
      <c r="E260" s="187"/>
      <c r="F260" s="189"/>
      <c r="G260" s="189"/>
      <c r="H260" s="189"/>
      <c r="I260" s="189"/>
      <c r="J260" s="191" t="s">
        <v>550</v>
      </c>
      <c r="K260" s="191" t="s">
        <v>263</v>
      </c>
      <c r="L260" s="3" t="s">
        <v>264</v>
      </c>
      <c r="M260" s="198">
        <f t="shared" si="64"/>
        <v>0</v>
      </c>
      <c r="N260" s="198">
        <f>+'Tablas Aumentos OBG'!D153</f>
        <v>0</v>
      </c>
      <c r="O260" s="684">
        <f>+'Tablas Aumentos OBG'!E153</f>
        <v>0</v>
      </c>
      <c r="P260" s="199"/>
    </row>
    <row r="261" spans="1:16" ht="15" hidden="1" x14ac:dyDescent="0.25">
      <c r="A261" s="186"/>
      <c r="E261" s="187"/>
      <c r="F261" s="189"/>
      <c r="G261" s="189"/>
      <c r="H261" s="189"/>
      <c r="I261" s="189"/>
      <c r="J261" s="191" t="s">
        <v>550</v>
      </c>
      <c r="K261" s="191" t="s">
        <v>203</v>
      </c>
      <c r="L261" s="3" t="s">
        <v>557</v>
      </c>
      <c r="M261" s="198">
        <f t="shared" si="64"/>
        <v>0</v>
      </c>
      <c r="N261" s="198">
        <f>-'Tablas Rebajos OBG'!D146</f>
        <v>0</v>
      </c>
      <c r="O261" s="684">
        <f>+'Tablas Aumentos OBG'!E154</f>
        <v>0</v>
      </c>
      <c r="P261" s="199"/>
    </row>
    <row r="262" spans="1:16" ht="15" hidden="1" x14ac:dyDescent="0.25">
      <c r="A262" s="186"/>
      <c r="E262" s="187"/>
      <c r="F262" s="189"/>
      <c r="G262" s="189"/>
      <c r="H262" s="189"/>
      <c r="I262" s="189"/>
      <c r="J262" s="191" t="s">
        <v>550</v>
      </c>
      <c r="K262" s="191" t="s">
        <v>558</v>
      </c>
      <c r="L262" s="3" t="s">
        <v>559</v>
      </c>
      <c r="M262" s="198">
        <f t="shared" si="64"/>
        <v>0</v>
      </c>
      <c r="N262" s="242"/>
      <c r="O262" s="684"/>
      <c r="P262" s="199"/>
    </row>
    <row r="263" spans="1:16" ht="15" hidden="1" x14ac:dyDescent="0.25">
      <c r="A263" s="186"/>
      <c r="E263" s="187"/>
      <c r="F263" s="189"/>
      <c r="G263" s="189"/>
      <c r="H263" s="189"/>
      <c r="I263" s="189"/>
      <c r="J263" s="191" t="s">
        <v>550</v>
      </c>
      <c r="K263" s="191" t="s">
        <v>205</v>
      </c>
      <c r="L263" s="3" t="s">
        <v>206</v>
      </c>
      <c r="M263" s="198">
        <f t="shared" si="64"/>
        <v>0</v>
      </c>
      <c r="N263" s="242"/>
      <c r="O263" s="684"/>
      <c r="P263" s="199"/>
    </row>
    <row r="264" spans="1:16" ht="15" hidden="1" x14ac:dyDescent="0.25">
      <c r="A264" s="186"/>
      <c r="E264" s="187"/>
      <c r="F264" s="189"/>
      <c r="G264" s="189"/>
      <c r="H264" s="189"/>
      <c r="I264" s="189"/>
      <c r="J264" s="191" t="s">
        <v>550</v>
      </c>
      <c r="K264" s="191" t="s">
        <v>207</v>
      </c>
      <c r="L264" s="3" t="s">
        <v>560</v>
      </c>
      <c r="M264" s="198">
        <f t="shared" si="64"/>
        <v>0</v>
      </c>
      <c r="N264" s="198">
        <f>+'Tablas Aumentos OBG'!D156</f>
        <v>0</v>
      </c>
      <c r="O264" s="684">
        <f>+'Tablas Aumentos OBG'!E156</f>
        <v>0</v>
      </c>
      <c r="P264" s="199"/>
    </row>
    <row r="265" spans="1:16" ht="15" hidden="1" x14ac:dyDescent="0.25">
      <c r="A265" s="186"/>
      <c r="E265" s="187"/>
      <c r="F265" s="189"/>
      <c r="G265" s="189"/>
      <c r="H265" s="189"/>
      <c r="I265" s="189"/>
      <c r="K265" s="191"/>
      <c r="L265" s="218"/>
      <c r="M265" s="242"/>
      <c r="N265" s="242"/>
      <c r="O265" s="684"/>
      <c r="P265" s="199"/>
    </row>
    <row r="266" spans="1:16" ht="15" hidden="1" x14ac:dyDescent="0.25">
      <c r="A266" s="186"/>
      <c r="E266" s="187"/>
      <c r="F266" s="189"/>
      <c r="G266" s="189"/>
      <c r="H266" s="189"/>
      <c r="I266" s="189"/>
      <c r="J266" s="182" t="s">
        <v>550</v>
      </c>
      <c r="K266" s="182" t="s">
        <v>561</v>
      </c>
      <c r="L266" s="200" t="s">
        <v>212</v>
      </c>
      <c r="M266" s="242"/>
      <c r="N266" s="242"/>
      <c r="O266" s="684"/>
      <c r="P266" s="199"/>
    </row>
    <row r="267" spans="1:16" ht="15" hidden="1" x14ac:dyDescent="0.25">
      <c r="A267" s="186"/>
      <c r="E267" s="187"/>
      <c r="F267" s="189"/>
      <c r="G267" s="189"/>
      <c r="H267" s="189"/>
      <c r="I267" s="189"/>
      <c r="J267" s="191" t="s">
        <v>550</v>
      </c>
      <c r="K267" s="191" t="s">
        <v>562</v>
      </c>
      <c r="L267" s="3" t="s">
        <v>563</v>
      </c>
      <c r="M267" s="242"/>
      <c r="N267" s="242"/>
      <c r="O267" s="684"/>
      <c r="P267" s="199"/>
    </row>
    <row r="268" spans="1:16" ht="15" hidden="1" x14ac:dyDescent="0.25">
      <c r="A268" s="186"/>
      <c r="E268" s="187"/>
      <c r="F268" s="189"/>
      <c r="G268" s="189"/>
      <c r="H268" s="189"/>
      <c r="I268" s="189"/>
      <c r="J268" s="191" t="s">
        <v>109</v>
      </c>
      <c r="K268" s="191"/>
      <c r="M268" s="242"/>
      <c r="N268" s="242"/>
      <c r="O268" s="684"/>
      <c r="P268" s="199"/>
    </row>
    <row r="269" spans="1:16" ht="15" hidden="1" x14ac:dyDescent="0.25">
      <c r="A269" s="186"/>
      <c r="E269" s="187"/>
      <c r="F269" s="189"/>
      <c r="G269" s="189"/>
      <c r="H269" s="189"/>
      <c r="I269" s="189"/>
      <c r="J269" s="191" t="s">
        <v>109</v>
      </c>
      <c r="K269" s="182" t="s">
        <v>564</v>
      </c>
      <c r="L269" s="200" t="s">
        <v>565</v>
      </c>
      <c r="M269" s="242"/>
      <c r="N269" s="242"/>
      <c r="O269" s="684"/>
      <c r="P269" s="199"/>
    </row>
    <row r="270" spans="1:16" ht="15" hidden="1" x14ac:dyDescent="0.25">
      <c r="A270" s="186"/>
      <c r="C270" s="191" t="s">
        <v>566</v>
      </c>
      <c r="D270" s="3" t="s">
        <v>567</v>
      </c>
      <c r="E270" s="187"/>
      <c r="F270" s="241">
        <f>SUM(G270:I270)</f>
        <v>0</v>
      </c>
      <c r="G270" s="241">
        <f t="shared" ref="G270:I271" si="65">SUM(H270:J270)</f>
        <v>0</v>
      </c>
      <c r="H270" s="189">
        <f t="shared" si="65"/>
        <v>0</v>
      </c>
      <c r="I270" s="241">
        <f t="shared" si="65"/>
        <v>0</v>
      </c>
      <c r="J270" s="191" t="s">
        <v>566</v>
      </c>
      <c r="K270" s="191" t="s">
        <v>568</v>
      </c>
      <c r="L270" s="3" t="s">
        <v>567</v>
      </c>
      <c r="M270" s="242"/>
      <c r="N270" s="242"/>
      <c r="O270" s="684"/>
      <c r="P270" s="199"/>
    </row>
    <row r="271" spans="1:16" ht="15" hidden="1" x14ac:dyDescent="0.25">
      <c r="A271" s="186"/>
      <c r="C271" s="191" t="s">
        <v>569</v>
      </c>
      <c r="D271" s="3" t="s">
        <v>211</v>
      </c>
      <c r="E271" s="187"/>
      <c r="F271" s="241">
        <f>SUM(G271:I271)</f>
        <v>0</v>
      </c>
      <c r="G271" s="241">
        <f t="shared" si="65"/>
        <v>0</v>
      </c>
      <c r="H271" s="189">
        <f t="shared" si="65"/>
        <v>0</v>
      </c>
      <c r="I271" s="241">
        <f t="shared" si="65"/>
        <v>0</v>
      </c>
      <c r="J271" s="191" t="s">
        <v>569</v>
      </c>
      <c r="K271" s="191" t="s">
        <v>570</v>
      </c>
      <c r="L271" s="3" t="s">
        <v>571</v>
      </c>
      <c r="M271" s="242"/>
      <c r="N271" s="242"/>
      <c r="O271" s="684"/>
      <c r="P271" s="199"/>
    </row>
    <row r="272" spans="1:16" ht="15" hidden="1" x14ac:dyDescent="0.25">
      <c r="A272" s="186"/>
      <c r="C272" s="191"/>
      <c r="E272" s="187"/>
      <c r="F272" s="189"/>
      <c r="G272" s="189"/>
      <c r="H272" s="189"/>
      <c r="I272" s="189"/>
      <c r="J272" s="191" t="s">
        <v>569</v>
      </c>
      <c r="K272" s="191" t="s">
        <v>572</v>
      </c>
      <c r="L272" s="3" t="s">
        <v>573</v>
      </c>
      <c r="M272" s="242"/>
      <c r="N272" s="242"/>
      <c r="O272" s="684"/>
      <c r="P272" s="199"/>
    </row>
    <row r="273" spans="1:16" ht="15" x14ac:dyDescent="0.25">
      <c r="A273" s="186"/>
      <c r="C273" s="191"/>
      <c r="E273" s="187"/>
      <c r="F273" s="189"/>
      <c r="G273" s="189"/>
      <c r="H273" s="189"/>
      <c r="I273" s="189"/>
      <c r="M273" s="242"/>
      <c r="N273" s="242"/>
      <c r="O273" s="684"/>
      <c r="P273" s="199"/>
    </row>
    <row r="274" spans="1:16" ht="15" x14ac:dyDescent="0.25">
      <c r="A274" s="186"/>
      <c r="E274" s="187"/>
      <c r="F274" s="195"/>
      <c r="G274" s="195"/>
      <c r="H274" s="195"/>
      <c r="I274" s="195"/>
      <c r="J274" s="191" t="s">
        <v>109</v>
      </c>
      <c r="K274" s="182" t="s">
        <v>561</v>
      </c>
      <c r="L274" s="200" t="s">
        <v>212</v>
      </c>
      <c r="M274" s="196">
        <f>SUM(N274:P274)</f>
        <v>11532339.159999998</v>
      </c>
      <c r="N274" s="196">
        <f>SUM(N275:N277)</f>
        <v>3000000</v>
      </c>
      <c r="O274" s="683">
        <f t="shared" ref="O274:P274" si="66">SUM(O275:O277)</f>
        <v>8532339.1599999983</v>
      </c>
      <c r="P274" s="197">
        <f t="shared" si="66"/>
        <v>0</v>
      </c>
    </row>
    <row r="275" spans="1:16" ht="15" x14ac:dyDescent="0.25">
      <c r="A275" s="186"/>
      <c r="C275" s="191" t="s">
        <v>574</v>
      </c>
      <c r="D275" s="3" t="s">
        <v>575</v>
      </c>
      <c r="E275" s="187"/>
      <c r="F275" s="241">
        <f>SUM(G275:I275)</f>
        <v>11532339.159999998</v>
      </c>
      <c r="G275" s="241">
        <f>+N275</f>
        <v>3000000</v>
      </c>
      <c r="H275" s="189">
        <f>+O275</f>
        <v>8532339.1599999983</v>
      </c>
      <c r="I275" s="189">
        <f t="shared" ref="I275" si="67">+P275</f>
        <v>0</v>
      </c>
      <c r="J275" s="191" t="s">
        <v>574</v>
      </c>
      <c r="K275" s="191" t="s">
        <v>213</v>
      </c>
      <c r="L275" s="3" t="s">
        <v>214</v>
      </c>
      <c r="M275" s="198">
        <f t="shared" ref="M275" si="68">SUM(N275:P275)</f>
        <v>11532339.159999998</v>
      </c>
      <c r="N275" s="198">
        <f>+'Detalle de Aumentos'!D20</f>
        <v>3000000</v>
      </c>
      <c r="O275" s="684">
        <f>+'Tablas Aumentos OBG'!E164</f>
        <v>8532339.1599999983</v>
      </c>
      <c r="P275" s="199"/>
    </row>
    <row r="276" spans="1:16" ht="15" hidden="1" x14ac:dyDescent="0.25">
      <c r="A276" s="186"/>
      <c r="C276" s="191" t="s">
        <v>576</v>
      </c>
      <c r="D276" s="3" t="s">
        <v>577</v>
      </c>
      <c r="E276" s="187"/>
      <c r="F276" s="189">
        <f>SUM(G276:I276)</f>
        <v>0</v>
      </c>
      <c r="G276" s="189">
        <f>+O276+O277</f>
        <v>0</v>
      </c>
      <c r="H276" s="189"/>
      <c r="I276" s="189"/>
      <c r="J276" s="191" t="s">
        <v>576</v>
      </c>
      <c r="K276" s="191" t="s">
        <v>578</v>
      </c>
      <c r="L276" s="3" t="s">
        <v>579</v>
      </c>
      <c r="M276" s="242"/>
      <c r="N276" s="242"/>
      <c r="O276" s="684"/>
      <c r="P276" s="199"/>
    </row>
    <row r="277" spans="1:16" ht="15" hidden="1" x14ac:dyDescent="0.25">
      <c r="A277" s="186"/>
      <c r="E277" s="187"/>
      <c r="F277" s="189"/>
      <c r="G277" s="189"/>
      <c r="H277" s="189"/>
      <c r="I277" s="189"/>
      <c r="J277" s="191" t="s">
        <v>576</v>
      </c>
      <c r="K277" s="191" t="s">
        <v>580</v>
      </c>
      <c r="L277" s="3" t="s">
        <v>581</v>
      </c>
      <c r="M277" s="242"/>
      <c r="N277" s="242"/>
      <c r="O277" s="684"/>
      <c r="P277" s="199"/>
    </row>
    <row r="278" spans="1:16" ht="15" hidden="1" x14ac:dyDescent="0.25">
      <c r="A278" s="186"/>
      <c r="E278" s="187"/>
      <c r="F278" s="189"/>
      <c r="G278" s="189"/>
      <c r="H278" s="189"/>
      <c r="I278" s="189"/>
      <c r="K278" s="191"/>
      <c r="M278" s="242"/>
      <c r="N278" s="242"/>
      <c r="O278" s="684"/>
      <c r="P278" s="199"/>
    </row>
    <row r="279" spans="1:16" ht="15" hidden="1" x14ac:dyDescent="0.25">
      <c r="A279" s="186"/>
      <c r="E279" s="187"/>
      <c r="F279" s="189"/>
      <c r="G279" s="189"/>
      <c r="H279" s="189"/>
      <c r="I279" s="189"/>
      <c r="K279" s="191"/>
      <c r="M279" s="242"/>
      <c r="N279" s="242"/>
      <c r="O279" s="684"/>
      <c r="P279" s="199"/>
    </row>
    <row r="280" spans="1:16" ht="15" hidden="1" x14ac:dyDescent="0.25">
      <c r="A280" s="186"/>
      <c r="B280" s="182" t="s">
        <v>582</v>
      </c>
      <c r="C280" s="8" t="s">
        <v>583</v>
      </c>
      <c r="E280" s="187"/>
      <c r="F280" s="189"/>
      <c r="G280" s="189"/>
      <c r="H280" s="189"/>
      <c r="I280" s="189"/>
      <c r="J280" s="182" t="s">
        <v>582</v>
      </c>
      <c r="K280" s="182">
        <v>7</v>
      </c>
      <c r="L280" s="200" t="s">
        <v>583</v>
      </c>
      <c r="M280" s="242"/>
      <c r="N280" s="242"/>
      <c r="O280" s="684"/>
      <c r="P280" s="199"/>
    </row>
    <row r="281" spans="1:16" ht="15" hidden="1" x14ac:dyDescent="0.25">
      <c r="A281" s="186"/>
      <c r="E281" s="187"/>
      <c r="F281" s="189"/>
      <c r="G281" s="189"/>
      <c r="H281" s="189"/>
      <c r="I281" s="189"/>
      <c r="K281" s="191"/>
      <c r="M281" s="242"/>
      <c r="N281" s="242"/>
      <c r="O281" s="684"/>
      <c r="P281" s="199"/>
    </row>
    <row r="282" spans="1:16" ht="15" hidden="1" x14ac:dyDescent="0.25">
      <c r="A282" s="186"/>
      <c r="C282" s="191" t="s">
        <v>584</v>
      </c>
      <c r="D282" s="3" t="s">
        <v>585</v>
      </c>
      <c r="E282" s="187"/>
      <c r="F282" s="189"/>
      <c r="G282" s="189"/>
      <c r="H282" s="189"/>
      <c r="I282" s="189"/>
      <c r="J282" s="182" t="s">
        <v>584</v>
      </c>
      <c r="K282" s="182" t="s">
        <v>586</v>
      </c>
      <c r="L282" s="200" t="s">
        <v>587</v>
      </c>
      <c r="M282" s="242"/>
      <c r="N282" s="242"/>
      <c r="O282" s="684"/>
      <c r="P282" s="199"/>
    </row>
    <row r="283" spans="1:16" ht="15" hidden="1" x14ac:dyDescent="0.25">
      <c r="A283" s="186"/>
      <c r="C283" s="191"/>
      <c r="E283" s="187"/>
      <c r="F283" s="189"/>
      <c r="G283" s="189"/>
      <c r="H283" s="189"/>
      <c r="I283" s="189"/>
      <c r="J283" s="191" t="s">
        <v>584</v>
      </c>
      <c r="K283" s="191" t="s">
        <v>588</v>
      </c>
      <c r="L283" s="3" t="s">
        <v>589</v>
      </c>
      <c r="M283" s="242"/>
      <c r="N283" s="242"/>
      <c r="O283" s="684"/>
      <c r="P283" s="199"/>
    </row>
    <row r="284" spans="1:16" ht="15" hidden="1" x14ac:dyDescent="0.25">
      <c r="A284" s="186"/>
      <c r="C284" s="191"/>
      <c r="E284" s="187"/>
      <c r="F284" s="189"/>
      <c r="G284" s="189"/>
      <c r="H284" s="189"/>
      <c r="I284" s="189"/>
      <c r="J284" s="191" t="s">
        <v>584</v>
      </c>
      <c r="K284" s="191" t="s">
        <v>590</v>
      </c>
      <c r="L284" s="3" t="s">
        <v>591</v>
      </c>
      <c r="M284" s="242"/>
      <c r="N284" s="242"/>
      <c r="O284" s="684"/>
      <c r="P284" s="199"/>
    </row>
    <row r="285" spans="1:16" ht="15" hidden="1" x14ac:dyDescent="0.25">
      <c r="A285" s="186"/>
      <c r="C285" s="191"/>
      <c r="E285" s="187"/>
      <c r="F285" s="189"/>
      <c r="G285" s="189"/>
      <c r="H285" s="189"/>
      <c r="I285" s="189"/>
      <c r="J285" s="191" t="s">
        <v>584</v>
      </c>
      <c r="K285" s="191" t="s">
        <v>592</v>
      </c>
      <c r="L285" s="3" t="s">
        <v>593</v>
      </c>
      <c r="M285" s="242"/>
      <c r="N285" s="242"/>
      <c r="O285" s="684"/>
      <c r="P285" s="199"/>
    </row>
    <row r="286" spans="1:16" ht="15" hidden="1" x14ac:dyDescent="0.25">
      <c r="A286" s="186"/>
      <c r="C286" s="191"/>
      <c r="E286" s="187"/>
      <c r="F286" s="189"/>
      <c r="G286" s="189"/>
      <c r="H286" s="189"/>
      <c r="I286" s="189"/>
      <c r="J286" s="191" t="s">
        <v>584</v>
      </c>
      <c r="K286" s="191" t="s">
        <v>594</v>
      </c>
      <c r="L286" s="3" t="s">
        <v>595</v>
      </c>
      <c r="M286" s="242"/>
      <c r="N286" s="242"/>
      <c r="O286" s="684"/>
      <c r="P286" s="199"/>
    </row>
    <row r="287" spans="1:16" ht="15" hidden="1" x14ac:dyDescent="0.25">
      <c r="A287" s="186"/>
      <c r="C287" s="191"/>
      <c r="E287" s="187"/>
      <c r="F287" s="189"/>
      <c r="G287" s="189"/>
      <c r="H287" s="189"/>
      <c r="I287" s="189"/>
      <c r="J287" s="191" t="s">
        <v>584</v>
      </c>
      <c r="K287" s="191" t="s">
        <v>596</v>
      </c>
      <c r="L287" s="3" t="s">
        <v>597</v>
      </c>
      <c r="M287" s="242"/>
      <c r="N287" s="242"/>
      <c r="O287" s="684"/>
      <c r="P287" s="199"/>
    </row>
    <row r="288" spans="1:16" ht="15" hidden="1" x14ac:dyDescent="0.25">
      <c r="A288" s="186"/>
      <c r="C288" s="191"/>
      <c r="E288" s="187"/>
      <c r="F288" s="189"/>
      <c r="G288" s="189"/>
      <c r="H288" s="189"/>
      <c r="I288" s="189"/>
      <c r="J288" s="191" t="s">
        <v>584</v>
      </c>
      <c r="K288" s="191" t="s">
        <v>598</v>
      </c>
      <c r="L288" s="3" t="s">
        <v>599</v>
      </c>
      <c r="M288" s="242"/>
      <c r="N288" s="242"/>
      <c r="O288" s="684"/>
      <c r="P288" s="199"/>
    </row>
    <row r="289" spans="1:16" ht="15" hidden="1" x14ac:dyDescent="0.25">
      <c r="A289" s="186"/>
      <c r="C289" s="191"/>
      <c r="E289" s="187"/>
      <c r="F289" s="189"/>
      <c r="G289" s="189"/>
      <c r="H289" s="189"/>
      <c r="I289" s="189"/>
      <c r="J289" s="191" t="s">
        <v>584</v>
      </c>
      <c r="K289" s="191" t="s">
        <v>600</v>
      </c>
      <c r="L289" s="3" t="s">
        <v>601</v>
      </c>
      <c r="M289" s="242"/>
      <c r="N289" s="242"/>
      <c r="O289" s="684"/>
      <c r="P289" s="199"/>
    </row>
    <row r="290" spans="1:16" ht="15" hidden="1" x14ac:dyDescent="0.25">
      <c r="A290" s="186"/>
      <c r="C290" s="191"/>
      <c r="E290" s="187"/>
      <c r="F290" s="189"/>
      <c r="G290" s="189"/>
      <c r="H290" s="189"/>
      <c r="I290" s="189"/>
      <c r="K290" s="191"/>
      <c r="M290" s="242"/>
      <c r="N290" s="242"/>
      <c r="O290" s="684"/>
      <c r="P290" s="199"/>
    </row>
    <row r="291" spans="1:16" ht="15" hidden="1" x14ac:dyDescent="0.25">
      <c r="A291" s="186"/>
      <c r="C291" s="191" t="s">
        <v>602</v>
      </c>
      <c r="D291" s="3" t="s">
        <v>603</v>
      </c>
      <c r="E291" s="187"/>
      <c r="F291" s="189"/>
      <c r="G291" s="189"/>
      <c r="H291" s="189"/>
      <c r="I291" s="189"/>
      <c r="J291" s="182" t="s">
        <v>602</v>
      </c>
      <c r="K291" s="182" t="s">
        <v>604</v>
      </c>
      <c r="L291" s="200" t="s">
        <v>605</v>
      </c>
      <c r="M291" s="242"/>
      <c r="N291" s="242"/>
      <c r="O291" s="684"/>
      <c r="P291" s="199"/>
    </row>
    <row r="292" spans="1:16" ht="15" hidden="1" x14ac:dyDescent="0.25">
      <c r="A292" s="186"/>
      <c r="C292" s="191"/>
      <c r="D292" s="3" t="s">
        <v>109</v>
      </c>
      <c r="E292" s="187"/>
      <c r="F292" s="198"/>
      <c r="G292" s="198"/>
      <c r="H292" s="189"/>
      <c r="I292" s="189"/>
      <c r="J292" s="191" t="s">
        <v>602</v>
      </c>
      <c r="K292" s="191" t="s">
        <v>606</v>
      </c>
      <c r="L292" s="3" t="s">
        <v>607</v>
      </c>
      <c r="M292" s="242"/>
      <c r="N292" s="242"/>
      <c r="O292" s="684"/>
      <c r="P292" s="199"/>
    </row>
    <row r="293" spans="1:16" ht="15" hidden="1" x14ac:dyDescent="0.25">
      <c r="A293" s="186"/>
      <c r="C293" s="191"/>
      <c r="E293" s="187"/>
      <c r="F293" s="198"/>
      <c r="G293" s="198"/>
      <c r="H293" s="189"/>
      <c r="I293" s="189"/>
      <c r="J293" s="191" t="s">
        <v>602</v>
      </c>
      <c r="K293" s="182" t="s">
        <v>608</v>
      </c>
      <c r="L293" s="200" t="s">
        <v>609</v>
      </c>
      <c r="M293" s="242"/>
      <c r="N293" s="242"/>
      <c r="O293" s="684"/>
      <c r="P293" s="199"/>
    </row>
    <row r="294" spans="1:16" ht="15" hidden="1" x14ac:dyDescent="0.25">
      <c r="A294" s="186"/>
      <c r="C294" s="191"/>
      <c r="E294" s="187"/>
      <c r="F294" s="198"/>
      <c r="G294" s="198"/>
      <c r="H294" s="189"/>
      <c r="I294" s="189"/>
      <c r="J294" s="191" t="s">
        <v>602</v>
      </c>
      <c r="K294" s="191" t="s">
        <v>610</v>
      </c>
      <c r="L294" s="3" t="s">
        <v>611</v>
      </c>
      <c r="M294" s="242"/>
      <c r="N294" s="242"/>
      <c r="O294" s="684"/>
      <c r="P294" s="199"/>
    </row>
    <row r="295" spans="1:16" ht="15" hidden="1" x14ac:dyDescent="0.25">
      <c r="A295" s="186"/>
      <c r="C295" s="191"/>
      <c r="E295" s="187"/>
      <c r="F295" s="198"/>
      <c r="G295" s="198"/>
      <c r="H295" s="189"/>
      <c r="I295" s="189"/>
      <c r="J295" s="191" t="s">
        <v>602</v>
      </c>
      <c r="K295" s="191" t="s">
        <v>612</v>
      </c>
      <c r="L295" s="3" t="s">
        <v>613</v>
      </c>
      <c r="M295" s="242"/>
      <c r="N295" s="242"/>
      <c r="O295" s="684"/>
      <c r="P295" s="199"/>
    </row>
    <row r="296" spans="1:16" ht="15" hidden="1" x14ac:dyDescent="0.25">
      <c r="A296" s="186"/>
      <c r="C296" s="191"/>
      <c r="E296" s="187"/>
      <c r="F296" s="198"/>
      <c r="G296" s="198"/>
      <c r="H296" s="189"/>
      <c r="I296" s="189"/>
      <c r="J296" s="191" t="s">
        <v>602</v>
      </c>
      <c r="K296" s="191" t="s">
        <v>614</v>
      </c>
      <c r="L296" s="3" t="s">
        <v>615</v>
      </c>
      <c r="M296" s="242"/>
      <c r="N296" s="242"/>
      <c r="O296" s="684"/>
      <c r="P296" s="199"/>
    </row>
    <row r="297" spans="1:16" ht="15" hidden="1" x14ac:dyDescent="0.25">
      <c r="A297" s="186"/>
      <c r="C297" s="191"/>
      <c r="D297" s="3" t="s">
        <v>109</v>
      </c>
      <c r="E297" s="187"/>
      <c r="F297" s="198"/>
      <c r="G297" s="198"/>
      <c r="H297" s="189"/>
      <c r="I297" s="189"/>
      <c r="J297" s="191" t="s">
        <v>602</v>
      </c>
      <c r="K297" s="191" t="s">
        <v>616</v>
      </c>
      <c r="L297" s="3" t="s">
        <v>617</v>
      </c>
      <c r="M297" s="242"/>
      <c r="N297" s="242"/>
      <c r="O297" s="684"/>
      <c r="P297" s="199"/>
    </row>
    <row r="298" spans="1:16" ht="15" hidden="1" x14ac:dyDescent="0.25">
      <c r="A298" s="186"/>
      <c r="C298" s="191"/>
      <c r="E298" s="187"/>
      <c r="F298" s="198"/>
      <c r="G298" s="198"/>
      <c r="H298" s="189"/>
      <c r="I298" s="189"/>
      <c r="J298" s="191" t="s">
        <v>602</v>
      </c>
      <c r="K298" s="182" t="s">
        <v>618</v>
      </c>
      <c r="L298" s="200" t="s">
        <v>619</v>
      </c>
      <c r="M298" s="242"/>
      <c r="N298" s="242"/>
      <c r="O298" s="684"/>
      <c r="P298" s="199"/>
    </row>
    <row r="299" spans="1:16" ht="15" hidden="1" x14ac:dyDescent="0.25">
      <c r="A299" s="243" t="s">
        <v>109</v>
      </c>
      <c r="C299" s="191"/>
      <c r="E299" s="187"/>
      <c r="F299" s="198"/>
      <c r="G299" s="198"/>
      <c r="H299" s="189"/>
      <c r="I299" s="189"/>
      <c r="J299" s="191" t="s">
        <v>602</v>
      </c>
      <c r="K299" s="191" t="s">
        <v>620</v>
      </c>
      <c r="L299" s="3" t="s">
        <v>621</v>
      </c>
      <c r="M299" s="242"/>
      <c r="N299" s="242"/>
      <c r="O299" s="684"/>
      <c r="P299" s="199"/>
    </row>
    <row r="300" spans="1:16" ht="15" hidden="1" x14ac:dyDescent="0.25">
      <c r="A300" s="186"/>
      <c r="C300" s="191"/>
      <c r="E300" s="187"/>
      <c r="F300" s="198"/>
      <c r="G300" s="198"/>
      <c r="H300" s="189"/>
      <c r="I300" s="189"/>
      <c r="K300" s="191"/>
      <c r="M300" s="242"/>
      <c r="N300" s="242"/>
      <c r="O300" s="684"/>
      <c r="P300" s="199"/>
    </row>
    <row r="301" spans="1:16" ht="15" hidden="1" x14ac:dyDescent="0.25">
      <c r="A301" s="186"/>
      <c r="E301" s="187"/>
      <c r="F301" s="189"/>
      <c r="G301" s="189"/>
      <c r="H301" s="189"/>
      <c r="I301" s="189"/>
      <c r="M301" s="242"/>
      <c r="N301" s="242"/>
      <c r="O301" s="684"/>
      <c r="P301" s="199"/>
    </row>
    <row r="302" spans="1:16" ht="15.75" hidden="1" thickBot="1" x14ac:dyDescent="0.3">
      <c r="A302" s="219"/>
      <c r="B302" s="220"/>
      <c r="C302" s="220"/>
      <c r="D302" s="220"/>
      <c r="E302" s="221"/>
      <c r="F302" s="222"/>
      <c r="G302" s="222"/>
      <c r="H302" s="223"/>
      <c r="I302" s="223"/>
      <c r="J302" s="224"/>
      <c r="K302" s="224"/>
      <c r="L302" s="220"/>
      <c r="M302" s="244"/>
      <c r="N302" s="244"/>
      <c r="O302" s="689"/>
      <c r="P302" s="225"/>
    </row>
    <row r="303" spans="1:16" ht="15" hidden="1" x14ac:dyDescent="0.25">
      <c r="A303" s="186"/>
      <c r="E303" s="187"/>
      <c r="F303" s="198"/>
      <c r="G303" s="198"/>
      <c r="H303" s="189"/>
      <c r="I303" s="192"/>
      <c r="K303" s="191"/>
      <c r="M303" s="242"/>
      <c r="N303" s="242"/>
      <c r="O303" s="684"/>
      <c r="P303" s="199"/>
    </row>
    <row r="304" spans="1:16" ht="15" hidden="1" x14ac:dyDescent="0.25">
      <c r="A304" s="186"/>
      <c r="C304" s="191" t="s">
        <v>622</v>
      </c>
      <c r="D304" s="3" t="s">
        <v>623</v>
      </c>
      <c r="E304" s="187"/>
      <c r="F304" s="198"/>
      <c r="G304" s="198"/>
      <c r="H304" s="189"/>
      <c r="I304" s="192"/>
      <c r="J304" s="182" t="s">
        <v>622</v>
      </c>
      <c r="K304" s="182" t="s">
        <v>624</v>
      </c>
      <c r="L304" s="200" t="s">
        <v>625</v>
      </c>
      <c r="M304" s="242"/>
      <c r="N304" s="242"/>
      <c r="O304" s="684"/>
      <c r="P304" s="199"/>
    </row>
    <row r="305" spans="1:16" ht="15" hidden="1" x14ac:dyDescent="0.25">
      <c r="A305" s="186"/>
      <c r="E305" s="187"/>
      <c r="F305" s="198"/>
      <c r="G305" s="198"/>
      <c r="H305" s="189"/>
      <c r="I305" s="192"/>
      <c r="J305" s="191" t="s">
        <v>622</v>
      </c>
      <c r="K305" s="191" t="s">
        <v>626</v>
      </c>
      <c r="L305" s="3" t="s">
        <v>740</v>
      </c>
      <c r="M305" s="242"/>
      <c r="N305" s="242"/>
      <c r="O305" s="684"/>
      <c r="P305" s="199"/>
    </row>
    <row r="306" spans="1:16" ht="15" hidden="1" x14ac:dyDescent="0.25">
      <c r="A306" s="186"/>
      <c r="E306" s="187"/>
      <c r="F306" s="198"/>
      <c r="G306" s="198"/>
      <c r="H306" s="189"/>
      <c r="I306" s="192"/>
      <c r="J306" s="191" t="s">
        <v>622</v>
      </c>
      <c r="K306" s="191" t="s">
        <v>627</v>
      </c>
      <c r="L306" s="3" t="s">
        <v>628</v>
      </c>
      <c r="M306" s="242"/>
      <c r="N306" s="242"/>
      <c r="O306" s="684"/>
      <c r="P306" s="199"/>
    </row>
    <row r="307" spans="1:16" ht="15" hidden="1" x14ac:dyDescent="0.25">
      <c r="A307" s="186"/>
      <c r="E307" s="187"/>
      <c r="F307" s="198"/>
      <c r="G307" s="198"/>
      <c r="H307" s="189"/>
      <c r="I307" s="192"/>
      <c r="J307" s="182"/>
      <c r="K307" s="182"/>
      <c r="M307" s="242"/>
      <c r="N307" s="242"/>
      <c r="O307" s="684"/>
      <c r="P307" s="199"/>
    </row>
    <row r="308" spans="1:16" ht="15" hidden="1" x14ac:dyDescent="0.25">
      <c r="A308" s="186"/>
      <c r="D308" s="8"/>
      <c r="E308" s="194"/>
      <c r="F308" s="198"/>
      <c r="G308" s="198"/>
      <c r="H308" s="189"/>
      <c r="I308" s="192"/>
      <c r="K308" s="191"/>
      <c r="M308" s="242"/>
      <c r="N308" s="242"/>
      <c r="O308" s="684"/>
      <c r="P308" s="199"/>
    </row>
    <row r="309" spans="1:16" ht="15" hidden="1" x14ac:dyDescent="0.25">
      <c r="A309" s="193">
        <v>3</v>
      </c>
      <c r="B309" s="8" t="s">
        <v>629</v>
      </c>
      <c r="D309" s="8"/>
      <c r="E309" s="194"/>
      <c r="F309" s="198"/>
      <c r="G309" s="198"/>
      <c r="H309" s="189"/>
      <c r="I309" s="192"/>
      <c r="J309" s="182">
        <v>3</v>
      </c>
      <c r="K309" s="182">
        <v>4</v>
      </c>
      <c r="L309" s="200" t="s">
        <v>630</v>
      </c>
      <c r="M309" s="242"/>
      <c r="N309" s="242"/>
      <c r="O309" s="684"/>
      <c r="P309" s="199"/>
    </row>
    <row r="310" spans="1:16" ht="15" hidden="1" x14ac:dyDescent="0.25">
      <c r="A310" s="186"/>
      <c r="B310" s="8" t="s">
        <v>109</v>
      </c>
      <c r="C310" s="8"/>
      <c r="E310" s="187"/>
      <c r="F310" s="198"/>
      <c r="G310" s="198"/>
      <c r="H310" s="189"/>
      <c r="I310" s="192"/>
      <c r="K310" s="191"/>
      <c r="M310" s="242"/>
      <c r="N310" s="242"/>
      <c r="O310" s="684"/>
      <c r="P310" s="199"/>
    </row>
    <row r="311" spans="1:16" ht="15" hidden="1" x14ac:dyDescent="0.25">
      <c r="A311" s="186"/>
      <c r="B311" s="182" t="s">
        <v>631</v>
      </c>
      <c r="C311" s="245" t="s">
        <v>632</v>
      </c>
      <c r="E311" s="187"/>
      <c r="F311" s="198"/>
      <c r="G311" s="198"/>
      <c r="H311" s="189"/>
      <c r="I311" s="192"/>
      <c r="J311" s="182" t="s">
        <v>631</v>
      </c>
      <c r="K311" s="182" t="s">
        <v>633</v>
      </c>
      <c r="L311" s="200" t="s">
        <v>634</v>
      </c>
      <c r="M311" s="242"/>
      <c r="N311" s="242"/>
      <c r="O311" s="684"/>
      <c r="P311" s="199"/>
    </row>
    <row r="312" spans="1:16" ht="15" hidden="1" x14ac:dyDescent="0.25">
      <c r="A312" s="186"/>
      <c r="B312" s="22"/>
      <c r="E312" s="187"/>
      <c r="F312" s="198"/>
      <c r="G312" s="198"/>
      <c r="H312" s="189"/>
      <c r="I312" s="192"/>
      <c r="J312" s="191" t="s">
        <v>631</v>
      </c>
      <c r="K312" s="191" t="s">
        <v>635</v>
      </c>
      <c r="L312" s="3" t="s">
        <v>636</v>
      </c>
      <c r="M312" s="242"/>
      <c r="N312" s="242"/>
      <c r="O312" s="684"/>
      <c r="P312" s="199"/>
    </row>
    <row r="313" spans="1:16" ht="15" hidden="1" x14ac:dyDescent="0.25">
      <c r="A313" s="186"/>
      <c r="E313" s="187"/>
      <c r="F313" s="198"/>
      <c r="G313" s="198"/>
      <c r="H313" s="189"/>
      <c r="I313" s="192"/>
      <c r="J313" s="191" t="s">
        <v>631</v>
      </c>
      <c r="K313" s="191" t="s">
        <v>637</v>
      </c>
      <c r="L313" s="3" t="s">
        <v>638</v>
      </c>
      <c r="M313" s="242"/>
      <c r="N313" s="242"/>
      <c r="O313" s="684"/>
      <c r="P313" s="199"/>
    </row>
    <row r="314" spans="1:16" ht="15" hidden="1" x14ac:dyDescent="0.25">
      <c r="A314" s="186"/>
      <c r="B314" s="22"/>
      <c r="E314" s="187"/>
      <c r="F314" s="198"/>
      <c r="G314" s="198"/>
      <c r="H314" s="189"/>
      <c r="I314" s="192"/>
      <c r="J314" s="191" t="s">
        <v>631</v>
      </c>
      <c r="K314" s="191" t="s">
        <v>639</v>
      </c>
      <c r="L314" s="3" t="s">
        <v>640</v>
      </c>
      <c r="M314" s="242"/>
      <c r="N314" s="242"/>
      <c r="O314" s="684"/>
      <c r="P314" s="199"/>
    </row>
    <row r="315" spans="1:16" ht="15" hidden="1" x14ac:dyDescent="0.25">
      <c r="A315" s="186"/>
      <c r="B315" s="22"/>
      <c r="E315" s="187"/>
      <c r="F315" s="198"/>
      <c r="G315" s="198"/>
      <c r="H315" s="189"/>
      <c r="I315" s="192"/>
      <c r="J315" s="191" t="s">
        <v>631</v>
      </c>
      <c r="K315" s="191" t="s">
        <v>641</v>
      </c>
      <c r="L315" s="3" t="s">
        <v>642</v>
      </c>
      <c r="M315" s="242"/>
      <c r="N315" s="242"/>
      <c r="O315" s="684"/>
      <c r="P315" s="199"/>
    </row>
    <row r="316" spans="1:16" ht="15" hidden="1" x14ac:dyDescent="0.25">
      <c r="A316" s="186"/>
      <c r="B316" s="22"/>
      <c r="E316" s="187"/>
      <c r="F316" s="198"/>
      <c r="G316" s="198"/>
      <c r="H316" s="189"/>
      <c r="I316" s="192"/>
      <c r="J316" s="191" t="s">
        <v>631</v>
      </c>
      <c r="K316" s="191" t="s">
        <v>643</v>
      </c>
      <c r="L316" s="3" t="s">
        <v>644</v>
      </c>
      <c r="M316" s="242"/>
      <c r="N316" s="242"/>
      <c r="O316" s="684"/>
      <c r="P316" s="199"/>
    </row>
    <row r="317" spans="1:16" ht="15" hidden="1" x14ac:dyDescent="0.25">
      <c r="A317" s="186"/>
      <c r="B317" s="22"/>
      <c r="E317" s="187"/>
      <c r="F317" s="198"/>
      <c r="G317" s="198"/>
      <c r="H317" s="189"/>
      <c r="I317" s="192"/>
      <c r="J317" s="191" t="s">
        <v>631</v>
      </c>
      <c r="K317" s="191" t="s">
        <v>645</v>
      </c>
      <c r="L317" s="3" t="s">
        <v>646</v>
      </c>
      <c r="M317" s="242"/>
      <c r="N317" s="242"/>
      <c r="O317" s="684"/>
      <c r="P317" s="199"/>
    </row>
    <row r="318" spans="1:16" ht="15" hidden="1" x14ac:dyDescent="0.25">
      <c r="A318" s="186"/>
      <c r="B318" s="22"/>
      <c r="E318" s="187"/>
      <c r="F318" s="198"/>
      <c r="G318" s="198"/>
      <c r="H318" s="189"/>
      <c r="I318" s="192"/>
      <c r="J318" s="191" t="s">
        <v>631</v>
      </c>
      <c r="K318" s="191" t="s">
        <v>647</v>
      </c>
      <c r="L318" s="3" t="s">
        <v>648</v>
      </c>
      <c r="M318" s="242"/>
      <c r="N318" s="242"/>
      <c r="O318" s="684"/>
      <c r="P318" s="199"/>
    </row>
    <row r="319" spans="1:16" ht="15" hidden="1" x14ac:dyDescent="0.25">
      <c r="A319" s="186"/>
      <c r="B319" s="22"/>
      <c r="E319" s="187"/>
      <c r="F319" s="198"/>
      <c r="G319" s="198"/>
      <c r="H319" s="189"/>
      <c r="I319" s="192"/>
      <c r="J319" s="191" t="s">
        <v>631</v>
      </c>
      <c r="K319" s="191" t="s">
        <v>649</v>
      </c>
      <c r="L319" s="3" t="s">
        <v>650</v>
      </c>
      <c r="M319" s="242"/>
      <c r="N319" s="242"/>
      <c r="O319" s="684"/>
      <c r="P319" s="199"/>
    </row>
    <row r="320" spans="1:16" ht="15" hidden="1" x14ac:dyDescent="0.25">
      <c r="A320" s="186"/>
      <c r="B320" s="22"/>
      <c r="D320" s="8"/>
      <c r="E320" s="194"/>
      <c r="F320" s="198"/>
      <c r="G320" s="198"/>
      <c r="H320" s="189"/>
      <c r="I320" s="192"/>
      <c r="K320" s="191"/>
      <c r="M320" s="242"/>
      <c r="N320" s="242"/>
      <c r="O320" s="684"/>
      <c r="P320" s="199"/>
    </row>
    <row r="321" spans="1:16" ht="15" hidden="1" x14ac:dyDescent="0.25">
      <c r="A321" s="186"/>
      <c r="B321" s="7" t="s">
        <v>651</v>
      </c>
      <c r="C321" s="8" t="s">
        <v>652</v>
      </c>
      <c r="E321" s="187"/>
      <c r="F321" s="198"/>
      <c r="G321" s="198"/>
      <c r="H321" s="189"/>
      <c r="I321" s="192"/>
      <c r="J321" s="182" t="s">
        <v>651</v>
      </c>
      <c r="K321" s="182" t="s">
        <v>653</v>
      </c>
      <c r="L321" s="200" t="s">
        <v>652</v>
      </c>
      <c r="M321" s="242"/>
      <c r="N321" s="242"/>
      <c r="O321" s="684"/>
      <c r="P321" s="199"/>
    </row>
    <row r="322" spans="1:16" ht="15" hidden="1" x14ac:dyDescent="0.25">
      <c r="A322" s="186"/>
      <c r="E322" s="187"/>
      <c r="F322" s="198"/>
      <c r="G322" s="198"/>
      <c r="H322" s="189"/>
      <c r="I322" s="192"/>
      <c r="J322" s="191" t="s">
        <v>651</v>
      </c>
      <c r="K322" s="191" t="s">
        <v>654</v>
      </c>
      <c r="L322" s="3" t="s">
        <v>655</v>
      </c>
      <c r="M322" s="242"/>
      <c r="N322" s="242"/>
      <c r="O322" s="684"/>
      <c r="P322" s="199"/>
    </row>
    <row r="323" spans="1:16" ht="15" hidden="1" x14ac:dyDescent="0.25">
      <c r="A323" s="186"/>
      <c r="E323" s="187"/>
      <c r="F323" s="198"/>
      <c r="G323" s="198"/>
      <c r="H323" s="189"/>
      <c r="I323" s="192"/>
      <c r="J323" s="191" t="s">
        <v>651</v>
      </c>
      <c r="K323" s="191" t="s">
        <v>656</v>
      </c>
      <c r="L323" s="3" t="s">
        <v>657</v>
      </c>
      <c r="M323" s="242"/>
      <c r="N323" s="242"/>
      <c r="O323" s="684"/>
      <c r="P323" s="199"/>
    </row>
    <row r="324" spans="1:16" ht="15" hidden="1" x14ac:dyDescent="0.25">
      <c r="A324" s="186"/>
      <c r="E324" s="187"/>
      <c r="F324" s="198"/>
      <c r="G324" s="198"/>
      <c r="H324" s="189"/>
      <c r="I324" s="192"/>
      <c r="J324" s="191" t="s">
        <v>651</v>
      </c>
      <c r="K324" s="191" t="s">
        <v>658</v>
      </c>
      <c r="L324" s="3" t="s">
        <v>659</v>
      </c>
      <c r="M324" s="242"/>
      <c r="N324" s="242"/>
      <c r="O324" s="684"/>
      <c r="P324" s="199"/>
    </row>
    <row r="325" spans="1:16" ht="15" hidden="1" x14ac:dyDescent="0.25">
      <c r="A325" s="186"/>
      <c r="E325" s="187"/>
      <c r="F325" s="198"/>
      <c r="G325" s="198"/>
      <c r="H325" s="189"/>
      <c r="I325" s="192"/>
      <c r="J325" s="191" t="s">
        <v>651</v>
      </c>
      <c r="K325" s="191" t="s">
        <v>660</v>
      </c>
      <c r="L325" s="3" t="s">
        <v>661</v>
      </c>
      <c r="M325" s="242"/>
      <c r="N325" s="242"/>
      <c r="O325" s="684"/>
      <c r="P325" s="199"/>
    </row>
    <row r="326" spans="1:16" ht="15" hidden="1" x14ac:dyDescent="0.25">
      <c r="A326" s="186"/>
      <c r="E326" s="187"/>
      <c r="F326" s="198"/>
      <c r="G326" s="198"/>
      <c r="H326" s="189"/>
      <c r="I326" s="192"/>
      <c r="J326" s="191" t="s">
        <v>651</v>
      </c>
      <c r="K326" s="191" t="s">
        <v>662</v>
      </c>
      <c r="L326" s="3" t="s">
        <v>663</v>
      </c>
      <c r="M326" s="242"/>
      <c r="N326" s="242"/>
      <c r="O326" s="684"/>
      <c r="P326" s="199"/>
    </row>
    <row r="327" spans="1:16" ht="15" hidden="1" x14ac:dyDescent="0.25">
      <c r="A327" s="186"/>
      <c r="E327" s="187"/>
      <c r="F327" s="198"/>
      <c r="G327" s="198"/>
      <c r="H327" s="189"/>
      <c r="I327" s="192"/>
      <c r="J327" s="191" t="s">
        <v>651</v>
      </c>
      <c r="K327" s="191" t="s">
        <v>664</v>
      </c>
      <c r="L327" s="3" t="s">
        <v>665</v>
      </c>
      <c r="M327" s="242"/>
      <c r="N327" s="242"/>
      <c r="O327" s="684"/>
      <c r="P327" s="199"/>
    </row>
    <row r="328" spans="1:16" ht="15" hidden="1" x14ac:dyDescent="0.25">
      <c r="A328" s="186"/>
      <c r="E328" s="187"/>
      <c r="F328" s="198"/>
      <c r="G328" s="198"/>
      <c r="H328" s="189"/>
      <c r="I328" s="192"/>
      <c r="J328" s="191" t="s">
        <v>651</v>
      </c>
      <c r="K328" s="191" t="s">
        <v>666</v>
      </c>
      <c r="L328" s="3" t="s">
        <v>667</v>
      </c>
      <c r="M328" s="242"/>
      <c r="N328" s="242"/>
      <c r="O328" s="684"/>
      <c r="P328" s="199"/>
    </row>
    <row r="329" spans="1:16" ht="15" hidden="1" x14ac:dyDescent="0.25">
      <c r="A329" s="186"/>
      <c r="E329" s="187"/>
      <c r="F329" s="198"/>
      <c r="G329" s="198"/>
      <c r="H329" s="189"/>
      <c r="I329" s="192"/>
      <c r="J329" s="191" t="s">
        <v>651</v>
      </c>
      <c r="K329" s="191" t="s">
        <v>668</v>
      </c>
      <c r="L329" s="3" t="s">
        <v>669</v>
      </c>
      <c r="M329" s="242"/>
      <c r="N329" s="242"/>
      <c r="O329" s="684"/>
      <c r="P329" s="199"/>
    </row>
    <row r="330" spans="1:16" ht="15" hidden="1" x14ac:dyDescent="0.25">
      <c r="A330" s="186"/>
      <c r="E330" s="187"/>
      <c r="F330" s="198"/>
      <c r="G330" s="198"/>
      <c r="H330" s="189"/>
      <c r="I330" s="192"/>
      <c r="K330" s="191"/>
      <c r="M330" s="242"/>
      <c r="N330" s="242"/>
      <c r="O330" s="684"/>
      <c r="P330" s="199"/>
    </row>
    <row r="331" spans="1:16" ht="15" hidden="1" x14ac:dyDescent="0.25">
      <c r="A331" s="186"/>
      <c r="B331" s="182" t="s">
        <v>670</v>
      </c>
      <c r="C331" s="8" t="s">
        <v>671</v>
      </c>
      <c r="E331" s="187"/>
      <c r="F331" s="198"/>
      <c r="G331" s="198"/>
      <c r="H331" s="189"/>
      <c r="I331" s="192"/>
      <c r="J331" s="182" t="s">
        <v>670</v>
      </c>
      <c r="K331" s="182">
        <v>8</v>
      </c>
      <c r="L331" s="200" t="s">
        <v>672</v>
      </c>
      <c r="M331" s="242"/>
      <c r="N331" s="242"/>
      <c r="O331" s="684"/>
      <c r="P331" s="199"/>
    </row>
    <row r="332" spans="1:16" ht="15" hidden="1" x14ac:dyDescent="0.25">
      <c r="A332" s="186"/>
      <c r="E332" s="187"/>
      <c r="F332" s="198"/>
      <c r="G332" s="198"/>
      <c r="H332" s="189"/>
      <c r="I332" s="192"/>
      <c r="K332" s="191"/>
      <c r="M332" s="242"/>
      <c r="N332" s="242"/>
      <c r="O332" s="684"/>
      <c r="P332" s="199"/>
    </row>
    <row r="333" spans="1:16" ht="15" hidden="1" x14ac:dyDescent="0.25">
      <c r="A333" s="186"/>
      <c r="C333" s="191" t="s">
        <v>673</v>
      </c>
      <c r="D333" s="3" t="s">
        <v>674</v>
      </c>
      <c r="E333" s="187"/>
      <c r="F333" s="198"/>
      <c r="G333" s="198"/>
      <c r="H333" s="189"/>
      <c r="I333" s="192"/>
      <c r="M333" s="242"/>
      <c r="N333" s="242"/>
      <c r="O333" s="684"/>
      <c r="P333" s="199"/>
    </row>
    <row r="334" spans="1:16" ht="15" hidden="1" x14ac:dyDescent="0.25">
      <c r="A334" s="186"/>
      <c r="E334" s="187"/>
      <c r="F334" s="198"/>
      <c r="G334" s="198"/>
      <c r="H334" s="189"/>
      <c r="I334" s="192"/>
      <c r="J334" s="182" t="s">
        <v>673</v>
      </c>
      <c r="K334" s="182" t="s">
        <v>675</v>
      </c>
      <c r="L334" s="200" t="s">
        <v>676</v>
      </c>
      <c r="M334" s="246">
        <f>SUM(N334:P334)</f>
        <v>0</v>
      </c>
      <c r="N334" s="246">
        <f t="shared" ref="N334:O334" si="69">SUM(N335:N336)</f>
        <v>0</v>
      </c>
      <c r="O334" s="683">
        <f t="shared" si="69"/>
        <v>0</v>
      </c>
      <c r="P334" s="199"/>
    </row>
    <row r="335" spans="1:16" ht="15" hidden="1" x14ac:dyDescent="0.25">
      <c r="A335" s="186"/>
      <c r="E335" s="187"/>
      <c r="F335" s="198"/>
      <c r="G335" s="198"/>
      <c r="H335" s="189"/>
      <c r="I335" s="192"/>
      <c r="J335" s="191" t="s">
        <v>673</v>
      </c>
      <c r="K335" s="191" t="s">
        <v>677</v>
      </c>
      <c r="L335" s="3" t="s">
        <v>678</v>
      </c>
      <c r="M335" s="242"/>
      <c r="N335" s="242"/>
      <c r="O335" s="684"/>
      <c r="P335" s="199"/>
    </row>
    <row r="336" spans="1:16" ht="15" hidden="1" x14ac:dyDescent="0.25">
      <c r="A336" s="186"/>
      <c r="E336" s="187"/>
      <c r="F336" s="198"/>
      <c r="G336" s="198"/>
      <c r="H336" s="189"/>
      <c r="I336" s="192"/>
      <c r="J336" s="191" t="s">
        <v>673</v>
      </c>
      <c r="K336" s="191" t="s">
        <v>679</v>
      </c>
      <c r="L336" s="3" t="s">
        <v>680</v>
      </c>
      <c r="M336" s="242"/>
      <c r="N336" s="242"/>
      <c r="O336" s="684"/>
      <c r="P336" s="199"/>
    </row>
    <row r="337" spans="1:16" ht="15" hidden="1" x14ac:dyDescent="0.25">
      <c r="A337" s="186"/>
      <c r="E337" s="187"/>
      <c r="F337" s="198"/>
      <c r="G337" s="198"/>
      <c r="H337" s="189"/>
      <c r="I337" s="192"/>
      <c r="J337" s="182" t="s">
        <v>673</v>
      </c>
      <c r="K337" s="182" t="s">
        <v>681</v>
      </c>
      <c r="L337" s="200" t="s">
        <v>682</v>
      </c>
      <c r="M337" s="246">
        <f>SUM(N337:P337)</f>
        <v>0</v>
      </c>
      <c r="N337" s="246">
        <f t="shared" ref="N337:O337" si="70">SUM(N338:N339)</f>
        <v>0</v>
      </c>
      <c r="O337" s="683">
        <f t="shared" si="70"/>
        <v>0</v>
      </c>
      <c r="P337" s="199"/>
    </row>
    <row r="338" spans="1:16" ht="15" hidden="1" x14ac:dyDescent="0.25">
      <c r="A338" s="186"/>
      <c r="E338" s="187"/>
      <c r="F338" s="198"/>
      <c r="G338" s="198"/>
      <c r="H338" s="189"/>
      <c r="I338" s="192"/>
      <c r="J338" s="191" t="s">
        <v>673</v>
      </c>
      <c r="K338" s="191" t="s">
        <v>683</v>
      </c>
      <c r="L338" s="3" t="s">
        <v>684</v>
      </c>
      <c r="M338" s="242"/>
      <c r="N338" s="242"/>
      <c r="O338" s="684"/>
      <c r="P338" s="199"/>
    </row>
    <row r="339" spans="1:16" ht="15" hidden="1" x14ac:dyDescent="0.25">
      <c r="A339" s="186"/>
      <c r="E339" s="187"/>
      <c r="F339" s="198"/>
      <c r="G339" s="198"/>
      <c r="H339" s="189"/>
      <c r="I339" s="192"/>
      <c r="J339" s="191" t="s">
        <v>673</v>
      </c>
      <c r="K339" s="191" t="s">
        <v>685</v>
      </c>
      <c r="L339" s="3" t="s">
        <v>686</v>
      </c>
      <c r="M339" s="242"/>
      <c r="N339" s="242"/>
      <c r="O339" s="684"/>
      <c r="P339" s="199"/>
    </row>
    <row r="340" spans="1:16" s="20" customFormat="1" ht="30" hidden="1" x14ac:dyDescent="0.2">
      <c r="A340" s="203"/>
      <c r="E340" s="216"/>
      <c r="F340" s="212"/>
      <c r="G340" s="212"/>
      <c r="H340" s="210"/>
      <c r="I340" s="247"/>
      <c r="J340" s="211" t="s">
        <v>673</v>
      </c>
      <c r="K340" s="211" t="s">
        <v>687</v>
      </c>
      <c r="L340" s="41" t="s">
        <v>688</v>
      </c>
      <c r="M340" s="248"/>
      <c r="N340" s="248"/>
      <c r="O340" s="688"/>
      <c r="P340" s="213"/>
    </row>
    <row r="341" spans="1:16" ht="15" hidden="1" x14ac:dyDescent="0.25">
      <c r="A341" s="186"/>
      <c r="E341" s="187"/>
      <c r="F341" s="198"/>
      <c r="G341" s="198"/>
      <c r="H341" s="189"/>
      <c r="I341" s="192"/>
      <c r="J341" s="191" t="s">
        <v>673</v>
      </c>
      <c r="K341" s="191" t="s">
        <v>689</v>
      </c>
      <c r="L341" s="3" t="s">
        <v>690</v>
      </c>
      <c r="M341" s="242"/>
      <c r="N341" s="242"/>
      <c r="O341" s="684"/>
      <c r="P341" s="199"/>
    </row>
    <row r="342" spans="1:16" s="20" customFormat="1" ht="30" hidden="1" x14ac:dyDescent="0.2">
      <c r="A342" s="203"/>
      <c r="E342" s="216"/>
      <c r="F342" s="212"/>
      <c r="G342" s="212"/>
      <c r="H342" s="210"/>
      <c r="I342" s="247"/>
      <c r="J342" s="211" t="s">
        <v>673</v>
      </c>
      <c r="K342" s="211" t="s">
        <v>691</v>
      </c>
      <c r="L342" s="41" t="s">
        <v>692</v>
      </c>
      <c r="M342" s="248"/>
      <c r="N342" s="248"/>
      <c r="O342" s="688"/>
      <c r="P342" s="213"/>
    </row>
    <row r="343" spans="1:16" s="20" customFormat="1" ht="30" hidden="1" x14ac:dyDescent="0.2">
      <c r="A343" s="203"/>
      <c r="E343" s="216"/>
      <c r="F343" s="212"/>
      <c r="G343" s="212"/>
      <c r="H343" s="210"/>
      <c r="I343" s="247"/>
      <c r="J343" s="211" t="s">
        <v>673</v>
      </c>
      <c r="K343" s="211" t="s">
        <v>693</v>
      </c>
      <c r="L343" s="41" t="s">
        <v>694</v>
      </c>
      <c r="M343" s="248"/>
      <c r="N343" s="248"/>
      <c r="O343" s="688"/>
      <c r="P343" s="213"/>
    </row>
    <row r="344" spans="1:16" ht="15" hidden="1" x14ac:dyDescent="0.25">
      <c r="A344" s="186"/>
      <c r="E344" s="187"/>
      <c r="F344" s="198"/>
      <c r="G344" s="198"/>
      <c r="H344" s="189"/>
      <c r="I344" s="192"/>
      <c r="J344" s="191" t="s">
        <v>673</v>
      </c>
      <c r="K344" s="191" t="s">
        <v>695</v>
      </c>
      <c r="L344" s="3" t="s">
        <v>696</v>
      </c>
      <c r="M344" s="242"/>
      <c r="N344" s="242"/>
      <c r="O344" s="684"/>
      <c r="P344" s="199"/>
    </row>
    <row r="345" spans="1:16" ht="15" hidden="1" x14ac:dyDescent="0.25">
      <c r="A345" s="186"/>
      <c r="E345" s="187"/>
      <c r="F345" s="198"/>
      <c r="G345" s="198"/>
      <c r="H345" s="189"/>
      <c r="I345" s="192"/>
      <c r="J345" s="249" t="s">
        <v>673</v>
      </c>
      <c r="K345" s="249" t="s">
        <v>697</v>
      </c>
      <c r="L345" s="250" t="s">
        <v>698</v>
      </c>
      <c r="M345" s="251"/>
      <c r="N345" s="251"/>
      <c r="O345" s="694"/>
      <c r="P345" s="199"/>
    </row>
    <row r="346" spans="1:16" ht="15" hidden="1" x14ac:dyDescent="0.25">
      <c r="A346" s="186"/>
      <c r="E346" s="187"/>
      <c r="F346" s="198"/>
      <c r="G346" s="198"/>
      <c r="H346" s="189"/>
      <c r="I346" s="192"/>
      <c r="J346" s="253" t="s">
        <v>673</v>
      </c>
      <c r="K346" s="253" t="s">
        <v>699</v>
      </c>
      <c r="L346" s="254" t="s">
        <v>700</v>
      </c>
      <c r="M346" s="242"/>
      <c r="N346" s="242"/>
      <c r="O346" s="684"/>
      <c r="P346" s="199"/>
    </row>
    <row r="347" spans="1:16" ht="15" hidden="1" x14ac:dyDescent="0.25">
      <c r="A347" s="186"/>
      <c r="E347" s="187"/>
      <c r="F347" s="198"/>
      <c r="G347" s="198"/>
      <c r="H347" s="189"/>
      <c r="I347" s="192"/>
      <c r="K347" s="191"/>
      <c r="M347" s="242"/>
      <c r="N347" s="242"/>
      <c r="O347" s="684"/>
      <c r="P347" s="199"/>
    </row>
    <row r="348" spans="1:16" ht="15" hidden="1" x14ac:dyDescent="0.25">
      <c r="A348" s="186"/>
      <c r="C348" s="191" t="s">
        <v>701</v>
      </c>
      <c r="D348" s="3" t="s">
        <v>702</v>
      </c>
      <c r="E348" s="187"/>
      <c r="F348" s="198"/>
      <c r="G348" s="198"/>
      <c r="H348" s="189"/>
      <c r="I348" s="192"/>
      <c r="K348" s="191"/>
      <c r="M348" s="242"/>
      <c r="N348" s="242"/>
      <c r="O348" s="684"/>
      <c r="P348" s="199"/>
    </row>
    <row r="349" spans="1:16" ht="15" hidden="1" x14ac:dyDescent="0.25">
      <c r="A349" s="186"/>
      <c r="E349" s="187"/>
      <c r="F349" s="198"/>
      <c r="G349" s="198"/>
      <c r="H349" s="189"/>
      <c r="I349" s="192"/>
      <c r="J349" s="182" t="s">
        <v>701</v>
      </c>
      <c r="K349" s="182" t="s">
        <v>675</v>
      </c>
      <c r="L349" s="200" t="s">
        <v>676</v>
      </c>
      <c r="M349" s="246">
        <f>SUM(N349:P349)</f>
        <v>0</v>
      </c>
      <c r="N349" s="246">
        <f t="shared" ref="N349:O349" si="71">SUM(N350:N351)</f>
        <v>0</v>
      </c>
      <c r="O349" s="683">
        <f t="shared" si="71"/>
        <v>0</v>
      </c>
      <c r="P349" s="199"/>
    </row>
    <row r="350" spans="1:16" s="20" customFormat="1" ht="30" hidden="1" x14ac:dyDescent="0.2">
      <c r="A350" s="203"/>
      <c r="E350" s="216"/>
      <c r="F350" s="212"/>
      <c r="G350" s="212"/>
      <c r="H350" s="210"/>
      <c r="I350" s="247"/>
      <c r="J350" s="211" t="s">
        <v>701</v>
      </c>
      <c r="K350" s="211" t="s">
        <v>703</v>
      </c>
      <c r="L350" s="41" t="s">
        <v>704</v>
      </c>
      <c r="M350" s="248"/>
      <c r="N350" s="248"/>
      <c r="O350" s="688"/>
      <c r="P350" s="213"/>
    </row>
    <row r="351" spans="1:16" s="20" customFormat="1" ht="30" hidden="1" x14ac:dyDescent="0.2">
      <c r="A351" s="203"/>
      <c r="E351" s="216"/>
      <c r="F351" s="212"/>
      <c r="G351" s="212"/>
      <c r="H351" s="210"/>
      <c r="I351" s="247"/>
      <c r="J351" s="211" t="s">
        <v>701</v>
      </c>
      <c r="K351" s="211" t="s">
        <v>705</v>
      </c>
      <c r="L351" s="41" t="s">
        <v>706</v>
      </c>
      <c r="M351" s="248"/>
      <c r="N351" s="248"/>
      <c r="O351" s="688"/>
      <c r="P351" s="213"/>
    </row>
    <row r="352" spans="1:16" ht="15" hidden="1" x14ac:dyDescent="0.25">
      <c r="A352" s="186"/>
      <c r="E352" s="187"/>
      <c r="F352" s="198"/>
      <c r="G352" s="198"/>
      <c r="H352" s="189"/>
      <c r="I352" s="192"/>
      <c r="J352" s="182" t="s">
        <v>701</v>
      </c>
      <c r="K352" s="182" t="s">
        <v>681</v>
      </c>
      <c r="L352" s="200" t="s">
        <v>682</v>
      </c>
      <c r="M352" s="246">
        <f>SUM(N352:P352)</f>
        <v>0</v>
      </c>
      <c r="N352" s="246">
        <f t="shared" ref="N352:O352" si="72">SUM(N353:N354)</f>
        <v>0</v>
      </c>
      <c r="O352" s="683">
        <f t="shared" si="72"/>
        <v>0</v>
      </c>
      <c r="P352" s="199"/>
    </row>
    <row r="353" spans="1:16" ht="15" hidden="1" x14ac:dyDescent="0.25">
      <c r="A353" s="186"/>
      <c r="E353" s="187"/>
      <c r="F353" s="198"/>
      <c r="G353" s="198"/>
      <c r="H353" s="189"/>
      <c r="I353" s="192"/>
      <c r="J353" s="191" t="s">
        <v>701</v>
      </c>
      <c r="K353" s="191" t="s">
        <v>707</v>
      </c>
      <c r="L353" s="3" t="s">
        <v>708</v>
      </c>
      <c r="M353" s="242"/>
      <c r="N353" s="242"/>
      <c r="O353" s="684"/>
      <c r="P353" s="199"/>
    </row>
    <row r="354" spans="1:16" ht="15" hidden="1" x14ac:dyDescent="0.25">
      <c r="A354" s="186"/>
      <c r="E354" s="187"/>
      <c r="F354" s="198"/>
      <c r="G354" s="198"/>
      <c r="H354" s="189"/>
      <c r="I354" s="192"/>
      <c r="K354" s="191"/>
      <c r="M354" s="242"/>
      <c r="N354" s="242"/>
      <c r="O354" s="684"/>
      <c r="P354" s="199"/>
    </row>
    <row r="355" spans="1:16" ht="15" hidden="1" x14ac:dyDescent="0.25">
      <c r="A355" s="186"/>
      <c r="B355" s="182" t="s">
        <v>709</v>
      </c>
      <c r="C355" s="8" t="s">
        <v>710</v>
      </c>
      <c r="D355" s="8"/>
      <c r="E355" s="194"/>
      <c r="F355" s="198"/>
      <c r="G355" s="198"/>
      <c r="H355" s="189"/>
      <c r="I355" s="192"/>
      <c r="J355" s="182" t="s">
        <v>709</v>
      </c>
      <c r="K355" s="182" t="s">
        <v>711</v>
      </c>
      <c r="L355" s="200" t="s">
        <v>710</v>
      </c>
      <c r="M355" s="246">
        <f>SUM(N355:P355)</f>
        <v>0</v>
      </c>
      <c r="N355" s="246">
        <f t="shared" ref="N355:O355" si="73">SUM(N356:N357)</f>
        <v>0</v>
      </c>
      <c r="O355" s="683">
        <f t="shared" si="73"/>
        <v>0</v>
      </c>
      <c r="P355" s="199"/>
    </row>
    <row r="356" spans="1:16" ht="15" hidden="1" x14ac:dyDescent="0.25">
      <c r="A356" s="186"/>
      <c r="E356" s="187"/>
      <c r="F356" s="198"/>
      <c r="G356" s="198"/>
      <c r="H356" s="189"/>
      <c r="I356" s="192"/>
      <c r="J356" s="191" t="s">
        <v>709</v>
      </c>
      <c r="K356" s="191" t="s">
        <v>712</v>
      </c>
      <c r="L356" s="3" t="s">
        <v>713</v>
      </c>
      <c r="M356" s="242"/>
      <c r="N356" s="242"/>
      <c r="O356" s="684"/>
      <c r="P356" s="199"/>
    </row>
    <row r="357" spans="1:16" ht="15" hidden="1" x14ac:dyDescent="0.25">
      <c r="A357" s="186"/>
      <c r="E357" s="187" t="s">
        <v>109</v>
      </c>
      <c r="F357" s="198"/>
      <c r="G357" s="198"/>
      <c r="H357" s="189"/>
      <c r="I357" s="192"/>
      <c r="J357" s="191" t="s">
        <v>709</v>
      </c>
      <c r="K357" s="191" t="s">
        <v>714</v>
      </c>
      <c r="L357" s="3" t="s">
        <v>715</v>
      </c>
      <c r="M357" s="242"/>
      <c r="N357" s="242"/>
      <c r="O357" s="684"/>
      <c r="P357" s="199"/>
    </row>
    <row r="358" spans="1:16" ht="15" hidden="1" x14ac:dyDescent="0.25">
      <c r="A358" s="186"/>
      <c r="E358" s="187"/>
      <c r="F358" s="198"/>
      <c r="G358" s="198"/>
      <c r="H358" s="189"/>
      <c r="I358" s="192"/>
      <c r="K358" s="191"/>
      <c r="M358" s="242"/>
      <c r="N358" s="242"/>
      <c r="O358" s="684"/>
      <c r="P358" s="199"/>
    </row>
    <row r="359" spans="1:16" ht="15" hidden="1" x14ac:dyDescent="0.25">
      <c r="A359" s="186"/>
      <c r="D359" s="8"/>
      <c r="E359" s="194"/>
      <c r="F359" s="198"/>
      <c r="G359" s="198"/>
      <c r="H359" s="189"/>
      <c r="I359" s="192"/>
      <c r="J359" s="191" t="s">
        <v>109</v>
      </c>
      <c r="K359" s="182">
        <v>9</v>
      </c>
      <c r="L359" s="200" t="s">
        <v>245</v>
      </c>
      <c r="M359" s="246">
        <f>SUM(N359:P359)</f>
        <v>0</v>
      </c>
      <c r="N359" s="246">
        <f>+N360</f>
        <v>0</v>
      </c>
      <c r="O359" s="683">
        <f>+O360</f>
        <v>0</v>
      </c>
      <c r="P359" s="197">
        <f>+P360</f>
        <v>0</v>
      </c>
    </row>
    <row r="360" spans="1:16" ht="15" hidden="1" x14ac:dyDescent="0.25">
      <c r="A360" s="243">
        <v>4</v>
      </c>
      <c r="B360" s="8" t="s">
        <v>716</v>
      </c>
      <c r="E360" s="187"/>
      <c r="F360" s="255">
        <f>+M359</f>
        <v>0</v>
      </c>
      <c r="G360" s="255">
        <f>+N359</f>
        <v>0</v>
      </c>
      <c r="H360" s="195">
        <f t="shared" ref="H360:I360" si="74">+O359</f>
        <v>0</v>
      </c>
      <c r="I360" s="195">
        <f t="shared" si="74"/>
        <v>0</v>
      </c>
      <c r="J360" s="191" t="s">
        <v>109</v>
      </c>
      <c r="K360" s="182" t="s">
        <v>717</v>
      </c>
      <c r="L360" s="200" t="s">
        <v>246</v>
      </c>
      <c r="M360" s="246">
        <f>SUM(N360:P360)</f>
        <v>0</v>
      </c>
      <c r="N360" s="246">
        <f>SUM(N361:N362)</f>
        <v>0</v>
      </c>
      <c r="O360" s="683">
        <f t="shared" ref="O360:P360" si="75">SUM(O361:O362)</f>
        <v>0</v>
      </c>
      <c r="P360" s="197">
        <f t="shared" si="75"/>
        <v>0</v>
      </c>
    </row>
    <row r="361" spans="1:16" ht="15" hidden="1" x14ac:dyDescent="0.25">
      <c r="A361" s="186"/>
      <c r="E361" s="187"/>
      <c r="F361" s="198"/>
      <c r="G361" s="198"/>
      <c r="H361" s="189"/>
      <c r="I361" s="192"/>
      <c r="J361" s="191">
        <v>4</v>
      </c>
      <c r="K361" s="191" t="s">
        <v>247</v>
      </c>
      <c r="L361" s="3" t="s">
        <v>248</v>
      </c>
      <c r="M361" s="242"/>
      <c r="N361" s="242"/>
      <c r="O361" s="684">
        <f>-'Tablas Rebajos OBG'!E200</f>
        <v>0</v>
      </c>
      <c r="P361" s="199"/>
    </row>
    <row r="362" spans="1:16" s="20" customFormat="1" ht="30" hidden="1" x14ac:dyDescent="0.2">
      <c r="A362" s="203"/>
      <c r="E362" s="216"/>
      <c r="F362" s="212"/>
      <c r="G362" s="212"/>
      <c r="H362" s="210"/>
      <c r="I362" s="247"/>
      <c r="J362" s="211">
        <v>4</v>
      </c>
      <c r="K362" s="211" t="s">
        <v>718</v>
      </c>
      <c r="L362" s="41" t="s">
        <v>719</v>
      </c>
      <c r="M362" s="256">
        <f>SUM(N362:P362)</f>
        <v>0</v>
      </c>
      <c r="N362" s="256">
        <f>-'Tablas Rebajos OBG'!D199</f>
        <v>0</v>
      </c>
      <c r="O362" s="695">
        <v>0</v>
      </c>
      <c r="P362" s="247"/>
    </row>
    <row r="363" spans="1:16" ht="15" hidden="1" x14ac:dyDescent="0.25">
      <c r="A363" s="186"/>
      <c r="E363" s="187"/>
      <c r="F363" s="198"/>
      <c r="G363" s="198"/>
      <c r="H363" s="189"/>
      <c r="I363" s="192"/>
      <c r="M363" s="241"/>
      <c r="N363" s="241"/>
      <c r="O363" s="696"/>
      <c r="P363" s="192"/>
    </row>
    <row r="364" spans="1:16" ht="15.75" hidden="1" thickBot="1" x14ac:dyDescent="0.3">
      <c r="A364" s="186"/>
      <c r="E364" s="187"/>
      <c r="F364" s="198"/>
      <c r="G364" s="198"/>
      <c r="H364" s="189"/>
      <c r="I364" s="192"/>
      <c r="M364" s="223"/>
      <c r="N364" s="223"/>
      <c r="O364" s="697"/>
      <c r="P364" s="181"/>
    </row>
    <row r="365" spans="1:16" ht="15.75" hidden="1" thickBot="1" x14ac:dyDescent="0.3">
      <c r="A365" s="186"/>
      <c r="E365" s="187"/>
      <c r="F365" s="198"/>
      <c r="G365" s="198"/>
      <c r="H365" s="189"/>
      <c r="I365" s="192"/>
      <c r="M365" s="257"/>
      <c r="N365" s="257"/>
      <c r="O365" s="697"/>
      <c r="P365" s="181"/>
    </row>
    <row r="366" spans="1:16" ht="15.75" thickBot="1" x14ac:dyDescent="0.3">
      <c r="A366" s="186"/>
      <c r="E366" s="187"/>
      <c r="F366" s="198"/>
      <c r="G366" s="198"/>
      <c r="H366" s="189"/>
      <c r="I366" s="192"/>
      <c r="L366" s="221"/>
      <c r="M366" s="198"/>
      <c r="O366" s="696"/>
      <c r="P366" s="181"/>
    </row>
    <row r="367" spans="1:16" s="20" customFormat="1" ht="15.75" thickBot="1" x14ac:dyDescent="0.25">
      <c r="A367" s="394"/>
      <c r="B367" s="634" t="s">
        <v>720</v>
      </c>
      <c r="C367" s="634"/>
      <c r="D367" s="634"/>
      <c r="E367" s="635"/>
      <c r="F367" s="258">
        <f>SUM(G367:I367)</f>
        <v>1.862645149230957E-9</v>
      </c>
      <c r="G367" s="258">
        <f>+G241+G8+G309+G360</f>
        <v>-5627698.0499999989</v>
      </c>
      <c r="H367" s="258">
        <f>+H241+H8+H309+H360</f>
        <v>5627698.0500000007</v>
      </c>
      <c r="I367" s="258">
        <f>+I241+I8+I309+I360</f>
        <v>0</v>
      </c>
      <c r="J367" s="259"/>
      <c r="K367" s="259"/>
      <c r="L367" s="260" t="s">
        <v>720</v>
      </c>
      <c r="M367" s="261">
        <f>+M12+M50+M113+M153+M160+M194+M241+M280+M309+M331+M359</f>
        <v>1.862645149230957E-9</v>
      </c>
      <c r="N367" s="261">
        <f>+N12+N50+N113+N153+N160+N194+N241+N280+N309+N331+N359</f>
        <v>-5627698.0499999989</v>
      </c>
      <c r="O367" s="698">
        <f>+O12+O50+O113+O153+O160+O194+O241+O280+O309+O331+O359</f>
        <v>5627698.0499999998</v>
      </c>
      <c r="P367" s="262">
        <f>+P12+P50+P113+P153+P160+P194+P241+P280+P309+P331+P359</f>
        <v>0</v>
      </c>
    </row>
    <row r="368" spans="1:16" ht="15" x14ac:dyDescent="0.25"/>
    <row r="369" spans="2:17" ht="15" x14ac:dyDescent="0.25">
      <c r="G369" s="264"/>
      <c r="H369" s="264"/>
    </row>
    <row r="370" spans="2:17" ht="15" x14ac:dyDescent="0.25">
      <c r="B370" s="265"/>
      <c r="C370" s="118" t="s">
        <v>721</v>
      </c>
      <c r="D370" s="118"/>
      <c r="E370" s="118"/>
      <c r="F370" s="80"/>
      <c r="G370" s="266"/>
      <c r="H370" s="266"/>
      <c r="I370" s="266"/>
      <c r="K370" s="118"/>
      <c r="M370" s="80"/>
      <c r="N370" s="266"/>
      <c r="O370" s="699"/>
      <c r="P370" s="266"/>
    </row>
    <row r="371" spans="2:17" ht="15" x14ac:dyDescent="0.25">
      <c r="B371" s="16"/>
      <c r="C371" s="16"/>
      <c r="D371" s="16"/>
      <c r="E371" s="16"/>
      <c r="F371" s="267"/>
      <c r="G371" s="268"/>
      <c r="H371" s="268"/>
      <c r="I371" s="268"/>
      <c r="N371" s="263"/>
      <c r="O371" s="263"/>
      <c r="P371" s="263"/>
    </row>
    <row r="372" spans="2:17" ht="15" x14ac:dyDescent="0.25">
      <c r="B372" s="8"/>
      <c r="Q372" s="154"/>
    </row>
    <row r="373" spans="2:17" ht="16.5" customHeight="1" x14ac:dyDescent="0.25"/>
    <row r="375" spans="2:17" ht="34.5" customHeight="1" x14ac:dyDescent="0.25">
      <c r="C375" s="39" t="s">
        <v>722</v>
      </c>
    </row>
    <row r="376" spans="2:17" ht="51" customHeight="1" x14ac:dyDescent="0.25"/>
    <row r="377" spans="2:17" ht="48.75" customHeight="1" x14ac:dyDescent="0.25">
      <c r="C377" s="631"/>
      <c r="D377" s="631"/>
      <c r="E377" s="631"/>
      <c r="F377" s="631"/>
      <c r="G377" s="631"/>
      <c r="H377" s="631"/>
      <c r="I377" s="631"/>
    </row>
    <row r="378" spans="2:17" ht="12" customHeight="1" x14ac:dyDescent="0.25">
      <c r="C378" s="8"/>
      <c r="D378" s="8"/>
      <c r="E378" s="8"/>
    </row>
    <row r="379" spans="2:17" ht="12" customHeight="1" x14ac:dyDescent="0.25">
      <c r="C379" s="8"/>
      <c r="D379" s="8"/>
      <c r="E379" s="8"/>
    </row>
    <row r="380" spans="2:17" ht="42.75" customHeight="1" x14ac:dyDescent="0.25">
      <c r="C380" s="631"/>
      <c r="D380" s="631"/>
      <c r="E380" s="631"/>
      <c r="F380" s="631"/>
      <c r="G380" s="631"/>
      <c r="H380" s="631"/>
      <c r="I380" s="631"/>
    </row>
    <row r="381" spans="2:17" ht="12" customHeight="1" x14ac:dyDescent="0.25">
      <c r="C381" s="8"/>
      <c r="D381" s="8"/>
      <c r="E381" s="8"/>
    </row>
    <row r="382" spans="2:17" ht="12" customHeight="1" x14ac:dyDescent="0.25">
      <c r="C382" s="8"/>
      <c r="D382" s="8"/>
      <c r="E382" s="8"/>
    </row>
    <row r="383" spans="2:17" ht="31.5" customHeight="1" x14ac:dyDescent="0.25">
      <c r="C383" s="631"/>
      <c r="D383" s="631"/>
      <c r="E383" s="631"/>
      <c r="F383" s="631"/>
      <c r="G383" s="631"/>
      <c r="H383" s="631"/>
      <c r="I383" s="631"/>
    </row>
  </sheetData>
  <mergeCells count="12">
    <mergeCell ref="C380:I380"/>
    <mergeCell ref="C383:I383"/>
    <mergeCell ref="A1:P1"/>
    <mergeCell ref="A2:P2"/>
    <mergeCell ref="A3:P3"/>
    <mergeCell ref="A6:E6"/>
    <mergeCell ref="B367:E367"/>
    <mergeCell ref="C377:I377"/>
    <mergeCell ref="D196:E196"/>
    <mergeCell ref="D212:E212"/>
    <mergeCell ref="A4:P4"/>
    <mergeCell ref="D235:E235"/>
  </mergeCells>
  <printOptions horizontalCentered="1"/>
  <pageMargins left="0.19685039370078741" right="0.19685039370078741" top="0.39370078740157483" bottom="0" header="0.19685039370078741" footer="0.19685039370078741"/>
  <pageSetup paperSize="9" scale="68" fitToHeight="0" orientation="landscape" horizontalDpi="300" verticalDpi="300" r:id="rId1"/>
  <headerFooter alignWithMargins="0"/>
  <ignoredErrors>
    <ignoredError sqref="J194 K242:K360 K196:K227 K21:K94 K228:K238"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E85D6-F833-473C-AEBD-8DBD0E54ACE6}">
  <sheetPr>
    <pageSetUpPr fitToPage="1"/>
  </sheetPr>
  <dimension ref="A1:S383"/>
  <sheetViews>
    <sheetView showGridLines="0" zoomScaleNormal="100" workbookViewId="0">
      <pane ySplit="6" topLeftCell="A7" activePane="bottomLeft" state="frozen"/>
      <selection pane="bottomLeft" activeCell="V194" sqref="V194"/>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2.5703125" style="263" customWidth="1"/>
    <col min="7" max="7" width="18.42578125" style="181" customWidth="1"/>
    <col min="8" max="8" width="16.140625" style="181" customWidth="1"/>
    <col min="9" max="9" width="14.85546875" style="264" hidden="1" customWidth="1"/>
    <col min="10" max="10" width="8.42578125" style="191" hidden="1" customWidth="1"/>
    <col min="11" max="11" width="10" style="3" hidden="1" customWidth="1"/>
    <col min="12" max="12" width="42.140625" style="3" hidden="1" customWidth="1"/>
    <col min="13" max="13" width="18.28515625" style="263" hidden="1" customWidth="1"/>
    <col min="14" max="15" width="20.42578125" style="181" hidden="1" customWidth="1"/>
    <col min="16" max="16" width="16.7109375" style="264" hidden="1" customWidth="1"/>
    <col min="17" max="17" width="18.42578125" style="3" customWidth="1"/>
    <col min="18" max="18" width="14.140625" style="3" bestFit="1" customWidth="1"/>
    <col min="19" max="16384" width="11.42578125" style="3"/>
  </cols>
  <sheetData>
    <row r="1" spans="1:18" ht="12" customHeight="1" x14ac:dyDescent="0.25">
      <c r="A1" s="632" t="s">
        <v>0</v>
      </c>
      <c r="B1" s="632"/>
      <c r="C1" s="632"/>
      <c r="D1" s="632"/>
      <c r="E1" s="632"/>
      <c r="F1" s="632"/>
      <c r="G1" s="632"/>
      <c r="H1" s="632"/>
      <c r="I1" s="632"/>
      <c r="J1" s="632"/>
      <c r="K1" s="632"/>
      <c r="L1" s="632"/>
      <c r="M1" s="632"/>
      <c r="N1" s="632"/>
      <c r="O1" s="632"/>
      <c r="P1" s="632"/>
    </row>
    <row r="2" spans="1:18" ht="15.75" x14ac:dyDescent="0.25">
      <c r="A2" s="632" t="s">
        <v>854</v>
      </c>
      <c r="B2" s="632"/>
      <c r="C2" s="632"/>
      <c r="D2" s="632"/>
      <c r="E2" s="632"/>
      <c r="F2" s="632"/>
      <c r="G2" s="632"/>
      <c r="H2" s="632"/>
      <c r="I2" s="632"/>
      <c r="J2" s="632"/>
      <c r="K2" s="632"/>
      <c r="L2" s="632"/>
      <c r="M2" s="632"/>
      <c r="N2" s="632"/>
      <c r="O2" s="632"/>
      <c r="P2" s="632"/>
    </row>
    <row r="3" spans="1:18" ht="15.75" x14ac:dyDescent="0.25">
      <c r="A3" s="632" t="s">
        <v>272</v>
      </c>
      <c r="B3" s="632"/>
      <c r="C3" s="632"/>
      <c r="D3" s="632"/>
      <c r="E3" s="632"/>
      <c r="F3" s="632"/>
      <c r="G3" s="632"/>
      <c r="H3" s="632"/>
      <c r="I3" s="632"/>
      <c r="J3" s="632"/>
      <c r="K3" s="632"/>
      <c r="L3" s="632"/>
      <c r="M3" s="632"/>
      <c r="N3" s="632"/>
      <c r="O3" s="632"/>
      <c r="P3" s="632"/>
    </row>
    <row r="4" spans="1:18" ht="15.75" x14ac:dyDescent="0.25">
      <c r="A4" s="632" t="s">
        <v>271</v>
      </c>
      <c r="B4" s="632"/>
      <c r="C4" s="632"/>
      <c r="D4" s="632"/>
      <c r="E4" s="632"/>
      <c r="F4" s="632"/>
      <c r="G4" s="632"/>
      <c r="H4" s="632"/>
      <c r="I4" s="632"/>
      <c r="J4" s="632"/>
      <c r="K4" s="632"/>
      <c r="L4" s="632"/>
      <c r="M4" s="632"/>
      <c r="N4" s="632"/>
      <c r="O4" s="632"/>
      <c r="P4" s="632"/>
    </row>
    <row r="5" spans="1:18" ht="7.5" customHeight="1" x14ac:dyDescent="0.25">
      <c r="F5" s="180"/>
      <c r="I5" s="181"/>
      <c r="J5" s="182"/>
      <c r="K5" s="7"/>
      <c r="M5" s="180"/>
      <c r="P5" s="181"/>
    </row>
    <row r="6" spans="1:18" ht="60" x14ac:dyDescent="0.25">
      <c r="A6" s="633" t="s">
        <v>272</v>
      </c>
      <c r="B6" s="633"/>
      <c r="C6" s="633"/>
      <c r="D6" s="633"/>
      <c r="E6" s="633"/>
      <c r="F6" s="183" t="s">
        <v>273</v>
      </c>
      <c r="G6" s="184" t="s">
        <v>739</v>
      </c>
      <c r="H6" s="184" t="s">
        <v>52</v>
      </c>
      <c r="I6" s="184" t="s">
        <v>274</v>
      </c>
      <c r="J6" s="185" t="s">
        <v>741</v>
      </c>
      <c r="K6" s="185" t="s">
        <v>742</v>
      </c>
      <c r="L6" s="185" t="s">
        <v>275</v>
      </c>
      <c r="M6" s="183" t="s">
        <v>273</v>
      </c>
      <c r="N6" s="184" t="s">
        <v>739</v>
      </c>
      <c r="O6" s="184" t="s">
        <v>52</v>
      </c>
      <c r="P6" s="184" t="s">
        <v>274</v>
      </c>
    </row>
    <row r="7" spans="1:18" ht="4.5" customHeight="1" x14ac:dyDescent="0.25">
      <c r="A7" s="186"/>
      <c r="E7" s="187"/>
      <c r="F7" s="188"/>
      <c r="G7" s="189"/>
      <c r="H7" s="189"/>
      <c r="I7" s="190"/>
      <c r="M7" s="190"/>
      <c r="N7" s="190"/>
      <c r="O7" s="192"/>
      <c r="P7" s="192"/>
    </row>
    <row r="8" spans="1:18" s="8" customFormat="1" ht="15" x14ac:dyDescent="0.25">
      <c r="A8" s="193" t="s">
        <v>276</v>
      </c>
      <c r="B8" s="8" t="s">
        <v>277</v>
      </c>
      <c r="E8" s="194"/>
      <c r="F8" s="195">
        <f>+G8+H8+I8</f>
        <v>-11532339.159999996</v>
      </c>
      <c r="G8" s="195">
        <f>+G10+G194</f>
        <v>-8627698.0499999989</v>
      </c>
      <c r="H8" s="195">
        <f>+H10+H194</f>
        <v>-2904641.1099999975</v>
      </c>
      <c r="I8" s="195">
        <f>+I10+I194</f>
        <v>0</v>
      </c>
      <c r="J8" s="182"/>
      <c r="M8" s="196"/>
      <c r="N8" s="196"/>
      <c r="O8" s="196"/>
      <c r="P8" s="197"/>
    </row>
    <row r="9" spans="1:18" ht="15" x14ac:dyDescent="0.25">
      <c r="A9" s="186"/>
      <c r="E9" s="187"/>
      <c r="F9" s="189"/>
      <c r="G9" s="189"/>
      <c r="H9" s="189"/>
      <c r="I9" s="189"/>
      <c r="M9" s="198"/>
      <c r="N9" s="198"/>
      <c r="O9" s="198"/>
      <c r="P9" s="199"/>
    </row>
    <row r="10" spans="1:18" ht="15" x14ac:dyDescent="0.25">
      <c r="A10" s="186"/>
      <c r="B10" s="182" t="s">
        <v>278</v>
      </c>
      <c r="C10" s="8" t="s">
        <v>279</v>
      </c>
      <c r="D10" s="8"/>
      <c r="E10" s="194"/>
      <c r="F10" s="195">
        <f>+G10+H10+I10</f>
        <v>-12578803.169999998</v>
      </c>
      <c r="G10" s="195">
        <f>+G12+G50</f>
        <v>-7759607.0599999996</v>
      </c>
      <c r="H10" s="195">
        <f t="shared" ref="H10:I10" si="0">+H12+H50</f>
        <v>-4819196.1099999975</v>
      </c>
      <c r="I10" s="195">
        <f t="shared" si="0"/>
        <v>0</v>
      </c>
      <c r="M10" s="198"/>
      <c r="N10" s="198"/>
      <c r="O10" s="198"/>
      <c r="P10" s="199"/>
    </row>
    <row r="11" spans="1:18" ht="15" x14ac:dyDescent="0.25">
      <c r="A11" s="186"/>
      <c r="E11" s="187"/>
      <c r="F11" s="189"/>
      <c r="G11" s="189"/>
      <c r="H11" s="189"/>
      <c r="I11" s="189"/>
      <c r="M11" s="198"/>
      <c r="N11" s="198"/>
      <c r="O11" s="198"/>
      <c r="P11" s="199"/>
      <c r="R11" s="120"/>
    </row>
    <row r="12" spans="1:18" ht="15" x14ac:dyDescent="0.25">
      <c r="A12" s="186"/>
      <c r="C12" s="182" t="s">
        <v>280</v>
      </c>
      <c r="D12" s="8" t="s">
        <v>54</v>
      </c>
      <c r="E12" s="194"/>
      <c r="F12" s="195">
        <f>+G12+H12+I12</f>
        <v>-21222020.459999997</v>
      </c>
      <c r="G12" s="195">
        <f>+G14+G36</f>
        <v>-7989607.0599999996</v>
      </c>
      <c r="H12" s="195">
        <f t="shared" ref="H12:I12" si="1">+H14+H36</f>
        <v>-13232413.399999999</v>
      </c>
      <c r="I12" s="195">
        <f t="shared" si="1"/>
        <v>0</v>
      </c>
      <c r="J12" s="182" t="s">
        <v>280</v>
      </c>
      <c r="K12" s="182">
        <v>0</v>
      </c>
      <c r="L12" s="200" t="s">
        <v>54</v>
      </c>
      <c r="M12" s="196">
        <f>+M15+M21+M27+M37+M43</f>
        <v>-21222020.459999997</v>
      </c>
      <c r="N12" s="196">
        <f>+N15+N21+N27+N37+N43</f>
        <v>-7989607.0599999996</v>
      </c>
      <c r="O12" s="196">
        <f>+O15+O21+O27+O37+O43</f>
        <v>-13232413.399999999</v>
      </c>
      <c r="P12" s="197">
        <f t="shared" ref="P12" si="2">+P15+P21+P27+P37+P43</f>
        <v>0</v>
      </c>
    </row>
    <row r="13" spans="1:18" ht="15" x14ac:dyDescent="0.25">
      <c r="A13" s="186"/>
      <c r="E13" s="187"/>
      <c r="F13" s="189"/>
      <c r="G13" s="189"/>
      <c r="H13" s="189"/>
      <c r="I13" s="189"/>
      <c r="M13" s="198"/>
      <c r="N13" s="198"/>
      <c r="O13" s="198"/>
      <c r="P13" s="199"/>
    </row>
    <row r="14" spans="1:18" ht="15" x14ac:dyDescent="0.25">
      <c r="A14" s="186"/>
      <c r="D14" s="191" t="s">
        <v>281</v>
      </c>
      <c r="E14" s="187" t="s">
        <v>282</v>
      </c>
      <c r="F14" s="189">
        <f>+G14+H14+I14</f>
        <v>-4793709.8099999996</v>
      </c>
      <c r="G14" s="189">
        <f>+N15+N21+N27+N33</f>
        <v>-565364.44999999995</v>
      </c>
      <c r="H14" s="189">
        <f t="shared" ref="H14:I14" si="3">+O15+O21+O27+O33</f>
        <v>-4228345.3599999994</v>
      </c>
      <c r="I14" s="189">
        <f t="shared" si="3"/>
        <v>0</v>
      </c>
      <c r="M14" s="198"/>
      <c r="N14" s="198"/>
      <c r="O14" s="198"/>
      <c r="P14" s="199"/>
    </row>
    <row r="15" spans="1:18" ht="15" hidden="1" x14ac:dyDescent="0.25">
      <c r="A15" s="186"/>
      <c r="D15" s="201"/>
      <c r="E15" s="202"/>
      <c r="F15" s="195"/>
      <c r="G15" s="195"/>
      <c r="H15" s="195"/>
      <c r="I15" s="195"/>
      <c r="J15" s="182" t="s">
        <v>281</v>
      </c>
      <c r="K15" s="182" t="s">
        <v>283</v>
      </c>
      <c r="L15" s="200" t="s">
        <v>284</v>
      </c>
      <c r="M15" s="196">
        <f>SUM(M16:M20)</f>
        <v>-4949387.0699999994</v>
      </c>
      <c r="N15" s="196">
        <f t="shared" ref="N15:P15" si="4">SUM(N16:N20)</f>
        <v>-729951.64</v>
      </c>
      <c r="O15" s="490">
        <f t="shared" si="4"/>
        <v>-4219435.43</v>
      </c>
      <c r="P15" s="197">
        <f t="shared" si="4"/>
        <v>0</v>
      </c>
    </row>
    <row r="16" spans="1:18" ht="15" hidden="1" x14ac:dyDescent="0.25">
      <c r="A16" s="186"/>
      <c r="D16" s="201"/>
      <c r="E16" s="202"/>
      <c r="F16" s="189"/>
      <c r="G16" s="189"/>
      <c r="H16" s="189"/>
      <c r="I16" s="189"/>
      <c r="J16" s="191" t="s">
        <v>281</v>
      </c>
      <c r="K16" s="191" t="s">
        <v>38</v>
      </c>
      <c r="L16" s="3" t="s">
        <v>285</v>
      </c>
      <c r="M16" s="198">
        <f>SUM(N16:P16)</f>
        <v>-4949387.0699999994</v>
      </c>
      <c r="N16" s="198">
        <f>-'Tablas Rebajos OBG'!D11</f>
        <v>-729951.64</v>
      </c>
      <c r="O16" s="491">
        <f>-'Tablas Rebajos OBG'!E11</f>
        <v>-4219435.43</v>
      </c>
      <c r="P16" s="199"/>
    </row>
    <row r="17" spans="1:17" ht="15" hidden="1" x14ac:dyDescent="0.25">
      <c r="A17" s="186"/>
      <c r="D17" s="201"/>
      <c r="E17" s="202"/>
      <c r="F17" s="189"/>
      <c r="G17" s="189"/>
      <c r="H17" s="189"/>
      <c r="I17" s="189"/>
      <c r="J17" s="191" t="s">
        <v>281</v>
      </c>
      <c r="K17" s="191" t="s">
        <v>286</v>
      </c>
      <c r="L17" s="3" t="s">
        <v>287</v>
      </c>
      <c r="M17" s="198">
        <f t="shared" ref="M17:M33" si="5">SUM(N17:P17)</f>
        <v>0</v>
      </c>
      <c r="N17" s="198"/>
      <c r="O17" s="491"/>
      <c r="P17" s="199"/>
    </row>
    <row r="18" spans="1:17" ht="15" hidden="1" x14ac:dyDescent="0.25">
      <c r="A18" s="186"/>
      <c r="D18" s="201"/>
      <c r="E18" s="202"/>
      <c r="F18" s="189"/>
      <c r="G18" s="189"/>
      <c r="H18" s="189"/>
      <c r="I18" s="189"/>
      <c r="J18" s="191" t="s">
        <v>281</v>
      </c>
      <c r="K18" s="191" t="s">
        <v>288</v>
      </c>
      <c r="L18" s="3" t="s">
        <v>289</v>
      </c>
      <c r="M18" s="198">
        <f t="shared" si="5"/>
        <v>0</v>
      </c>
      <c r="N18" s="198"/>
      <c r="O18" s="491"/>
      <c r="P18" s="199"/>
    </row>
    <row r="19" spans="1:17" ht="15" hidden="1" x14ac:dyDescent="0.25">
      <c r="A19" s="186"/>
      <c r="D19" s="201"/>
      <c r="E19" s="202"/>
      <c r="F19" s="189"/>
      <c r="G19" s="189"/>
      <c r="H19" s="189"/>
      <c r="I19" s="189"/>
      <c r="J19" s="191" t="s">
        <v>281</v>
      </c>
      <c r="K19" s="191" t="s">
        <v>290</v>
      </c>
      <c r="L19" s="3" t="s">
        <v>291</v>
      </c>
      <c r="M19" s="198">
        <f t="shared" si="5"/>
        <v>0</v>
      </c>
      <c r="N19" s="198"/>
      <c r="O19" s="491"/>
      <c r="P19" s="199"/>
    </row>
    <row r="20" spans="1:17" ht="15" hidden="1" x14ac:dyDescent="0.25">
      <c r="A20" s="186"/>
      <c r="D20" s="201"/>
      <c r="E20" s="202"/>
      <c r="F20" s="189"/>
      <c r="G20" s="189"/>
      <c r="H20" s="189"/>
      <c r="I20" s="189"/>
      <c r="J20" s="191" t="s">
        <v>281</v>
      </c>
      <c r="K20" s="191" t="s">
        <v>13</v>
      </c>
      <c r="L20" s="3" t="s">
        <v>292</v>
      </c>
      <c r="M20" s="198">
        <f>SUM(N20:O20)</f>
        <v>0</v>
      </c>
      <c r="N20" s="198"/>
      <c r="O20" s="491"/>
      <c r="P20" s="199"/>
    </row>
    <row r="21" spans="1:17" ht="15" hidden="1" x14ac:dyDescent="0.25">
      <c r="A21" s="186"/>
      <c r="D21" s="201"/>
      <c r="E21" s="202"/>
      <c r="F21" s="195"/>
      <c r="G21" s="195"/>
      <c r="H21" s="195"/>
      <c r="I21" s="195"/>
      <c r="J21" s="182" t="s">
        <v>281</v>
      </c>
      <c r="K21" s="182" t="s">
        <v>293</v>
      </c>
      <c r="L21" s="200" t="s">
        <v>294</v>
      </c>
      <c r="M21" s="196">
        <f t="shared" si="5"/>
        <v>29000</v>
      </c>
      <c r="N21" s="196">
        <f t="shared" ref="N21:P21" si="6">SUM(N22:N26)</f>
        <v>0</v>
      </c>
      <c r="O21" s="490">
        <f t="shared" si="6"/>
        <v>29000</v>
      </c>
      <c r="P21" s="197">
        <f t="shared" si="6"/>
        <v>0</v>
      </c>
    </row>
    <row r="22" spans="1:17" ht="15" hidden="1" x14ac:dyDescent="0.25">
      <c r="A22" s="186"/>
      <c r="D22" s="201"/>
      <c r="E22" s="202"/>
      <c r="F22" s="189"/>
      <c r="G22" s="189"/>
      <c r="H22" s="189"/>
      <c r="I22" s="189"/>
      <c r="J22" s="191" t="s">
        <v>281</v>
      </c>
      <c r="K22" s="191" t="s">
        <v>251</v>
      </c>
      <c r="L22" s="3" t="s">
        <v>252</v>
      </c>
      <c r="M22" s="198">
        <f>SUM(N22:O22)</f>
        <v>0</v>
      </c>
      <c r="N22" s="198">
        <f>+'Tablas Aumentos OBG'!D17</f>
        <v>0</v>
      </c>
      <c r="O22" s="491">
        <f>+'Tablas Aumentos OBG'!E17</f>
        <v>0</v>
      </c>
      <c r="P22" s="199"/>
    </row>
    <row r="23" spans="1:17" ht="15" hidden="1" x14ac:dyDescent="0.25">
      <c r="A23" s="186"/>
      <c r="D23" s="201"/>
      <c r="E23" s="202"/>
      <c r="F23" s="189"/>
      <c r="G23" s="189"/>
      <c r="H23" s="189"/>
      <c r="I23" s="189"/>
      <c r="J23" s="191" t="s">
        <v>281</v>
      </c>
      <c r="K23" s="191" t="s">
        <v>58</v>
      </c>
      <c r="L23" s="3" t="s">
        <v>59</v>
      </c>
      <c r="M23" s="198">
        <f t="shared" ref="M23:M26" si="7">SUM(N23:O23)</f>
        <v>29000</v>
      </c>
      <c r="N23" s="198">
        <f>+'Tablas Aumentos OBG'!D18</f>
        <v>0</v>
      </c>
      <c r="O23" s="491">
        <f>+'Tablas Aumentos OBG'!E18</f>
        <v>29000</v>
      </c>
      <c r="P23" s="199"/>
    </row>
    <row r="24" spans="1:17" ht="15" hidden="1" x14ac:dyDescent="0.25">
      <c r="A24" s="186"/>
      <c r="D24" s="201"/>
      <c r="E24" s="202"/>
      <c r="F24" s="189"/>
      <c r="G24" s="189"/>
      <c r="H24" s="189"/>
      <c r="I24" s="189"/>
      <c r="J24" s="191" t="s">
        <v>281</v>
      </c>
      <c r="K24" s="191" t="s">
        <v>295</v>
      </c>
      <c r="L24" s="3" t="s">
        <v>296</v>
      </c>
      <c r="M24" s="198">
        <f t="shared" si="7"/>
        <v>0</v>
      </c>
      <c r="N24" s="198"/>
      <c r="O24" s="491"/>
      <c r="P24" s="199"/>
    </row>
    <row r="25" spans="1:17" ht="15" hidden="1" x14ac:dyDescent="0.25">
      <c r="A25" s="186"/>
      <c r="D25" s="201"/>
      <c r="E25" s="202"/>
      <c r="F25" s="189"/>
      <c r="G25" s="189"/>
      <c r="H25" s="189"/>
      <c r="I25" s="189"/>
      <c r="J25" s="191" t="s">
        <v>281</v>
      </c>
      <c r="K25" s="191" t="s">
        <v>297</v>
      </c>
      <c r="L25" s="3" t="s">
        <v>298</v>
      </c>
      <c r="M25" s="198">
        <f t="shared" si="7"/>
        <v>0</v>
      </c>
      <c r="N25" s="198"/>
      <c r="O25" s="491"/>
      <c r="P25" s="199"/>
    </row>
    <row r="26" spans="1:17" ht="15" hidden="1" x14ac:dyDescent="0.25">
      <c r="A26" s="186"/>
      <c r="D26" s="201"/>
      <c r="E26" s="202"/>
      <c r="F26" s="189"/>
      <c r="G26" s="189"/>
      <c r="H26" s="189"/>
      <c r="I26" s="189"/>
      <c r="J26" s="191" t="s">
        <v>281</v>
      </c>
      <c r="K26" s="191" t="s">
        <v>253</v>
      </c>
      <c r="L26" s="3" t="s">
        <v>254</v>
      </c>
      <c r="M26" s="198">
        <f t="shared" si="7"/>
        <v>0</v>
      </c>
      <c r="N26" s="198"/>
      <c r="O26" s="491"/>
      <c r="P26" s="199">
        <v>0</v>
      </c>
    </row>
    <row r="27" spans="1:17" ht="15" hidden="1" x14ac:dyDescent="0.25">
      <c r="A27" s="186"/>
      <c r="D27" s="201"/>
      <c r="E27" s="202"/>
      <c r="F27" s="195"/>
      <c r="G27" s="195"/>
      <c r="H27" s="195"/>
      <c r="I27" s="195"/>
      <c r="J27" s="182" t="s">
        <v>281</v>
      </c>
      <c r="K27" s="182" t="s">
        <v>60</v>
      </c>
      <c r="L27" s="200" t="s">
        <v>61</v>
      </c>
      <c r="M27" s="196">
        <f t="shared" si="5"/>
        <v>126677.26000000001</v>
      </c>
      <c r="N27" s="196">
        <f t="shared" ref="N27:P27" si="8">SUM(N28:N32)</f>
        <v>164587.19</v>
      </c>
      <c r="O27" s="490">
        <f>SUM(O28:O32)</f>
        <v>-37909.929999999993</v>
      </c>
      <c r="P27" s="197">
        <f t="shared" si="8"/>
        <v>0</v>
      </c>
    </row>
    <row r="28" spans="1:17" ht="15" hidden="1" x14ac:dyDescent="0.25">
      <c r="A28" s="186"/>
      <c r="D28" s="201"/>
      <c r="E28" s="202"/>
      <c r="F28" s="189"/>
      <c r="G28" s="189"/>
      <c r="H28" s="189"/>
      <c r="I28" s="189"/>
      <c r="J28" s="191" t="s">
        <v>281</v>
      </c>
      <c r="K28" s="191" t="s">
        <v>15</v>
      </c>
      <c r="L28" s="3" t="s">
        <v>16</v>
      </c>
      <c r="M28" s="198">
        <f t="shared" si="5"/>
        <v>13952.779999999999</v>
      </c>
      <c r="N28" s="198">
        <f>-'Tablas Rebajos OBG'!D20</f>
        <v>-99647.22</v>
      </c>
      <c r="O28" s="491">
        <f>+'Tablas Aumentos OBG'!E23</f>
        <v>113600</v>
      </c>
      <c r="P28" s="199"/>
    </row>
    <row r="29" spans="1:17" ht="15" hidden="1" x14ac:dyDescent="0.25">
      <c r="A29" s="186"/>
      <c r="D29" s="201"/>
      <c r="E29" s="202"/>
      <c r="F29" s="189"/>
      <c r="G29" s="189"/>
      <c r="H29" s="189"/>
      <c r="I29" s="189"/>
      <c r="J29" s="191" t="s">
        <v>281</v>
      </c>
      <c r="K29" s="191" t="s">
        <v>17</v>
      </c>
      <c r="L29" s="3" t="s">
        <v>18</v>
      </c>
      <c r="M29" s="198">
        <f t="shared" si="5"/>
        <v>445830.28</v>
      </c>
      <c r="N29" s="198">
        <f>-'Tablas Rebajos OBG'!D21</f>
        <v>-24169.72</v>
      </c>
      <c r="O29" s="491">
        <f>+'Tablas Aumentos OBG'!E24</f>
        <v>470000</v>
      </c>
      <c r="P29" s="199"/>
      <c r="Q29" s="263"/>
    </row>
    <row r="30" spans="1:17" ht="15" hidden="1" x14ac:dyDescent="0.25">
      <c r="A30" s="186"/>
      <c r="D30" s="201"/>
      <c r="E30" s="202"/>
      <c r="F30" s="189"/>
      <c r="G30" s="189"/>
      <c r="H30" s="189"/>
      <c r="I30" s="189"/>
      <c r="J30" s="191" t="s">
        <v>281</v>
      </c>
      <c r="K30" s="191" t="s">
        <v>19</v>
      </c>
      <c r="L30" s="3" t="s">
        <v>62</v>
      </c>
      <c r="M30" s="198">
        <f t="shared" si="5"/>
        <v>-327986.23</v>
      </c>
      <c r="N30" s="198">
        <f>+'Tablas Aumentos OBG'!D25</f>
        <v>292000</v>
      </c>
      <c r="O30" s="491">
        <f>-'Tablas Rebajos OBG'!E22</f>
        <v>-619986.23</v>
      </c>
      <c r="P30" s="199"/>
    </row>
    <row r="31" spans="1:17" ht="19.5" hidden="1" customHeight="1" x14ac:dyDescent="0.25">
      <c r="A31" s="186"/>
      <c r="D31" s="201"/>
      <c r="E31" s="202"/>
      <c r="F31" s="189"/>
      <c r="G31" s="189"/>
      <c r="H31" s="189"/>
      <c r="I31" s="189"/>
      <c r="J31" s="191" t="s">
        <v>281</v>
      </c>
      <c r="K31" s="191" t="s">
        <v>20</v>
      </c>
      <c r="L31" s="3" t="s">
        <v>21</v>
      </c>
      <c r="M31" s="198">
        <f>SUM(N31:O31)</f>
        <v>167000</v>
      </c>
      <c r="N31" s="198">
        <f>-'Tablas Rebajos OBG'!D23</f>
        <v>0</v>
      </c>
      <c r="O31" s="491">
        <f>+'Tablas Aumentos OBG'!E26</f>
        <v>167000</v>
      </c>
      <c r="P31" s="199"/>
    </row>
    <row r="32" spans="1:17" ht="15" x14ac:dyDescent="0.25">
      <c r="A32" s="186"/>
      <c r="D32" s="201"/>
      <c r="E32" s="202"/>
      <c r="F32" s="189"/>
      <c r="G32" s="189"/>
      <c r="H32" s="189"/>
      <c r="I32" s="189"/>
      <c r="J32" s="191" t="s">
        <v>281</v>
      </c>
      <c r="K32" s="191" t="s">
        <v>63</v>
      </c>
      <c r="L32" s="3" t="s">
        <v>64</v>
      </c>
      <c r="M32" s="198">
        <f t="shared" si="5"/>
        <v>-172119.57</v>
      </c>
      <c r="N32" s="198">
        <f>-'Tablas Rebajos OBG'!D24</f>
        <v>-3595.87</v>
      </c>
      <c r="O32" s="491">
        <f>-'Tablas Rebajos OBG'!E24</f>
        <v>-168523.7</v>
      </c>
      <c r="P32" s="199"/>
    </row>
    <row r="33" spans="1:17" ht="15" hidden="1" x14ac:dyDescent="0.25">
      <c r="A33" s="186"/>
      <c r="D33" s="201"/>
      <c r="E33" s="202"/>
      <c r="F33" s="195"/>
      <c r="G33" s="195"/>
      <c r="H33" s="195"/>
      <c r="I33" s="195"/>
      <c r="J33" s="182" t="s">
        <v>281</v>
      </c>
      <c r="K33" s="182" t="s">
        <v>299</v>
      </c>
      <c r="L33" s="200" t="s">
        <v>300</v>
      </c>
      <c r="M33" s="196">
        <f t="shared" si="5"/>
        <v>0</v>
      </c>
      <c r="N33" s="196"/>
      <c r="O33" s="490"/>
      <c r="P33" s="197">
        <f t="shared" ref="P33" si="9">SUM(P34:P35)</f>
        <v>0</v>
      </c>
    </row>
    <row r="34" spans="1:17" ht="15" hidden="1" x14ac:dyDescent="0.25">
      <c r="A34" s="186"/>
      <c r="D34" s="201"/>
      <c r="E34" s="202"/>
      <c r="F34" s="189"/>
      <c r="G34" s="189"/>
      <c r="H34" s="189"/>
      <c r="I34" s="189"/>
      <c r="J34" s="191" t="s">
        <v>281</v>
      </c>
      <c r="K34" s="191" t="s">
        <v>301</v>
      </c>
      <c r="L34" s="3" t="s">
        <v>302</v>
      </c>
      <c r="M34" s="198"/>
      <c r="N34" s="198"/>
      <c r="O34" s="198"/>
      <c r="P34" s="199"/>
    </row>
    <row r="35" spans="1:17" ht="15" hidden="1" x14ac:dyDescent="0.25">
      <c r="A35" s="186"/>
      <c r="D35" s="201"/>
      <c r="E35" s="202"/>
      <c r="F35" s="189"/>
      <c r="G35" s="189"/>
      <c r="H35" s="189"/>
      <c r="I35" s="189"/>
      <c r="J35" s="191" t="s">
        <v>281</v>
      </c>
      <c r="K35" s="191" t="s">
        <v>303</v>
      </c>
      <c r="L35" s="3" t="s">
        <v>304</v>
      </c>
      <c r="M35" s="198"/>
      <c r="N35" s="198"/>
      <c r="O35" s="198"/>
      <c r="P35" s="199"/>
    </row>
    <row r="36" spans="1:17" ht="15" x14ac:dyDescent="0.25">
      <c r="A36" s="186"/>
      <c r="D36" s="191" t="s">
        <v>305</v>
      </c>
      <c r="E36" s="187" t="s">
        <v>306</v>
      </c>
      <c r="F36" s="189">
        <f>+G36+H36+I36</f>
        <v>-16428310.649999999</v>
      </c>
      <c r="G36" s="189">
        <f>+N37+N43</f>
        <v>-7424242.6099999994</v>
      </c>
      <c r="H36" s="189">
        <f t="shared" ref="H36:I36" si="10">+O37+O43</f>
        <v>-9004068.0399999991</v>
      </c>
      <c r="I36" s="189">
        <f t="shared" si="10"/>
        <v>0</v>
      </c>
      <c r="J36" s="191" t="s">
        <v>109</v>
      </c>
      <c r="M36" s="198"/>
      <c r="N36" s="198"/>
      <c r="O36" s="198"/>
      <c r="P36" s="199"/>
    </row>
    <row r="37" spans="1:17" s="20" customFormat="1" ht="30" hidden="1" x14ac:dyDescent="0.2">
      <c r="A37" s="203"/>
      <c r="E37" s="204"/>
      <c r="F37" s="205"/>
      <c r="G37" s="205"/>
      <c r="H37" s="205"/>
      <c r="I37" s="205"/>
      <c r="J37" s="206" t="s">
        <v>305</v>
      </c>
      <c r="K37" s="206" t="s">
        <v>65</v>
      </c>
      <c r="L37" s="207" t="s">
        <v>66</v>
      </c>
      <c r="M37" s="208">
        <f>SUM(M38:M42)</f>
        <v>-8254648.9299999997</v>
      </c>
      <c r="N37" s="208">
        <f t="shared" ref="N37:P37" si="11">SUM(N38:N42)</f>
        <v>-3563571.6</v>
      </c>
      <c r="O37" s="208">
        <f t="shared" si="11"/>
        <v>-4691077.33</v>
      </c>
      <c r="P37" s="209">
        <f t="shared" si="11"/>
        <v>0</v>
      </c>
    </row>
    <row r="38" spans="1:17" s="20" customFormat="1" ht="30" hidden="1" x14ac:dyDescent="0.2">
      <c r="A38" s="203"/>
      <c r="E38" s="204"/>
      <c r="F38" s="210"/>
      <c r="G38" s="210"/>
      <c r="H38" s="210"/>
      <c r="I38" s="210"/>
      <c r="J38" s="211" t="s">
        <v>305</v>
      </c>
      <c r="K38" s="211" t="s">
        <v>22</v>
      </c>
      <c r="L38" s="41" t="s">
        <v>307</v>
      </c>
      <c r="M38" s="212">
        <f>SUM(N38:O38)</f>
        <v>-4698801.05</v>
      </c>
      <c r="N38" s="492">
        <f>-'Tablas Rebajos OBG'!D28</f>
        <v>-2028494.8</v>
      </c>
      <c r="O38" s="212">
        <f>-'Tablas Rebajos OBG'!E28</f>
        <v>-2670306.25</v>
      </c>
      <c r="P38" s="213"/>
      <c r="Q38" s="463"/>
    </row>
    <row r="39" spans="1:17" s="20" customFormat="1" ht="30" hidden="1" x14ac:dyDescent="0.2">
      <c r="A39" s="203"/>
      <c r="E39" s="204"/>
      <c r="F39" s="210"/>
      <c r="G39" s="210"/>
      <c r="H39" s="210"/>
      <c r="I39" s="210"/>
      <c r="J39" s="211" t="s">
        <v>305</v>
      </c>
      <c r="K39" s="211" t="s">
        <v>308</v>
      </c>
      <c r="L39" s="41" t="s">
        <v>309</v>
      </c>
      <c r="M39" s="212">
        <f t="shared" ref="M39:M42" si="12">SUM(N39:O39)</f>
        <v>0</v>
      </c>
      <c r="N39" s="212"/>
      <c r="O39" s="212"/>
      <c r="P39" s="213"/>
    </row>
    <row r="40" spans="1:17" s="20" customFormat="1" ht="30" hidden="1" x14ac:dyDescent="0.2">
      <c r="A40" s="203"/>
      <c r="E40" s="204"/>
      <c r="F40" s="210"/>
      <c r="G40" s="210"/>
      <c r="H40" s="210"/>
      <c r="I40" s="210"/>
      <c r="J40" s="211" t="s">
        <v>305</v>
      </c>
      <c r="K40" s="211" t="s">
        <v>68</v>
      </c>
      <c r="L40" s="41" t="s">
        <v>310</v>
      </c>
      <c r="M40" s="212">
        <f t="shared" si="12"/>
        <v>-761967.45</v>
      </c>
      <c r="N40" s="212">
        <f>-'Tablas Rebajos OBG'!D29</f>
        <v>-328945.01</v>
      </c>
      <c r="O40" s="212">
        <f>-'Tablas Rebajos OBG'!E29</f>
        <v>-433022.44</v>
      </c>
      <c r="P40" s="213"/>
    </row>
    <row r="41" spans="1:17" s="20" customFormat="1" ht="30" hidden="1" x14ac:dyDescent="0.2">
      <c r="A41" s="203"/>
      <c r="E41" s="204"/>
      <c r="F41" s="210"/>
      <c r="G41" s="210"/>
      <c r="H41" s="210"/>
      <c r="I41" s="210"/>
      <c r="J41" s="211" t="s">
        <v>305</v>
      </c>
      <c r="K41" s="211" t="s">
        <v>23</v>
      </c>
      <c r="L41" s="41" t="s">
        <v>311</v>
      </c>
      <c r="M41" s="212">
        <f t="shared" si="12"/>
        <v>-2539891.2999999998</v>
      </c>
      <c r="N41" s="212">
        <f>-'Tablas Rebajos OBG'!D30</f>
        <v>-1096483.51</v>
      </c>
      <c r="O41" s="212">
        <f>-'Tablas Rebajos OBG'!E30</f>
        <v>-1443407.79</v>
      </c>
      <c r="P41" s="213"/>
    </row>
    <row r="42" spans="1:17" s="20" customFormat="1" ht="30" hidden="1" x14ac:dyDescent="0.2">
      <c r="A42" s="203"/>
      <c r="E42" s="204"/>
      <c r="F42" s="210"/>
      <c r="G42" s="210"/>
      <c r="H42" s="210"/>
      <c r="I42" s="210"/>
      <c r="J42" s="211" t="s">
        <v>305</v>
      </c>
      <c r="K42" s="211" t="s">
        <v>71</v>
      </c>
      <c r="L42" s="41" t="s">
        <v>312</v>
      </c>
      <c r="M42" s="212">
        <f t="shared" si="12"/>
        <v>-253989.13</v>
      </c>
      <c r="N42" s="212">
        <f>-'Tablas Rebajos OBG'!D31</f>
        <v>-109648.28</v>
      </c>
      <c r="O42" s="212">
        <f>-'Tablas Rebajos OBG'!E31</f>
        <v>-144340.85</v>
      </c>
      <c r="P42" s="213"/>
    </row>
    <row r="43" spans="1:17" s="20" customFormat="1" ht="45" hidden="1" x14ac:dyDescent="0.2">
      <c r="A43" s="203"/>
      <c r="E43" s="204"/>
      <c r="F43" s="205"/>
      <c r="G43" s="205"/>
      <c r="H43" s="205"/>
      <c r="I43" s="205"/>
      <c r="J43" s="206" t="s">
        <v>305</v>
      </c>
      <c r="K43" s="206" t="s">
        <v>73</v>
      </c>
      <c r="L43" s="207" t="s">
        <v>313</v>
      </c>
      <c r="M43" s="208">
        <f>SUM(M44:M48)</f>
        <v>-8173661.7199999997</v>
      </c>
      <c r="N43" s="208">
        <f t="shared" ref="N43:P43" si="13">SUM(N44:N48)</f>
        <v>-3860671.01</v>
      </c>
      <c r="O43" s="208">
        <f t="shared" si="13"/>
        <v>-4312990.71</v>
      </c>
      <c r="P43" s="209">
        <f t="shared" si="13"/>
        <v>0</v>
      </c>
    </row>
    <row r="44" spans="1:17" s="20" customFormat="1" ht="30" hidden="1" x14ac:dyDescent="0.2">
      <c r="A44" s="203"/>
      <c r="E44" s="204"/>
      <c r="F44" s="210"/>
      <c r="G44" s="210"/>
      <c r="H44" s="210"/>
      <c r="I44" s="210"/>
      <c r="J44" s="211" t="s">
        <v>305</v>
      </c>
      <c r="K44" s="211" t="s">
        <v>24</v>
      </c>
      <c r="L44" s="41" t="s">
        <v>314</v>
      </c>
      <c r="M44" s="212">
        <f>SUM(N44:P44)</f>
        <v>-2753243.0599999996</v>
      </c>
      <c r="N44" s="212">
        <f>-'Tablas Rebajos OBG'!D35</f>
        <v>-1188588.43</v>
      </c>
      <c r="O44" s="212">
        <f>-'Tablas Rebajos OBG'!E35</f>
        <v>-1564654.63</v>
      </c>
      <c r="P44" s="213"/>
    </row>
    <row r="45" spans="1:17" s="20" customFormat="1" ht="30" hidden="1" x14ac:dyDescent="0.2">
      <c r="A45" s="203"/>
      <c r="E45" s="204"/>
      <c r="F45" s="210"/>
      <c r="G45" s="210"/>
      <c r="H45" s="210"/>
      <c r="I45" s="210"/>
      <c r="J45" s="211" t="s">
        <v>305</v>
      </c>
      <c r="K45" s="211" t="s">
        <v>25</v>
      </c>
      <c r="L45" s="41" t="s">
        <v>315</v>
      </c>
      <c r="M45" s="212">
        <f t="shared" ref="M45:M48" si="14">SUM(N45:P45)</f>
        <v>-1523934.58</v>
      </c>
      <c r="N45" s="212">
        <f>-'Tablas Rebajos OBG'!D36</f>
        <v>-657890.03</v>
      </c>
      <c r="O45" s="212">
        <f>-'Tablas Rebajos OBG'!E36</f>
        <v>-866044.55</v>
      </c>
      <c r="P45" s="213"/>
    </row>
    <row r="46" spans="1:17" s="20" customFormat="1" ht="30" hidden="1" x14ac:dyDescent="0.2">
      <c r="A46" s="203"/>
      <c r="E46" s="204"/>
      <c r="F46" s="210"/>
      <c r="G46" s="210"/>
      <c r="H46" s="210"/>
      <c r="I46" s="210"/>
      <c r="J46" s="211" t="s">
        <v>305</v>
      </c>
      <c r="K46" s="211" t="s">
        <v>78</v>
      </c>
      <c r="L46" s="41" t="s">
        <v>316</v>
      </c>
      <c r="M46" s="212">
        <f t="shared" si="14"/>
        <v>-761967.45</v>
      </c>
      <c r="N46" s="212">
        <f>-'Tablas Rebajos OBG'!D37</f>
        <v>-328945.01</v>
      </c>
      <c r="O46" s="212">
        <f>-'Tablas Rebajos OBG'!E37</f>
        <v>-433022.44</v>
      </c>
      <c r="P46" s="213"/>
    </row>
    <row r="47" spans="1:17" s="20" customFormat="1" ht="30" hidden="1" x14ac:dyDescent="0.2">
      <c r="A47" s="203"/>
      <c r="E47" s="204"/>
      <c r="F47" s="210"/>
      <c r="G47" s="210"/>
      <c r="H47" s="210"/>
      <c r="I47" s="210"/>
      <c r="J47" s="211" t="s">
        <v>305</v>
      </c>
      <c r="K47" s="211" t="s">
        <v>317</v>
      </c>
      <c r="L47" s="41" t="s">
        <v>318</v>
      </c>
      <c r="M47" s="212">
        <f t="shared" si="14"/>
        <v>0</v>
      </c>
      <c r="N47" s="212">
        <v>0</v>
      </c>
      <c r="O47" s="212"/>
      <c r="P47" s="213"/>
    </row>
    <row r="48" spans="1:17" s="20" customFormat="1" ht="30" hidden="1" x14ac:dyDescent="0.2">
      <c r="A48" s="203"/>
      <c r="E48" s="204"/>
      <c r="F48" s="210"/>
      <c r="G48" s="210"/>
      <c r="H48" s="210"/>
      <c r="I48" s="210"/>
      <c r="J48" s="211" t="s">
        <v>305</v>
      </c>
      <c r="K48" s="211" t="s">
        <v>80</v>
      </c>
      <c r="L48" s="41" t="s">
        <v>319</v>
      </c>
      <c r="M48" s="212">
        <f t="shared" si="14"/>
        <v>-3134516.63</v>
      </c>
      <c r="N48" s="212">
        <f>-'Tablas Rebajos OBG'!D38</f>
        <v>-1685247.54</v>
      </c>
      <c r="O48" s="212">
        <f>-'Tablas Rebajos OBG'!E38</f>
        <v>-1449269.09</v>
      </c>
      <c r="P48" s="213"/>
      <c r="Q48" s="214"/>
    </row>
    <row r="49" spans="1:18" ht="15" x14ac:dyDescent="0.25">
      <c r="A49" s="186"/>
      <c r="E49" s="194"/>
      <c r="F49" s="189"/>
      <c r="G49" s="189"/>
      <c r="H49" s="189"/>
      <c r="I49" s="189"/>
      <c r="J49" s="191" t="s">
        <v>109</v>
      </c>
      <c r="M49" s="198"/>
      <c r="N49" s="198"/>
      <c r="O49" s="198"/>
      <c r="P49" s="199"/>
    </row>
    <row r="50" spans="1:18" ht="15" x14ac:dyDescent="0.25">
      <c r="A50" s="186"/>
      <c r="C50" s="182" t="s">
        <v>320</v>
      </c>
      <c r="D50" s="8" t="s">
        <v>321</v>
      </c>
      <c r="E50" s="194"/>
      <c r="F50" s="195">
        <f>+G50+H50+I50</f>
        <v>8643217.290000001</v>
      </c>
      <c r="G50" s="195">
        <f>+N52+N58+N64+N72+N81+N86+N90+N94+N105+N121+N137</f>
        <v>230000</v>
      </c>
      <c r="H50" s="195">
        <f>+O52+O58+O64+O72+O81+O86+O90+O94+O105+O115+O121+O126+O134+O137+O142</f>
        <v>8413217.290000001</v>
      </c>
      <c r="I50" s="195">
        <f t="shared" ref="I50" si="15">+P52+P58+P64+P72+P81+P86+P90+P94+P105+P115+P121+P126+P134+P137+P142</f>
        <v>0</v>
      </c>
      <c r="J50" s="182" t="s">
        <v>320</v>
      </c>
      <c r="K50" s="182">
        <v>1</v>
      </c>
      <c r="L50" s="200" t="s">
        <v>82</v>
      </c>
      <c r="M50" s="196">
        <f>+M52+M58+M64+M72+M81+M86+M90+M94+M105+M206</f>
        <v>7792474.1200000001</v>
      </c>
      <c r="N50" s="196">
        <f>+N52+N58+N64+N72+N81+N86+N90+N94+N105+N206</f>
        <v>230000</v>
      </c>
      <c r="O50" s="196">
        <f>+O52+O58+O64+O72+O81+O86+O90+O94+O105+O206</f>
        <v>7562474.1200000001</v>
      </c>
      <c r="P50" s="197">
        <f>+P52+P58+P64+P72+P81+P86+P90+P94+P105+P206</f>
        <v>0</v>
      </c>
      <c r="Q50" s="114"/>
      <c r="R50" s="114"/>
    </row>
    <row r="51" spans="1:18" ht="15" x14ac:dyDescent="0.25">
      <c r="A51" s="186"/>
      <c r="D51" s="3" t="s">
        <v>109</v>
      </c>
      <c r="E51" s="187"/>
      <c r="F51" s="189"/>
      <c r="G51" s="189"/>
      <c r="H51" s="189"/>
      <c r="I51" s="189"/>
      <c r="J51" s="191" t="s">
        <v>109</v>
      </c>
      <c r="K51" s="182"/>
      <c r="L51" s="8"/>
      <c r="M51" s="198"/>
      <c r="N51" s="198"/>
      <c r="O51" s="198"/>
      <c r="P51" s="199"/>
      <c r="Q51" s="114"/>
    </row>
    <row r="52" spans="1:18" ht="15" hidden="1" x14ac:dyDescent="0.25">
      <c r="A52" s="186"/>
      <c r="E52" s="187"/>
      <c r="F52" s="195"/>
      <c r="G52" s="195"/>
      <c r="H52" s="195"/>
      <c r="I52" s="195"/>
      <c r="J52" s="182" t="s">
        <v>320</v>
      </c>
      <c r="K52" s="182" t="s">
        <v>322</v>
      </c>
      <c r="L52" s="200" t="s">
        <v>323</v>
      </c>
      <c r="M52" s="196">
        <f>SUM(N52:P52)</f>
        <v>0</v>
      </c>
      <c r="N52" s="196">
        <f>SUM(N53:N57)</f>
        <v>0</v>
      </c>
      <c r="O52" s="196">
        <f t="shared" ref="O52:P52" si="16">SUM(O53:O57)</f>
        <v>0</v>
      </c>
      <c r="P52" s="197">
        <f t="shared" si="16"/>
        <v>0</v>
      </c>
      <c r="Q52" s="114"/>
    </row>
    <row r="53" spans="1:18" ht="15" hidden="1" x14ac:dyDescent="0.25">
      <c r="A53" s="186"/>
      <c r="E53" s="187"/>
      <c r="F53" s="189"/>
      <c r="G53" s="189"/>
      <c r="H53" s="189"/>
      <c r="I53" s="189"/>
      <c r="J53" s="191" t="s">
        <v>320</v>
      </c>
      <c r="K53" s="191" t="s">
        <v>324</v>
      </c>
      <c r="L53" s="3" t="s">
        <v>325</v>
      </c>
      <c r="M53" s="198">
        <f>SUM(N53:P53)</f>
        <v>0</v>
      </c>
      <c r="N53" s="198"/>
      <c r="O53" s="198"/>
      <c r="P53" s="199"/>
    </row>
    <row r="54" spans="1:18" ht="15" hidden="1" x14ac:dyDescent="0.25">
      <c r="A54" s="186"/>
      <c r="E54" s="187"/>
      <c r="F54" s="189"/>
      <c r="G54" s="189"/>
      <c r="H54" s="189"/>
      <c r="I54" s="189"/>
      <c r="J54" s="191" t="s">
        <v>320</v>
      </c>
      <c r="K54" s="191" t="s">
        <v>326</v>
      </c>
      <c r="L54" s="3" t="s">
        <v>327</v>
      </c>
      <c r="M54" s="198">
        <f t="shared" ref="M54:M63" si="17">SUM(N54:P54)</f>
        <v>0</v>
      </c>
      <c r="N54" s="198"/>
      <c r="O54" s="198"/>
      <c r="P54" s="199"/>
    </row>
    <row r="55" spans="1:18" ht="15" hidden="1" x14ac:dyDescent="0.25">
      <c r="A55" s="186"/>
      <c r="E55" s="187"/>
      <c r="F55" s="189"/>
      <c r="G55" s="189"/>
      <c r="H55" s="189"/>
      <c r="I55" s="189"/>
      <c r="J55" s="191" t="s">
        <v>320</v>
      </c>
      <c r="K55" s="191" t="s">
        <v>328</v>
      </c>
      <c r="L55" s="3" t="s">
        <v>329</v>
      </c>
      <c r="M55" s="198">
        <f t="shared" si="17"/>
        <v>0</v>
      </c>
      <c r="N55" s="198"/>
      <c r="O55" s="198"/>
      <c r="P55" s="199"/>
    </row>
    <row r="56" spans="1:18" ht="15" hidden="1" x14ac:dyDescent="0.25">
      <c r="A56" s="186"/>
      <c r="E56" s="187"/>
      <c r="F56" s="189"/>
      <c r="G56" s="189"/>
      <c r="H56" s="189"/>
      <c r="I56" s="189"/>
      <c r="J56" s="191" t="s">
        <v>320</v>
      </c>
      <c r="K56" s="191" t="s">
        <v>330</v>
      </c>
      <c r="L56" s="3" t="s">
        <v>331</v>
      </c>
      <c r="M56" s="198">
        <f t="shared" si="17"/>
        <v>0</v>
      </c>
      <c r="N56" s="198"/>
      <c r="O56" s="198"/>
      <c r="P56" s="199"/>
    </row>
    <row r="57" spans="1:18" ht="15" hidden="1" x14ac:dyDescent="0.25">
      <c r="A57" s="186"/>
      <c r="E57" s="187"/>
      <c r="F57" s="189"/>
      <c r="G57" s="189"/>
      <c r="H57" s="189"/>
      <c r="I57" s="189"/>
      <c r="J57" s="191" t="s">
        <v>320</v>
      </c>
      <c r="K57" s="191" t="s">
        <v>84</v>
      </c>
      <c r="L57" s="3" t="s">
        <v>85</v>
      </c>
      <c r="M57" s="198">
        <f t="shared" si="17"/>
        <v>0</v>
      </c>
      <c r="N57" s="198"/>
      <c r="O57" s="198"/>
      <c r="P57" s="199"/>
    </row>
    <row r="58" spans="1:18" ht="15" hidden="1" x14ac:dyDescent="0.25">
      <c r="A58" s="186"/>
      <c r="E58" s="187"/>
      <c r="F58" s="195"/>
      <c r="G58" s="195"/>
      <c r="H58" s="195"/>
      <c r="I58" s="195"/>
      <c r="J58" s="182" t="s">
        <v>320</v>
      </c>
      <c r="K58" s="182" t="s">
        <v>86</v>
      </c>
      <c r="L58" s="200" t="s">
        <v>332</v>
      </c>
      <c r="M58" s="196">
        <f>SUM(N58:P58)</f>
        <v>2851973.75</v>
      </c>
      <c r="N58" s="196">
        <f>SUM(N59:N63)</f>
        <v>0</v>
      </c>
      <c r="O58" s="196">
        <f>SUM(O59:O63)</f>
        <v>2851973.75</v>
      </c>
      <c r="P58" s="197">
        <f t="shared" ref="P58" si="18">SUM(P59:P63)</f>
        <v>0</v>
      </c>
      <c r="R58" s="215"/>
    </row>
    <row r="59" spans="1:18" ht="15" hidden="1" x14ac:dyDescent="0.25">
      <c r="A59" s="186"/>
      <c r="E59" s="187"/>
      <c r="F59" s="189"/>
      <c r="G59" s="189"/>
      <c r="H59" s="189"/>
      <c r="I59" s="189"/>
      <c r="J59" s="191" t="s">
        <v>320</v>
      </c>
      <c r="K59" s="191" t="s">
        <v>88</v>
      </c>
      <c r="L59" s="3" t="s">
        <v>333</v>
      </c>
      <c r="M59" s="198">
        <f t="shared" si="17"/>
        <v>0</v>
      </c>
      <c r="N59" s="198"/>
      <c r="O59" s="198">
        <f>-'Tablas Rebajos OBG'!E49</f>
        <v>0</v>
      </c>
      <c r="P59" s="199"/>
    </row>
    <row r="60" spans="1:18" ht="15" hidden="1" x14ac:dyDescent="0.25">
      <c r="A60" s="186"/>
      <c r="E60" s="187"/>
      <c r="F60" s="189"/>
      <c r="G60" s="189"/>
      <c r="H60" s="189"/>
      <c r="I60" s="189"/>
      <c r="J60" s="191" t="s">
        <v>320</v>
      </c>
      <c r="K60" s="191" t="s">
        <v>90</v>
      </c>
      <c r="L60" s="3" t="s">
        <v>91</v>
      </c>
      <c r="M60" s="198">
        <f t="shared" si="17"/>
        <v>520000</v>
      </c>
      <c r="N60" s="198">
        <v>0</v>
      </c>
      <c r="O60" s="198">
        <f>+'Tablas Aumentos OBG'!E54</f>
        <v>520000</v>
      </c>
      <c r="P60" s="199"/>
    </row>
    <row r="61" spans="1:18" ht="15" hidden="1" x14ac:dyDescent="0.25">
      <c r="A61" s="186"/>
      <c r="E61" s="187"/>
      <c r="F61" s="189"/>
      <c r="G61" s="189"/>
      <c r="H61" s="189"/>
      <c r="I61" s="189"/>
      <c r="J61" s="191" t="s">
        <v>320</v>
      </c>
      <c r="K61" s="191" t="s">
        <v>92</v>
      </c>
      <c r="L61" s="3" t="s">
        <v>93</v>
      </c>
      <c r="M61" s="198">
        <f t="shared" si="17"/>
        <v>0</v>
      </c>
      <c r="N61" s="198"/>
      <c r="O61" s="198"/>
      <c r="P61" s="199"/>
    </row>
    <row r="62" spans="1:18" ht="15" hidden="1" x14ac:dyDescent="0.25">
      <c r="A62" s="186"/>
      <c r="E62" s="187"/>
      <c r="F62" s="189"/>
      <c r="G62" s="189"/>
      <c r="H62" s="189"/>
      <c r="I62" s="189"/>
      <c r="J62" s="191" t="s">
        <v>320</v>
      </c>
      <c r="K62" s="191" t="s">
        <v>26</v>
      </c>
      <c r="L62" s="3" t="s">
        <v>94</v>
      </c>
      <c r="M62" s="198">
        <f t="shared" si="17"/>
        <v>2331973.75</v>
      </c>
      <c r="N62" s="198">
        <v>0</v>
      </c>
      <c r="O62" s="198">
        <f>+'Tablas Aumentos OBG'!E56</f>
        <v>2331973.75</v>
      </c>
      <c r="P62" s="199"/>
    </row>
    <row r="63" spans="1:18" ht="15" hidden="1" x14ac:dyDescent="0.25">
      <c r="A63" s="186"/>
      <c r="E63" s="187"/>
      <c r="F63" s="189"/>
      <c r="G63" s="189"/>
      <c r="H63" s="189"/>
      <c r="I63" s="189"/>
      <c r="J63" s="191" t="s">
        <v>320</v>
      </c>
      <c r="K63" s="191" t="s">
        <v>95</v>
      </c>
      <c r="L63" s="3" t="s">
        <v>334</v>
      </c>
      <c r="M63" s="198">
        <f t="shared" si="17"/>
        <v>0</v>
      </c>
      <c r="N63" s="198">
        <v>0</v>
      </c>
      <c r="O63" s="198">
        <f>-'Tablas Rebajos OBG'!E53</f>
        <v>0</v>
      </c>
      <c r="P63" s="199"/>
    </row>
    <row r="64" spans="1:18" ht="15" hidden="1" x14ac:dyDescent="0.25">
      <c r="A64" s="186"/>
      <c r="E64" s="187"/>
      <c r="F64" s="195"/>
      <c r="G64" s="195"/>
      <c r="H64" s="195"/>
      <c r="I64" s="195"/>
      <c r="J64" s="182" t="s">
        <v>320</v>
      </c>
      <c r="K64" s="182" t="s">
        <v>97</v>
      </c>
      <c r="L64" s="200" t="s">
        <v>98</v>
      </c>
      <c r="M64" s="196">
        <f>SUM(N64:P64)</f>
        <v>306274.45</v>
      </c>
      <c r="N64" s="196">
        <f>SUM(N65:N71)</f>
        <v>0</v>
      </c>
      <c r="O64" s="196">
        <f>SUM(O65:O71)</f>
        <v>306274.45</v>
      </c>
      <c r="P64" s="197">
        <f t="shared" ref="P64" si="19">SUM(P65:P71)</f>
        <v>0</v>
      </c>
    </row>
    <row r="65" spans="1:16" ht="15" hidden="1" x14ac:dyDescent="0.25">
      <c r="A65" s="186"/>
      <c r="E65" s="187"/>
      <c r="F65" s="189"/>
      <c r="G65" s="189"/>
      <c r="H65" s="189"/>
      <c r="I65" s="189"/>
      <c r="J65" s="191" t="s">
        <v>320</v>
      </c>
      <c r="K65" s="191" t="s">
        <v>99</v>
      </c>
      <c r="L65" s="3" t="s">
        <v>335</v>
      </c>
      <c r="M65" s="198">
        <f t="shared" ref="M65:M71" si="20">SUM(N65:P65)</f>
        <v>251201.8</v>
      </c>
      <c r="N65" s="198">
        <v>0</v>
      </c>
      <c r="O65" s="198">
        <f>+'Tablas Aumentos OBG'!E61</f>
        <v>251201.8</v>
      </c>
      <c r="P65" s="199"/>
    </row>
    <row r="66" spans="1:16" ht="15" hidden="1" x14ac:dyDescent="0.25">
      <c r="A66" s="186"/>
      <c r="E66" s="187"/>
      <c r="F66" s="189"/>
      <c r="G66" s="189"/>
      <c r="H66" s="189"/>
      <c r="I66" s="189"/>
      <c r="J66" s="191" t="s">
        <v>320</v>
      </c>
      <c r="K66" s="191" t="s">
        <v>101</v>
      </c>
      <c r="L66" s="3" t="s">
        <v>102</v>
      </c>
      <c r="M66" s="198">
        <f t="shared" si="20"/>
        <v>0</v>
      </c>
      <c r="N66" s="198">
        <f>-'Tablas Rebajos OBG'!D58</f>
        <v>0</v>
      </c>
      <c r="O66" s="198"/>
      <c r="P66" s="199"/>
    </row>
    <row r="67" spans="1:16" ht="15" hidden="1" x14ac:dyDescent="0.25">
      <c r="A67" s="186"/>
      <c r="E67" s="187"/>
      <c r="F67" s="189"/>
      <c r="G67" s="189"/>
      <c r="H67" s="189"/>
      <c r="I67" s="189"/>
      <c r="J67" s="191" t="s">
        <v>320</v>
      </c>
      <c r="K67" s="191" t="s">
        <v>103</v>
      </c>
      <c r="L67" s="3" t="s">
        <v>104</v>
      </c>
      <c r="M67" s="198">
        <f t="shared" si="20"/>
        <v>-69555</v>
      </c>
      <c r="N67" s="198">
        <v>0</v>
      </c>
      <c r="O67" s="198">
        <f>-'Tablas Rebajos OBG'!E59</f>
        <v>-69555</v>
      </c>
      <c r="P67" s="199"/>
    </row>
    <row r="68" spans="1:16" ht="15" hidden="1" x14ac:dyDescent="0.25">
      <c r="A68" s="186"/>
      <c r="E68" s="187"/>
      <c r="F68" s="189"/>
      <c r="G68" s="189"/>
      <c r="H68" s="189"/>
      <c r="I68" s="189"/>
      <c r="J68" s="191" t="s">
        <v>320</v>
      </c>
      <c r="K68" s="191" t="s">
        <v>336</v>
      </c>
      <c r="L68" s="3" t="s">
        <v>337</v>
      </c>
      <c r="M68" s="198">
        <f t="shared" si="20"/>
        <v>0</v>
      </c>
      <c r="N68" s="198">
        <v>0</v>
      </c>
      <c r="O68" s="198">
        <v>0</v>
      </c>
      <c r="P68" s="199"/>
    </row>
    <row r="69" spans="1:16" ht="15" hidden="1" x14ac:dyDescent="0.25">
      <c r="A69" s="186"/>
      <c r="E69" s="187"/>
      <c r="F69" s="189"/>
      <c r="G69" s="189"/>
      <c r="H69" s="189"/>
      <c r="I69" s="189"/>
      <c r="J69" s="191" t="s">
        <v>320</v>
      </c>
      <c r="K69" s="191" t="s">
        <v>338</v>
      </c>
      <c r="L69" s="3" t="s">
        <v>339</v>
      </c>
      <c r="M69" s="198">
        <f t="shared" si="20"/>
        <v>0</v>
      </c>
      <c r="N69" s="198">
        <v>0</v>
      </c>
      <c r="O69" s="198">
        <v>0</v>
      </c>
      <c r="P69" s="199"/>
    </row>
    <row r="70" spans="1:16" s="20" customFormat="1" ht="30" hidden="1" x14ac:dyDescent="0.2">
      <c r="A70" s="203"/>
      <c r="E70" s="216"/>
      <c r="F70" s="210"/>
      <c r="G70" s="210"/>
      <c r="H70" s="210"/>
      <c r="I70" s="210"/>
      <c r="J70" s="211" t="s">
        <v>320</v>
      </c>
      <c r="K70" s="211" t="s">
        <v>105</v>
      </c>
      <c r="L70" s="41" t="s">
        <v>106</v>
      </c>
      <c r="M70" s="212">
        <f t="shared" si="20"/>
        <v>102802.15000000002</v>
      </c>
      <c r="N70" s="212">
        <v>0</v>
      </c>
      <c r="O70" s="212">
        <f>+'Tablas Aumentos OBG'!E64</f>
        <v>102802.15000000002</v>
      </c>
      <c r="P70" s="213"/>
    </row>
    <row r="71" spans="1:16" ht="15" hidden="1" x14ac:dyDescent="0.25">
      <c r="A71" s="186"/>
      <c r="E71" s="187"/>
      <c r="F71" s="189"/>
      <c r="G71" s="189"/>
      <c r="H71" s="189"/>
      <c r="I71" s="189"/>
      <c r="J71" s="191" t="s">
        <v>320</v>
      </c>
      <c r="K71" s="191" t="s">
        <v>107</v>
      </c>
      <c r="L71" s="3" t="s">
        <v>340</v>
      </c>
      <c r="M71" s="198">
        <f t="shared" si="20"/>
        <v>21825.5</v>
      </c>
      <c r="N71" s="198">
        <f>+'Tablas Aumentos OBG'!D65</f>
        <v>0</v>
      </c>
      <c r="O71" s="198">
        <f>+'Tablas Aumentos OBG'!E65</f>
        <v>21825.5</v>
      </c>
      <c r="P71" s="199"/>
    </row>
    <row r="72" spans="1:16" ht="15" hidden="1" x14ac:dyDescent="0.25">
      <c r="A72" s="186"/>
      <c r="E72" s="187"/>
      <c r="F72" s="195"/>
      <c r="G72" s="195"/>
      <c r="H72" s="195"/>
      <c r="I72" s="195"/>
      <c r="J72" s="182" t="s">
        <v>320</v>
      </c>
      <c r="K72" s="182" t="s">
        <v>110</v>
      </c>
      <c r="L72" s="200" t="s">
        <v>341</v>
      </c>
      <c r="M72" s="196">
        <f>SUM(N72:P72)</f>
        <v>727169.17999999993</v>
      </c>
      <c r="N72" s="196">
        <f t="shared" ref="N72:P72" si="21">SUM(N73:N79)</f>
        <v>0</v>
      </c>
      <c r="O72" s="196">
        <f>SUM(O73:O79)</f>
        <v>727169.17999999993</v>
      </c>
      <c r="P72" s="197">
        <f t="shared" si="21"/>
        <v>0</v>
      </c>
    </row>
    <row r="73" spans="1:16" ht="15" hidden="1" x14ac:dyDescent="0.25">
      <c r="A73" s="186"/>
      <c r="E73" s="187"/>
      <c r="F73" s="189"/>
      <c r="G73" s="189"/>
      <c r="H73" s="189"/>
      <c r="I73" s="189"/>
      <c r="J73" s="191" t="s">
        <v>320</v>
      </c>
      <c r="K73" s="191" t="s">
        <v>112</v>
      </c>
      <c r="L73" s="3" t="s">
        <v>113</v>
      </c>
      <c r="M73" s="198"/>
      <c r="N73" s="198"/>
      <c r="O73" s="198"/>
      <c r="P73" s="199"/>
    </row>
    <row r="74" spans="1:16" ht="15" hidden="1" x14ac:dyDescent="0.25">
      <c r="A74" s="186"/>
      <c r="E74" s="187"/>
      <c r="F74" s="189"/>
      <c r="G74" s="189"/>
      <c r="H74" s="189"/>
      <c r="I74" s="189"/>
      <c r="J74" s="191" t="s">
        <v>320</v>
      </c>
      <c r="K74" s="191" t="s">
        <v>114</v>
      </c>
      <c r="L74" s="3" t="s">
        <v>342</v>
      </c>
      <c r="M74" s="198">
        <f t="shared" ref="M74:M79" si="22">SUM(N74:P74)</f>
        <v>0</v>
      </c>
      <c r="N74" s="198"/>
      <c r="O74" s="198"/>
      <c r="P74" s="199"/>
    </row>
    <row r="75" spans="1:16" ht="15" hidden="1" x14ac:dyDescent="0.25">
      <c r="A75" s="186"/>
      <c r="E75" s="187"/>
      <c r="F75" s="189"/>
      <c r="G75" s="189"/>
      <c r="H75" s="189"/>
      <c r="I75" s="189"/>
      <c r="J75" s="191" t="s">
        <v>320</v>
      </c>
      <c r="K75" s="191" t="s">
        <v>116</v>
      </c>
      <c r="L75" s="3" t="s">
        <v>117</v>
      </c>
      <c r="M75" s="198">
        <f t="shared" si="22"/>
        <v>0</v>
      </c>
      <c r="N75" s="198"/>
      <c r="O75" s="198"/>
      <c r="P75" s="199"/>
    </row>
    <row r="76" spans="1:16" ht="15" hidden="1" x14ac:dyDescent="0.25">
      <c r="A76" s="186"/>
      <c r="E76" s="187"/>
      <c r="F76" s="189"/>
      <c r="G76" s="189"/>
      <c r="H76" s="189"/>
      <c r="I76" s="189"/>
      <c r="J76" s="191" t="s">
        <v>320</v>
      </c>
      <c r="K76" s="191" t="s">
        <v>27</v>
      </c>
      <c r="L76" s="3" t="s">
        <v>28</v>
      </c>
      <c r="M76" s="198">
        <f t="shared" si="22"/>
        <v>0</v>
      </c>
      <c r="N76" s="198">
        <f>+'Tablas Aumentos OBG'!D72</f>
        <v>0</v>
      </c>
      <c r="O76" s="198">
        <f>-'Tablas Rebajos OBG'!E68</f>
        <v>0</v>
      </c>
      <c r="P76" s="199"/>
    </row>
    <row r="77" spans="1:16" ht="15" hidden="1" x14ac:dyDescent="0.25">
      <c r="A77" s="186"/>
      <c r="E77" s="187"/>
      <c r="F77" s="189"/>
      <c r="G77" s="189"/>
      <c r="H77" s="189"/>
      <c r="I77" s="189"/>
      <c r="J77" s="191" t="s">
        <v>320</v>
      </c>
      <c r="K77" s="191" t="s">
        <v>118</v>
      </c>
      <c r="L77" s="3" t="s">
        <v>343</v>
      </c>
      <c r="M77" s="198">
        <f t="shared" si="22"/>
        <v>400000</v>
      </c>
      <c r="N77" s="198">
        <v>0</v>
      </c>
      <c r="O77" s="198">
        <f>+'Tablas Aumentos OBG'!E73</f>
        <v>400000</v>
      </c>
      <c r="P77" s="199"/>
    </row>
    <row r="78" spans="1:16" ht="15" hidden="1" x14ac:dyDescent="0.25">
      <c r="A78" s="186"/>
      <c r="E78" s="187"/>
      <c r="F78" s="189"/>
      <c r="G78" s="189"/>
      <c r="H78" s="189"/>
      <c r="I78" s="189"/>
      <c r="J78" s="191" t="s">
        <v>320</v>
      </c>
      <c r="K78" s="191" t="s">
        <v>120</v>
      </c>
      <c r="L78" s="3" t="s">
        <v>344</v>
      </c>
      <c r="M78" s="198">
        <f t="shared" si="22"/>
        <v>201169.18</v>
      </c>
      <c r="N78" s="198">
        <v>0</v>
      </c>
      <c r="O78" s="198">
        <f>+'Tablas Aumentos OBG'!E74</f>
        <v>201169.18</v>
      </c>
      <c r="P78" s="199"/>
    </row>
    <row r="79" spans="1:16" ht="15" hidden="1" x14ac:dyDescent="0.25">
      <c r="A79" s="186"/>
      <c r="E79" s="187"/>
      <c r="F79" s="189"/>
      <c r="G79" s="189"/>
      <c r="H79" s="189"/>
      <c r="I79" s="189"/>
      <c r="J79" s="191" t="s">
        <v>320</v>
      </c>
      <c r="K79" s="191" t="s">
        <v>122</v>
      </c>
      <c r="L79" s="3" t="s">
        <v>123</v>
      </c>
      <c r="M79" s="198">
        <f t="shared" si="22"/>
        <v>126000</v>
      </c>
      <c r="N79" s="198">
        <v>0</v>
      </c>
      <c r="O79" s="198">
        <f>+'Tablas Aumentos OBG'!E75</f>
        <v>126000</v>
      </c>
      <c r="P79" s="199"/>
    </row>
    <row r="80" spans="1:16" ht="15" hidden="1" x14ac:dyDescent="0.25">
      <c r="A80" s="186"/>
      <c r="E80" s="187"/>
      <c r="F80" s="189"/>
      <c r="G80" s="189"/>
      <c r="H80" s="189"/>
      <c r="I80" s="189"/>
      <c r="K80" s="191"/>
      <c r="M80" s="198"/>
      <c r="N80" s="198"/>
      <c r="O80" s="198"/>
      <c r="P80" s="199"/>
    </row>
    <row r="81" spans="1:16" ht="15" hidden="1" x14ac:dyDescent="0.25">
      <c r="A81" s="186"/>
      <c r="E81" s="187"/>
      <c r="F81" s="195"/>
      <c r="G81" s="195"/>
      <c r="H81" s="195"/>
      <c r="I81" s="195"/>
      <c r="J81" s="182" t="s">
        <v>320</v>
      </c>
      <c r="K81" s="182" t="s">
        <v>124</v>
      </c>
      <c r="L81" s="200" t="s">
        <v>125</v>
      </c>
      <c r="M81" s="196">
        <f>SUM(N81:P81)</f>
        <v>409000</v>
      </c>
      <c r="N81" s="196">
        <f>SUM(N82:N85)</f>
        <v>230000</v>
      </c>
      <c r="O81" s="196">
        <f t="shared" ref="O81:P81" si="23">SUM(O82:O85)</f>
        <v>179000</v>
      </c>
      <c r="P81" s="197">
        <f t="shared" si="23"/>
        <v>0</v>
      </c>
    </row>
    <row r="82" spans="1:16" ht="15" hidden="1" x14ac:dyDescent="0.25">
      <c r="A82" s="186"/>
      <c r="E82" s="187"/>
      <c r="F82" s="189"/>
      <c r="G82" s="189"/>
      <c r="H82" s="189"/>
      <c r="I82" s="189"/>
      <c r="J82" s="191" t="s">
        <v>320</v>
      </c>
      <c r="K82" s="191" t="s">
        <v>126</v>
      </c>
      <c r="L82" s="3" t="s">
        <v>127</v>
      </c>
      <c r="M82" s="198">
        <f>SUM(N82:P82)</f>
        <v>0</v>
      </c>
      <c r="N82" s="198">
        <v>0</v>
      </c>
      <c r="O82" s="198">
        <f>-'Tablas Rebajos OBG'!E75</f>
        <v>0</v>
      </c>
      <c r="P82" s="199"/>
    </row>
    <row r="83" spans="1:16" ht="15" hidden="1" x14ac:dyDescent="0.25">
      <c r="A83" s="186"/>
      <c r="E83" s="187"/>
      <c r="F83" s="189"/>
      <c r="G83" s="189"/>
      <c r="H83" s="189"/>
      <c r="I83" s="189"/>
      <c r="J83" s="191" t="s">
        <v>320</v>
      </c>
      <c r="K83" s="191" t="s">
        <v>128</v>
      </c>
      <c r="L83" s="3" t="s">
        <v>129</v>
      </c>
      <c r="M83" s="198">
        <f t="shared" ref="M83:M85" si="24">SUM(N83:P83)</f>
        <v>179000</v>
      </c>
      <c r="N83" s="198">
        <f>+'Tablas Aumentos OBG'!D80</f>
        <v>0</v>
      </c>
      <c r="O83" s="198">
        <f>+'Tablas Aumentos OBG'!E80</f>
        <v>179000</v>
      </c>
      <c r="P83" s="199"/>
    </row>
    <row r="84" spans="1:16" ht="15" hidden="1" x14ac:dyDescent="0.25">
      <c r="A84" s="186"/>
      <c r="E84" s="187"/>
      <c r="F84" s="189"/>
      <c r="G84" s="189"/>
      <c r="H84" s="189"/>
      <c r="I84" s="189"/>
      <c r="J84" s="191" t="s">
        <v>320</v>
      </c>
      <c r="K84" s="191" t="s">
        <v>130</v>
      </c>
      <c r="L84" s="3" t="s">
        <v>131</v>
      </c>
      <c r="M84" s="198">
        <f t="shared" si="24"/>
        <v>230000</v>
      </c>
      <c r="N84" s="198">
        <f>+'Tablas Aumentos OBG'!D81</f>
        <v>230000</v>
      </c>
      <c r="O84" s="198">
        <v>0</v>
      </c>
      <c r="P84" s="199"/>
    </row>
    <row r="85" spans="1:16" ht="15" hidden="1" x14ac:dyDescent="0.25">
      <c r="A85" s="186"/>
      <c r="E85" s="187"/>
      <c r="F85" s="189"/>
      <c r="G85" s="189"/>
      <c r="H85" s="189"/>
      <c r="I85" s="189"/>
      <c r="J85" s="191" t="s">
        <v>320</v>
      </c>
      <c r="K85" s="191" t="s">
        <v>132</v>
      </c>
      <c r="L85" s="3" t="s">
        <v>133</v>
      </c>
      <c r="M85" s="198">
        <f t="shared" si="24"/>
        <v>0</v>
      </c>
      <c r="N85" s="198">
        <v>0</v>
      </c>
      <c r="O85" s="198">
        <f>-'Tablas Rebajos OBG'!E78</f>
        <v>0</v>
      </c>
      <c r="P85" s="199"/>
    </row>
    <row r="86" spans="1:16" s="20" customFormat="1" ht="30" hidden="1" x14ac:dyDescent="0.2">
      <c r="A86" s="203"/>
      <c r="E86" s="216"/>
      <c r="F86" s="205"/>
      <c r="G86" s="205"/>
      <c r="H86" s="205"/>
      <c r="I86" s="205"/>
      <c r="J86" s="206" t="s">
        <v>320</v>
      </c>
      <c r="K86" s="206" t="s">
        <v>134</v>
      </c>
      <c r="L86" s="207" t="s">
        <v>135</v>
      </c>
      <c r="M86" s="208">
        <f>SUM(N86:P86)</f>
        <v>160000</v>
      </c>
      <c r="N86" s="208">
        <v>0</v>
      </c>
      <c r="O86" s="208">
        <f t="shared" ref="O86:P86" si="25">SUM(O87:O89)</f>
        <v>160000</v>
      </c>
      <c r="P86" s="209">
        <f t="shared" si="25"/>
        <v>0</v>
      </c>
    </row>
    <row r="87" spans="1:16" ht="15" hidden="1" x14ac:dyDescent="0.25">
      <c r="A87" s="186"/>
      <c r="E87" s="187"/>
      <c r="F87" s="189"/>
      <c r="G87" s="189"/>
      <c r="H87" s="189"/>
      <c r="I87" s="189"/>
      <c r="J87" s="191" t="s">
        <v>320</v>
      </c>
      <c r="K87" s="191" t="s">
        <v>136</v>
      </c>
      <c r="L87" s="3" t="s">
        <v>345</v>
      </c>
      <c r="M87" s="198">
        <f>SUM(N87:P87)</f>
        <v>160000</v>
      </c>
      <c r="N87" s="198">
        <v>0</v>
      </c>
      <c r="O87" s="198">
        <f>+'Tablas Aumentos OBG'!E86</f>
        <v>160000</v>
      </c>
      <c r="P87" s="199"/>
    </row>
    <row r="88" spans="1:16" ht="15" hidden="1" x14ac:dyDescent="0.25">
      <c r="A88" s="186"/>
      <c r="E88" s="187"/>
      <c r="F88" s="189"/>
      <c r="G88" s="189"/>
      <c r="H88" s="189"/>
      <c r="I88" s="189"/>
      <c r="J88" s="191" t="s">
        <v>320</v>
      </c>
      <c r="K88" s="191" t="s">
        <v>346</v>
      </c>
      <c r="L88" s="3" t="s">
        <v>347</v>
      </c>
      <c r="M88" s="198"/>
      <c r="N88" s="198"/>
      <c r="O88" s="198"/>
      <c r="P88" s="199"/>
    </row>
    <row r="89" spans="1:16" ht="15" hidden="1" x14ac:dyDescent="0.25">
      <c r="A89" s="186"/>
      <c r="E89" s="187"/>
      <c r="F89" s="189"/>
      <c r="G89" s="189"/>
      <c r="H89" s="189"/>
      <c r="I89" s="189"/>
      <c r="J89" s="191" t="s">
        <v>320</v>
      </c>
      <c r="K89" s="191" t="s">
        <v>348</v>
      </c>
      <c r="L89" s="3" t="s">
        <v>349</v>
      </c>
      <c r="M89" s="198"/>
      <c r="N89" s="198"/>
      <c r="O89" s="198"/>
      <c r="P89" s="199"/>
    </row>
    <row r="90" spans="1:16" ht="15" hidden="1" x14ac:dyDescent="0.25">
      <c r="A90" s="186"/>
      <c r="E90" s="187"/>
      <c r="F90" s="195"/>
      <c r="G90" s="195"/>
      <c r="H90" s="195"/>
      <c r="I90" s="195"/>
      <c r="J90" s="182" t="s">
        <v>320</v>
      </c>
      <c r="K90" s="182" t="s">
        <v>138</v>
      </c>
      <c r="L90" s="200" t="s">
        <v>350</v>
      </c>
      <c r="M90" s="196">
        <f>SUM(N90:P90)</f>
        <v>1000000</v>
      </c>
      <c r="N90" s="196">
        <f t="shared" ref="N90:P90" si="26">SUM(N91:N93)</f>
        <v>0</v>
      </c>
      <c r="O90" s="196">
        <f t="shared" si="26"/>
        <v>1000000</v>
      </c>
      <c r="P90" s="197">
        <f t="shared" si="26"/>
        <v>0</v>
      </c>
    </row>
    <row r="91" spans="1:16" ht="15" hidden="1" x14ac:dyDescent="0.25">
      <c r="A91" s="186"/>
      <c r="E91" s="187"/>
      <c r="F91" s="189"/>
      <c r="G91" s="189"/>
      <c r="H91" s="189"/>
      <c r="I91" s="189"/>
      <c r="J91" s="191" t="s">
        <v>320</v>
      </c>
      <c r="K91" s="191" t="s">
        <v>140</v>
      </c>
      <c r="L91" s="3" t="s">
        <v>141</v>
      </c>
      <c r="M91" s="198">
        <f>SUM(N91:P91)</f>
        <v>1000000</v>
      </c>
      <c r="N91" s="198">
        <f>-'Tablas Rebajos OBG'!D87</f>
        <v>0</v>
      </c>
      <c r="O91" s="198">
        <f>+'Tablas Aumentos OBG'!E90</f>
        <v>1000000</v>
      </c>
      <c r="P91" s="199"/>
    </row>
    <row r="92" spans="1:16" ht="15" hidden="1" x14ac:dyDescent="0.25">
      <c r="A92" s="186"/>
      <c r="E92" s="187"/>
      <c r="F92" s="189"/>
      <c r="G92" s="189"/>
      <c r="H92" s="189"/>
      <c r="I92" s="189"/>
      <c r="J92" s="191" t="s">
        <v>320</v>
      </c>
      <c r="K92" s="191" t="s">
        <v>142</v>
      </c>
      <c r="L92" s="3" t="s">
        <v>351</v>
      </c>
      <c r="M92" s="198">
        <f>SUM(N92:P92)</f>
        <v>0</v>
      </c>
      <c r="N92" s="198"/>
      <c r="O92" s="198"/>
      <c r="P92" s="199"/>
    </row>
    <row r="93" spans="1:16" ht="15" hidden="1" x14ac:dyDescent="0.25">
      <c r="A93" s="186"/>
      <c r="E93" s="187"/>
      <c r="F93" s="189"/>
      <c r="G93" s="189"/>
      <c r="H93" s="189"/>
      <c r="I93" s="189"/>
      <c r="J93" s="191" t="s">
        <v>320</v>
      </c>
      <c r="K93" s="191" t="s">
        <v>352</v>
      </c>
      <c r="L93" s="3" t="s">
        <v>353</v>
      </c>
      <c r="M93" s="198"/>
      <c r="N93" s="198"/>
      <c r="O93" s="198"/>
      <c r="P93" s="199"/>
    </row>
    <row r="94" spans="1:16" ht="15" hidden="1" x14ac:dyDescent="0.25">
      <c r="A94" s="186"/>
      <c r="E94" s="187"/>
      <c r="F94" s="195"/>
      <c r="G94" s="195"/>
      <c r="H94" s="195"/>
      <c r="I94" s="195"/>
      <c r="J94" s="182" t="s">
        <v>320</v>
      </c>
      <c r="K94" s="182" t="s">
        <v>144</v>
      </c>
      <c r="L94" s="200" t="s">
        <v>354</v>
      </c>
      <c r="M94" s="196">
        <f>SUM(N94:P94)</f>
        <v>2263501.7400000002</v>
      </c>
      <c r="N94" s="196">
        <f>SUM(N98:N103)</f>
        <v>0</v>
      </c>
      <c r="O94" s="196">
        <f>SUM(O95:O103)</f>
        <v>2263501.7400000002</v>
      </c>
      <c r="P94" s="196">
        <f t="shared" ref="P94" si="27">SUM(P98:P103)</f>
        <v>0</v>
      </c>
    </row>
    <row r="95" spans="1:16" ht="15" hidden="1" x14ac:dyDescent="0.25">
      <c r="A95" s="186"/>
      <c r="E95" s="187"/>
      <c r="F95" s="189"/>
      <c r="G95" s="189"/>
      <c r="H95" s="189"/>
      <c r="I95" s="189"/>
      <c r="J95" s="191" t="s">
        <v>320</v>
      </c>
      <c r="K95" s="191" t="s">
        <v>146</v>
      </c>
      <c r="L95" s="3" t="s">
        <v>147</v>
      </c>
      <c r="M95" s="198">
        <f>SUM(N95:P95)</f>
        <v>-635298.17000000004</v>
      </c>
      <c r="N95" s="198">
        <v>0</v>
      </c>
      <c r="O95" s="198">
        <f>-'Tablas Rebajos OBG'!E92</f>
        <v>-635298.17000000004</v>
      </c>
      <c r="P95" s="199"/>
    </row>
    <row r="96" spans="1:16" ht="15" hidden="1" x14ac:dyDescent="0.25">
      <c r="A96" s="186"/>
      <c r="E96" s="187"/>
      <c r="F96" s="189"/>
      <c r="G96" s="189"/>
      <c r="H96" s="189"/>
      <c r="I96" s="189"/>
      <c r="J96" s="191" t="s">
        <v>320</v>
      </c>
      <c r="K96" s="191" t="s">
        <v>355</v>
      </c>
      <c r="L96" s="3" t="s">
        <v>356</v>
      </c>
      <c r="M96" s="198">
        <f t="shared" ref="M96:M103" si="28">SUM(N96:P96)</f>
        <v>0</v>
      </c>
      <c r="N96" s="198"/>
      <c r="O96" s="198"/>
      <c r="P96" s="199"/>
    </row>
    <row r="97" spans="1:16" ht="15" hidden="1" x14ac:dyDescent="0.25">
      <c r="A97" s="186"/>
      <c r="E97" s="187"/>
      <c r="F97" s="189"/>
      <c r="G97" s="189"/>
      <c r="H97" s="189"/>
      <c r="I97" s="189"/>
      <c r="J97" s="191" t="s">
        <v>320</v>
      </c>
      <c r="K97" s="191" t="s">
        <v>357</v>
      </c>
      <c r="L97" s="3" t="s">
        <v>358</v>
      </c>
      <c r="M97" s="198">
        <f t="shared" si="28"/>
        <v>0</v>
      </c>
      <c r="N97" s="198"/>
      <c r="O97" s="198"/>
      <c r="P97" s="199"/>
    </row>
    <row r="98" spans="1:16" s="20" customFormat="1" ht="30" hidden="1" x14ac:dyDescent="0.2">
      <c r="A98" s="203"/>
      <c r="E98" s="216"/>
      <c r="F98" s="210"/>
      <c r="G98" s="210"/>
      <c r="H98" s="210"/>
      <c r="I98" s="210"/>
      <c r="J98" s="211" t="s">
        <v>320</v>
      </c>
      <c r="K98" s="211" t="s">
        <v>148</v>
      </c>
      <c r="L98" s="41" t="s">
        <v>149</v>
      </c>
      <c r="M98" s="212">
        <f t="shared" si="28"/>
        <v>-174200.09</v>
      </c>
      <c r="N98" s="212">
        <v>0</v>
      </c>
      <c r="O98" s="212">
        <f>-'Tablas Rebajos OBG'!E93</f>
        <v>-174200.09</v>
      </c>
      <c r="P98" s="213"/>
    </row>
    <row r="99" spans="1:16" s="20" customFormat="1" ht="30" hidden="1" x14ac:dyDescent="0.2">
      <c r="A99" s="203"/>
      <c r="E99" s="216"/>
      <c r="F99" s="210"/>
      <c r="G99" s="210"/>
      <c r="H99" s="210"/>
      <c r="I99" s="210"/>
      <c r="J99" s="211" t="s">
        <v>320</v>
      </c>
      <c r="K99" s="211" t="s">
        <v>150</v>
      </c>
      <c r="L99" s="41" t="s">
        <v>359</v>
      </c>
      <c r="M99" s="212">
        <f t="shared" si="28"/>
        <v>403000</v>
      </c>
      <c r="N99" s="212">
        <v>0</v>
      </c>
      <c r="O99" s="212">
        <f>+'Tablas Aumentos OBG'!E98</f>
        <v>403000</v>
      </c>
      <c r="P99" s="213"/>
    </row>
    <row r="100" spans="1:16" s="20" customFormat="1" ht="30" hidden="1" x14ac:dyDescent="0.2">
      <c r="A100" s="203"/>
      <c r="E100" s="216"/>
      <c r="F100" s="210"/>
      <c r="G100" s="210"/>
      <c r="H100" s="210"/>
      <c r="I100" s="210"/>
      <c r="J100" s="211" t="s">
        <v>320</v>
      </c>
      <c r="K100" s="211" t="s">
        <v>151</v>
      </c>
      <c r="L100" s="41" t="s">
        <v>152</v>
      </c>
      <c r="M100" s="212">
        <f t="shared" si="28"/>
        <v>0</v>
      </c>
      <c r="N100" s="212"/>
      <c r="O100" s="212"/>
      <c r="P100" s="213"/>
    </row>
    <row r="101" spans="1:16" s="20" customFormat="1" ht="30" hidden="1" x14ac:dyDescent="0.2">
      <c r="A101" s="203"/>
      <c r="E101" s="216"/>
      <c r="F101" s="210"/>
      <c r="G101" s="210"/>
      <c r="H101" s="210"/>
      <c r="I101" s="210"/>
      <c r="J101" s="211" t="s">
        <v>320</v>
      </c>
      <c r="K101" s="211" t="s">
        <v>153</v>
      </c>
      <c r="L101" s="41" t="s">
        <v>360</v>
      </c>
      <c r="M101" s="212">
        <f t="shared" si="28"/>
        <v>0</v>
      </c>
      <c r="N101" s="212"/>
      <c r="O101" s="212"/>
      <c r="P101" s="213"/>
    </row>
    <row r="102" spans="1:16" s="20" customFormat="1" ht="30" hidden="1" x14ac:dyDescent="0.2">
      <c r="A102" s="203"/>
      <c r="E102" s="216"/>
      <c r="F102" s="210"/>
      <c r="G102" s="210"/>
      <c r="H102" s="210"/>
      <c r="I102" s="210"/>
      <c r="J102" s="211" t="s">
        <v>320</v>
      </c>
      <c r="K102" s="211" t="s">
        <v>40</v>
      </c>
      <c r="L102" s="41" t="s">
        <v>737</v>
      </c>
      <c r="M102" s="212">
        <f t="shared" si="28"/>
        <v>2670000</v>
      </c>
      <c r="N102" s="212">
        <v>0</v>
      </c>
      <c r="O102" s="212">
        <f>+'Tablas Aumentos OBG'!E101</f>
        <v>2670000</v>
      </c>
      <c r="P102" s="213"/>
    </row>
    <row r="103" spans="1:16" ht="15" hidden="1" x14ac:dyDescent="0.25">
      <c r="A103" s="186"/>
      <c r="E103" s="187"/>
      <c r="F103" s="189"/>
      <c r="G103" s="189"/>
      <c r="H103" s="189"/>
      <c r="I103" s="189"/>
      <c r="J103" s="191" t="s">
        <v>320</v>
      </c>
      <c r="K103" s="191" t="s">
        <v>361</v>
      </c>
      <c r="L103" s="3" t="s">
        <v>362</v>
      </c>
      <c r="M103" s="198">
        <f t="shared" si="28"/>
        <v>0</v>
      </c>
      <c r="N103" s="198"/>
      <c r="O103" s="198"/>
      <c r="P103" s="199"/>
    </row>
    <row r="104" spans="1:16" ht="15" hidden="1" x14ac:dyDescent="0.25">
      <c r="A104" s="186"/>
      <c r="E104" s="187"/>
      <c r="F104" s="189"/>
      <c r="G104" s="189"/>
      <c r="H104" s="189"/>
      <c r="I104" s="189"/>
      <c r="M104" s="198"/>
      <c r="N104" s="198"/>
      <c r="O104" s="198"/>
      <c r="P104" s="199"/>
    </row>
    <row r="105" spans="1:16" ht="15" hidden="1" x14ac:dyDescent="0.25">
      <c r="A105" s="186"/>
      <c r="E105" s="187"/>
      <c r="F105" s="195"/>
      <c r="G105" s="195"/>
      <c r="H105" s="195"/>
      <c r="I105" s="195"/>
      <c r="J105" s="182" t="s">
        <v>320</v>
      </c>
      <c r="K105" s="182" t="s">
        <v>159</v>
      </c>
      <c r="L105" s="200" t="s">
        <v>160</v>
      </c>
      <c r="M105" s="196">
        <f>SUM(N105:P105)</f>
        <v>0</v>
      </c>
      <c r="N105" s="196">
        <f>SUM(N106:N111)</f>
        <v>0</v>
      </c>
      <c r="O105" s="196">
        <f t="shared" ref="O105:P105" si="29">SUM(O106:O111)</f>
        <v>0</v>
      </c>
      <c r="P105" s="197">
        <f t="shared" si="29"/>
        <v>0</v>
      </c>
    </row>
    <row r="106" spans="1:16" ht="15" hidden="1" x14ac:dyDescent="0.25">
      <c r="A106" s="186"/>
      <c r="E106" s="187"/>
      <c r="F106" s="189"/>
      <c r="G106" s="189"/>
      <c r="H106" s="189"/>
      <c r="I106" s="189"/>
      <c r="J106" s="191" t="s">
        <v>320</v>
      </c>
      <c r="K106" s="191" t="s">
        <v>363</v>
      </c>
      <c r="L106" s="3" t="s">
        <v>364</v>
      </c>
      <c r="M106" s="198">
        <f>SUM(N106:P106)</f>
        <v>0</v>
      </c>
      <c r="N106" s="198"/>
      <c r="O106" s="198"/>
      <c r="P106" s="199"/>
    </row>
    <row r="107" spans="1:16" ht="15" hidden="1" x14ac:dyDescent="0.25">
      <c r="A107" s="186"/>
      <c r="E107" s="187"/>
      <c r="F107" s="189"/>
      <c r="G107" s="189"/>
      <c r="H107" s="189"/>
      <c r="I107" s="189"/>
      <c r="J107" s="191" t="s">
        <v>320</v>
      </c>
      <c r="K107" s="191" t="s">
        <v>161</v>
      </c>
      <c r="L107" s="3" t="s">
        <v>162</v>
      </c>
      <c r="M107" s="198">
        <f>SUM(N107:P107)</f>
        <v>0</v>
      </c>
      <c r="N107" s="198">
        <f>-'Tablas Rebajos OBG'!D105</f>
        <v>0</v>
      </c>
      <c r="O107" s="198"/>
      <c r="P107" s="199"/>
    </row>
    <row r="108" spans="1:16" ht="15" hidden="1" x14ac:dyDescent="0.25">
      <c r="A108" s="186"/>
      <c r="E108" s="187"/>
      <c r="F108" s="189"/>
      <c r="G108" s="189"/>
      <c r="H108" s="189"/>
      <c r="I108" s="189"/>
      <c r="J108" s="191" t="s">
        <v>320</v>
      </c>
      <c r="K108" s="191" t="s">
        <v>365</v>
      </c>
      <c r="L108" s="3" t="s">
        <v>366</v>
      </c>
      <c r="M108" s="198">
        <f t="shared" ref="M108:M111" si="30">SUM(N108:P108)</f>
        <v>0</v>
      </c>
      <c r="N108" s="198"/>
      <c r="O108" s="198"/>
      <c r="P108" s="199"/>
    </row>
    <row r="109" spans="1:16" ht="15" hidden="1" x14ac:dyDescent="0.25">
      <c r="A109" s="186"/>
      <c r="E109" s="187"/>
      <c r="F109" s="189"/>
      <c r="G109" s="189"/>
      <c r="H109" s="189"/>
      <c r="I109" s="189"/>
      <c r="J109" s="191" t="s">
        <v>320</v>
      </c>
      <c r="K109" s="191" t="s">
        <v>367</v>
      </c>
      <c r="L109" s="3" t="s">
        <v>368</v>
      </c>
      <c r="M109" s="198">
        <f t="shared" si="30"/>
        <v>0</v>
      </c>
      <c r="N109" s="198"/>
      <c r="O109" s="198"/>
      <c r="P109" s="199"/>
    </row>
    <row r="110" spans="1:16" ht="15" hidden="1" x14ac:dyDescent="0.25">
      <c r="A110" s="186"/>
      <c r="E110" s="187"/>
      <c r="F110" s="189"/>
      <c r="G110" s="189"/>
      <c r="H110" s="189"/>
      <c r="I110" s="189"/>
      <c r="J110" s="191" t="s">
        <v>320</v>
      </c>
      <c r="K110" s="191" t="s">
        <v>369</v>
      </c>
      <c r="L110" s="3" t="s">
        <v>370</v>
      </c>
      <c r="M110" s="198">
        <f t="shared" si="30"/>
        <v>0</v>
      </c>
      <c r="N110" s="198"/>
      <c r="O110" s="198"/>
      <c r="P110" s="199"/>
    </row>
    <row r="111" spans="1:16" ht="15" hidden="1" x14ac:dyDescent="0.25">
      <c r="A111" s="186"/>
      <c r="E111" s="187"/>
      <c r="F111" s="189"/>
      <c r="G111" s="189"/>
      <c r="H111" s="189"/>
      <c r="I111" s="189"/>
      <c r="J111" s="191" t="s">
        <v>320</v>
      </c>
      <c r="K111" s="191" t="s">
        <v>256</v>
      </c>
      <c r="L111" s="3" t="s">
        <v>257</v>
      </c>
      <c r="M111" s="198">
        <f t="shared" si="30"/>
        <v>0</v>
      </c>
      <c r="N111" s="198"/>
      <c r="O111" s="198"/>
      <c r="P111" s="199"/>
    </row>
    <row r="112" spans="1:16" ht="15" hidden="1" x14ac:dyDescent="0.25">
      <c r="A112" s="186"/>
      <c r="E112" s="187"/>
      <c r="F112" s="189"/>
      <c r="G112" s="189"/>
      <c r="H112" s="189"/>
      <c r="I112" s="189"/>
      <c r="J112" s="191" t="s">
        <v>109</v>
      </c>
      <c r="M112" s="198"/>
      <c r="N112" s="198"/>
      <c r="O112" s="198"/>
      <c r="P112" s="199"/>
    </row>
    <row r="113" spans="1:16" ht="15" hidden="1" x14ac:dyDescent="0.25">
      <c r="A113" s="186"/>
      <c r="E113" s="187"/>
      <c r="F113" s="195"/>
      <c r="G113" s="195"/>
      <c r="H113" s="195"/>
      <c r="I113" s="195"/>
      <c r="J113" s="182" t="s">
        <v>320</v>
      </c>
      <c r="K113" s="182">
        <v>2</v>
      </c>
      <c r="L113" s="200" t="s">
        <v>163</v>
      </c>
      <c r="M113" s="196">
        <f>+M115+M121+M126+M134+M137+M142</f>
        <v>925298.17</v>
      </c>
      <c r="N113" s="196">
        <f>+N115+N121+N126+N134+N137+N142</f>
        <v>0</v>
      </c>
      <c r="O113" s="196">
        <f>+O115+O121+O126+O134+O137+O142</f>
        <v>925298.17</v>
      </c>
      <c r="P113" s="197">
        <f t="shared" ref="P113" si="31">+P115+P121+P126+P134+P137+P142</f>
        <v>0</v>
      </c>
    </row>
    <row r="114" spans="1:16" ht="15" hidden="1" x14ac:dyDescent="0.25">
      <c r="A114" s="186"/>
      <c r="E114" s="187"/>
      <c r="F114" s="189"/>
      <c r="G114" s="189"/>
      <c r="H114" s="189"/>
      <c r="I114" s="189"/>
      <c r="J114" s="191" t="s">
        <v>109</v>
      </c>
      <c r="K114" s="182"/>
      <c r="L114" s="200"/>
      <c r="M114" s="198"/>
      <c r="N114" s="198"/>
      <c r="O114" s="198"/>
      <c r="P114" s="199"/>
    </row>
    <row r="115" spans="1:16" ht="15" hidden="1" x14ac:dyDescent="0.25">
      <c r="A115" s="186"/>
      <c r="E115" s="187"/>
      <c r="F115" s="195"/>
      <c r="G115" s="195"/>
      <c r="H115" s="195"/>
      <c r="I115" s="195"/>
      <c r="J115" s="182" t="s">
        <v>320</v>
      </c>
      <c r="K115" s="182" t="s">
        <v>164</v>
      </c>
      <c r="L115" s="200" t="s">
        <v>371</v>
      </c>
      <c r="M115" s="196">
        <f>SUM(N115:P115)</f>
        <v>0</v>
      </c>
      <c r="N115" s="196">
        <f>SUM(N116:N120)</f>
        <v>0</v>
      </c>
      <c r="O115" s="196">
        <f t="shared" ref="O115:P115" si="32">SUM(O116:O120)</f>
        <v>0</v>
      </c>
      <c r="P115" s="197">
        <f t="shared" si="32"/>
        <v>0</v>
      </c>
    </row>
    <row r="116" spans="1:16" ht="15" hidden="1" x14ac:dyDescent="0.25">
      <c r="A116" s="186"/>
      <c r="E116" s="187"/>
      <c r="F116" s="189"/>
      <c r="G116" s="189"/>
      <c r="H116" s="189"/>
      <c r="I116" s="189"/>
      <c r="J116" s="191" t="s">
        <v>320</v>
      </c>
      <c r="K116" s="191" t="s">
        <v>166</v>
      </c>
      <c r="L116" s="3" t="s">
        <v>167</v>
      </c>
      <c r="M116" s="198">
        <f>SUM(N116:P116)</f>
        <v>0</v>
      </c>
      <c r="N116" s="198">
        <f>-'Tablas Rebajos OBG'!D111</f>
        <v>0</v>
      </c>
      <c r="O116" s="198">
        <f>+'Tablas Aumentos OBG'!E116</f>
        <v>0</v>
      </c>
      <c r="P116" s="199"/>
    </row>
    <row r="117" spans="1:16" ht="15" hidden="1" x14ac:dyDescent="0.25">
      <c r="A117" s="186"/>
      <c r="E117" s="187"/>
      <c r="F117" s="189"/>
      <c r="G117" s="189"/>
      <c r="H117" s="189"/>
      <c r="I117" s="189"/>
      <c r="J117" s="191" t="s">
        <v>320</v>
      </c>
      <c r="K117" s="191" t="s">
        <v>258</v>
      </c>
      <c r="L117" s="3" t="s">
        <v>259</v>
      </c>
      <c r="M117" s="198">
        <f t="shared" ref="M117:M120" si="33">SUM(N117:P117)</f>
        <v>0</v>
      </c>
      <c r="N117" s="198"/>
      <c r="O117" s="198"/>
      <c r="P117" s="199"/>
    </row>
    <row r="118" spans="1:16" ht="15" hidden="1" x14ac:dyDescent="0.25">
      <c r="A118" s="186"/>
      <c r="E118" s="187"/>
      <c r="F118" s="189"/>
      <c r="G118" s="189"/>
      <c r="H118" s="189"/>
      <c r="I118" s="189"/>
      <c r="J118" s="191" t="s">
        <v>320</v>
      </c>
      <c r="K118" s="191" t="s">
        <v>372</v>
      </c>
      <c r="L118" s="3" t="s">
        <v>373</v>
      </c>
      <c r="M118" s="198">
        <f t="shared" si="33"/>
        <v>0</v>
      </c>
      <c r="N118" s="198"/>
      <c r="O118" s="198"/>
      <c r="P118" s="199"/>
    </row>
    <row r="119" spans="1:16" ht="15" hidden="1" x14ac:dyDescent="0.25">
      <c r="A119" s="186"/>
      <c r="E119" s="187"/>
      <c r="F119" s="189"/>
      <c r="G119" s="189"/>
      <c r="H119" s="189"/>
      <c r="I119" s="189"/>
      <c r="J119" s="191" t="s">
        <v>320</v>
      </c>
      <c r="K119" s="191" t="s">
        <v>168</v>
      </c>
      <c r="L119" s="3" t="s">
        <v>374</v>
      </c>
      <c r="M119" s="198">
        <f t="shared" si="33"/>
        <v>0</v>
      </c>
      <c r="N119" s="198">
        <f>-'Tablas Rebajos OBG'!D112</f>
        <v>0</v>
      </c>
      <c r="O119" s="198">
        <f>+'Tablas Aumentos OBG'!E118</f>
        <v>0</v>
      </c>
      <c r="P119" s="199"/>
    </row>
    <row r="120" spans="1:16" ht="15" hidden="1" x14ac:dyDescent="0.25">
      <c r="A120" s="186"/>
      <c r="E120" s="187"/>
      <c r="F120" s="189"/>
      <c r="G120" s="189"/>
      <c r="H120" s="189"/>
      <c r="I120" s="189"/>
      <c r="J120" s="191" t="s">
        <v>320</v>
      </c>
      <c r="K120" s="191" t="s">
        <v>375</v>
      </c>
      <c r="L120" s="3" t="s">
        <v>376</v>
      </c>
      <c r="M120" s="198">
        <f t="shared" si="33"/>
        <v>0</v>
      </c>
      <c r="N120" s="198"/>
      <c r="O120" s="198"/>
      <c r="P120" s="199"/>
    </row>
    <row r="121" spans="1:16" ht="15" hidden="1" x14ac:dyDescent="0.25">
      <c r="A121" s="186"/>
      <c r="E121" s="187"/>
      <c r="F121" s="195"/>
      <c r="G121" s="195"/>
      <c r="H121" s="195"/>
      <c r="I121" s="195"/>
      <c r="J121" s="182" t="s">
        <v>320</v>
      </c>
      <c r="K121" s="182" t="s">
        <v>170</v>
      </c>
      <c r="L121" s="200" t="s">
        <v>171</v>
      </c>
      <c r="M121" s="196">
        <f>SUM(N121:P121)</f>
        <v>0</v>
      </c>
      <c r="N121" s="196">
        <f>SUM(N122:N125)</f>
        <v>0</v>
      </c>
      <c r="O121" s="196">
        <f t="shared" ref="O121:P121" si="34">SUM(O122:O125)</f>
        <v>0</v>
      </c>
      <c r="P121" s="197">
        <f t="shared" si="34"/>
        <v>0</v>
      </c>
    </row>
    <row r="122" spans="1:16" ht="15" hidden="1" x14ac:dyDescent="0.25">
      <c r="A122" s="186"/>
      <c r="E122" s="187"/>
      <c r="F122" s="189"/>
      <c r="G122" s="189"/>
      <c r="H122" s="189"/>
      <c r="I122" s="189"/>
      <c r="J122" s="191" t="s">
        <v>320</v>
      </c>
      <c r="K122" s="191" t="s">
        <v>377</v>
      </c>
      <c r="L122" s="3" t="s">
        <v>378</v>
      </c>
      <c r="M122" s="198">
        <f>SUM(N122:P122)</f>
        <v>0</v>
      </c>
      <c r="N122" s="198"/>
      <c r="O122" s="198"/>
      <c r="P122" s="199"/>
    </row>
    <row r="123" spans="1:16" ht="15" hidden="1" x14ac:dyDescent="0.25">
      <c r="A123" s="186"/>
      <c r="E123" s="187"/>
      <c r="F123" s="189"/>
      <c r="G123" s="189"/>
      <c r="H123" s="189"/>
      <c r="I123" s="189"/>
      <c r="J123" s="191" t="s">
        <v>320</v>
      </c>
      <c r="K123" s="191" t="s">
        <v>379</v>
      </c>
      <c r="L123" s="3" t="s">
        <v>380</v>
      </c>
      <c r="M123" s="198">
        <f t="shared" ref="M123:M125" si="35">SUM(N123:P123)</f>
        <v>0</v>
      </c>
      <c r="N123" s="198"/>
      <c r="O123" s="198"/>
      <c r="P123" s="199"/>
    </row>
    <row r="124" spans="1:16" ht="15" hidden="1" x14ac:dyDescent="0.25">
      <c r="A124" s="186"/>
      <c r="E124" s="187"/>
      <c r="F124" s="189"/>
      <c r="G124" s="189"/>
      <c r="H124" s="189"/>
      <c r="I124" s="189"/>
      <c r="J124" s="191" t="s">
        <v>320</v>
      </c>
      <c r="K124" s="191" t="s">
        <v>172</v>
      </c>
      <c r="L124" s="3" t="s">
        <v>173</v>
      </c>
      <c r="M124" s="198">
        <f t="shared" si="35"/>
        <v>0</v>
      </c>
      <c r="N124" s="198"/>
      <c r="O124" s="198"/>
      <c r="P124" s="199"/>
    </row>
    <row r="125" spans="1:16" ht="15" hidden="1" x14ac:dyDescent="0.25">
      <c r="A125" s="186"/>
      <c r="E125" s="187"/>
      <c r="F125" s="189"/>
      <c r="G125" s="189"/>
      <c r="H125" s="189"/>
      <c r="I125" s="189"/>
      <c r="J125" s="191" t="s">
        <v>320</v>
      </c>
      <c r="K125" s="191" t="s">
        <v>381</v>
      </c>
      <c r="L125" s="3" t="s">
        <v>382</v>
      </c>
      <c r="M125" s="198">
        <f t="shared" si="35"/>
        <v>0</v>
      </c>
      <c r="N125" s="198"/>
      <c r="O125" s="198"/>
      <c r="P125" s="199"/>
    </row>
    <row r="126" spans="1:16" ht="30" hidden="1" x14ac:dyDescent="0.25">
      <c r="A126" s="186"/>
      <c r="E126" s="187"/>
      <c r="F126" s="195"/>
      <c r="G126" s="195"/>
      <c r="H126" s="195"/>
      <c r="I126" s="195"/>
      <c r="J126" s="182" t="s">
        <v>320</v>
      </c>
      <c r="K126" s="182" t="s">
        <v>383</v>
      </c>
      <c r="L126" s="217" t="s">
        <v>384</v>
      </c>
      <c r="M126" s="196">
        <f>SUM(N126:P126)</f>
        <v>290000</v>
      </c>
      <c r="N126" s="196">
        <f>SUM(N127:N133)</f>
        <v>0</v>
      </c>
      <c r="O126" s="196">
        <f t="shared" ref="O126:P126" si="36">SUM(O127:O133)</f>
        <v>290000</v>
      </c>
      <c r="P126" s="197">
        <f t="shared" si="36"/>
        <v>0</v>
      </c>
    </row>
    <row r="127" spans="1:16" ht="15" hidden="1" x14ac:dyDescent="0.25">
      <c r="A127" s="186"/>
      <c r="E127" s="187"/>
      <c r="F127" s="189"/>
      <c r="G127" s="189"/>
      <c r="H127" s="189"/>
      <c r="I127" s="189"/>
      <c r="J127" s="191" t="s">
        <v>320</v>
      </c>
      <c r="K127" s="191" t="s">
        <v>175</v>
      </c>
      <c r="L127" s="3" t="s">
        <v>176</v>
      </c>
      <c r="M127" s="198">
        <f>SUM(N127:P127)</f>
        <v>0</v>
      </c>
      <c r="N127" s="198"/>
      <c r="O127" s="198"/>
      <c r="P127" s="199"/>
    </row>
    <row r="128" spans="1:16" ht="15" hidden="1" x14ac:dyDescent="0.25">
      <c r="A128" s="186"/>
      <c r="E128" s="187"/>
      <c r="F128" s="189"/>
      <c r="G128" s="189"/>
      <c r="H128" s="189"/>
      <c r="I128" s="189"/>
      <c r="J128" s="191" t="s">
        <v>320</v>
      </c>
      <c r="K128" s="191" t="s">
        <v>385</v>
      </c>
      <c r="L128" s="3" t="s">
        <v>386</v>
      </c>
      <c r="M128" s="198">
        <f t="shared" ref="M128:M133" si="37">SUM(N128:P128)</f>
        <v>0</v>
      </c>
      <c r="N128" s="198"/>
      <c r="O128" s="198"/>
      <c r="P128" s="199"/>
    </row>
    <row r="129" spans="1:16" ht="15" hidden="1" x14ac:dyDescent="0.25">
      <c r="A129" s="186"/>
      <c r="E129" s="187"/>
      <c r="F129" s="189"/>
      <c r="G129" s="189"/>
      <c r="H129" s="189"/>
      <c r="I129" s="189"/>
      <c r="J129" s="191" t="s">
        <v>320</v>
      </c>
      <c r="K129" s="191" t="s">
        <v>387</v>
      </c>
      <c r="L129" s="3" t="s">
        <v>388</v>
      </c>
      <c r="M129" s="198">
        <f t="shared" si="37"/>
        <v>0</v>
      </c>
      <c r="N129" s="198">
        <f>-'Tablas Rebajos OBG'!D121</f>
        <v>0</v>
      </c>
      <c r="O129" s="198">
        <f>+'Tablas Aumentos OBG'!E127</f>
        <v>0</v>
      </c>
      <c r="P129" s="199"/>
    </row>
    <row r="130" spans="1:16" s="20" customFormat="1" ht="30" hidden="1" x14ac:dyDescent="0.25">
      <c r="A130" s="203"/>
      <c r="E130" s="216"/>
      <c r="F130" s="210"/>
      <c r="G130" s="210"/>
      <c r="H130" s="210"/>
      <c r="I130" s="210"/>
      <c r="J130" s="191" t="s">
        <v>320</v>
      </c>
      <c r="K130" s="211" t="s">
        <v>41</v>
      </c>
      <c r="L130" s="41" t="s">
        <v>42</v>
      </c>
      <c r="M130" s="212">
        <f t="shared" si="37"/>
        <v>290000</v>
      </c>
      <c r="N130" s="212">
        <f>+'Tablas Aumentos OBG'!D128</f>
        <v>0</v>
      </c>
      <c r="O130" s="212">
        <f>+'Tablas Aumentos OBG'!E128</f>
        <v>290000</v>
      </c>
      <c r="P130" s="213"/>
    </row>
    <row r="131" spans="1:16" ht="15" hidden="1" x14ac:dyDescent="0.25">
      <c r="A131" s="186"/>
      <c r="E131" s="187"/>
      <c r="F131" s="189"/>
      <c r="G131" s="189"/>
      <c r="H131" s="189"/>
      <c r="I131" s="189"/>
      <c r="J131" s="191" t="s">
        <v>320</v>
      </c>
      <c r="K131" s="191" t="s">
        <v>389</v>
      </c>
      <c r="L131" s="3" t="s">
        <v>390</v>
      </c>
      <c r="M131" s="198">
        <f t="shared" si="37"/>
        <v>0</v>
      </c>
      <c r="N131" s="198"/>
      <c r="O131" s="198"/>
      <c r="P131" s="199"/>
    </row>
    <row r="132" spans="1:16" ht="15" hidden="1" x14ac:dyDescent="0.25">
      <c r="A132" s="186"/>
      <c r="E132" s="187"/>
      <c r="F132" s="189"/>
      <c r="G132" s="189"/>
      <c r="H132" s="189"/>
      <c r="I132" s="189"/>
      <c r="J132" s="191" t="s">
        <v>320</v>
      </c>
      <c r="K132" s="191" t="s">
        <v>391</v>
      </c>
      <c r="L132" s="3" t="s">
        <v>392</v>
      </c>
      <c r="M132" s="198">
        <f t="shared" si="37"/>
        <v>0</v>
      </c>
      <c r="N132" s="198">
        <f>+'Tablas Aumentos OBG'!D129</f>
        <v>0</v>
      </c>
      <c r="O132" s="198">
        <v>0</v>
      </c>
      <c r="P132" s="199"/>
    </row>
    <row r="133" spans="1:16" ht="15" hidden="1" x14ac:dyDescent="0.25">
      <c r="A133" s="186"/>
      <c r="E133" s="187"/>
      <c r="F133" s="189"/>
      <c r="G133" s="189"/>
      <c r="H133" s="189"/>
      <c r="I133" s="189"/>
      <c r="J133" s="191" t="s">
        <v>320</v>
      </c>
      <c r="K133" s="191" t="s">
        <v>393</v>
      </c>
      <c r="L133" s="3" t="s">
        <v>394</v>
      </c>
      <c r="M133" s="198">
        <f t="shared" si="37"/>
        <v>0</v>
      </c>
      <c r="N133" s="198"/>
      <c r="O133" s="198"/>
      <c r="P133" s="199"/>
    </row>
    <row r="134" spans="1:16" ht="15" hidden="1" x14ac:dyDescent="0.25">
      <c r="A134" s="186"/>
      <c r="E134" s="187"/>
      <c r="F134" s="195"/>
      <c r="G134" s="195"/>
      <c r="H134" s="195"/>
      <c r="I134" s="195"/>
      <c r="J134" s="182" t="s">
        <v>320</v>
      </c>
      <c r="K134" s="182" t="s">
        <v>177</v>
      </c>
      <c r="L134" s="200" t="s">
        <v>178</v>
      </c>
      <c r="M134" s="196">
        <f>SUM(N134:P134)</f>
        <v>0</v>
      </c>
      <c r="N134" s="196">
        <f>+N135</f>
        <v>0</v>
      </c>
      <c r="O134" s="196">
        <f>SUM(O135:O136)</f>
        <v>0</v>
      </c>
      <c r="P134" s="197">
        <f t="shared" ref="P134" si="38">SUM(P135:P143)</f>
        <v>0</v>
      </c>
    </row>
    <row r="135" spans="1:16" ht="15" hidden="1" x14ac:dyDescent="0.25">
      <c r="A135" s="186"/>
      <c r="E135" s="187"/>
      <c r="F135" s="189"/>
      <c r="G135" s="189"/>
      <c r="H135" s="189"/>
      <c r="I135" s="189"/>
      <c r="J135" s="191" t="s">
        <v>320</v>
      </c>
      <c r="K135" s="191" t="s">
        <v>179</v>
      </c>
      <c r="L135" s="3" t="s">
        <v>395</v>
      </c>
      <c r="M135" s="198">
        <f>SUM(N135:P135)</f>
        <v>0</v>
      </c>
      <c r="N135" s="198">
        <f>-'Tablas Rebajos OBG'!D126</f>
        <v>0</v>
      </c>
      <c r="O135" s="198">
        <v>0</v>
      </c>
      <c r="P135" s="199"/>
    </row>
    <row r="136" spans="1:16" ht="15" hidden="1" x14ac:dyDescent="0.25">
      <c r="A136" s="186"/>
      <c r="E136" s="187"/>
      <c r="F136" s="189"/>
      <c r="G136" s="189"/>
      <c r="H136" s="189"/>
      <c r="I136" s="189"/>
      <c r="J136" s="191" t="s">
        <v>320</v>
      </c>
      <c r="K136" s="191" t="s">
        <v>181</v>
      </c>
      <c r="L136" s="3" t="s">
        <v>182</v>
      </c>
      <c r="M136" s="198"/>
      <c r="N136" s="198"/>
      <c r="O136" s="198"/>
      <c r="P136" s="199"/>
    </row>
    <row r="137" spans="1:16" ht="15" hidden="1" x14ac:dyDescent="0.25">
      <c r="A137" s="186"/>
      <c r="E137" s="187"/>
      <c r="F137" s="195"/>
      <c r="G137" s="195"/>
      <c r="H137" s="195"/>
      <c r="I137" s="195"/>
      <c r="J137" s="182" t="s">
        <v>320</v>
      </c>
      <c r="K137" s="182" t="s">
        <v>396</v>
      </c>
      <c r="L137" s="200" t="s">
        <v>397</v>
      </c>
      <c r="M137" s="196">
        <f>SUM(N137:P137)</f>
        <v>0</v>
      </c>
      <c r="N137" s="196">
        <f>SUM(N138:N141)</f>
        <v>0</v>
      </c>
      <c r="O137" s="196">
        <f t="shared" ref="O137:P137" si="39">SUM(O138:O141)</f>
        <v>0</v>
      </c>
      <c r="P137" s="197">
        <f t="shared" si="39"/>
        <v>0</v>
      </c>
    </row>
    <row r="138" spans="1:16" ht="15" hidden="1" x14ac:dyDescent="0.25">
      <c r="A138" s="186"/>
      <c r="E138" s="187"/>
      <c r="F138" s="189"/>
      <c r="G138" s="189"/>
      <c r="H138" s="189"/>
      <c r="I138" s="189"/>
      <c r="J138" s="191" t="s">
        <v>320</v>
      </c>
      <c r="K138" s="191" t="s">
        <v>398</v>
      </c>
      <c r="L138" s="3" t="s">
        <v>399</v>
      </c>
      <c r="M138" s="198">
        <f>SUM(N138:P138)</f>
        <v>0</v>
      </c>
      <c r="N138" s="198"/>
      <c r="O138" s="198"/>
      <c r="P138" s="199"/>
    </row>
    <row r="139" spans="1:16" ht="15" hidden="1" x14ac:dyDescent="0.25">
      <c r="A139" s="186"/>
      <c r="E139" s="187"/>
      <c r="F139" s="189"/>
      <c r="G139" s="189"/>
      <c r="H139" s="189"/>
      <c r="I139" s="189"/>
      <c r="J139" s="191" t="s">
        <v>320</v>
      </c>
      <c r="K139" s="191" t="s">
        <v>400</v>
      </c>
      <c r="L139" s="3" t="s">
        <v>401</v>
      </c>
      <c r="M139" s="198"/>
      <c r="N139" s="198"/>
      <c r="O139" s="198"/>
      <c r="P139" s="199"/>
    </row>
    <row r="140" spans="1:16" ht="15" hidden="1" x14ac:dyDescent="0.25">
      <c r="A140" s="186"/>
      <c r="E140" s="187"/>
      <c r="F140" s="189"/>
      <c r="G140" s="189"/>
      <c r="H140" s="189"/>
      <c r="I140" s="189"/>
      <c r="J140" s="191" t="s">
        <v>320</v>
      </c>
      <c r="K140" s="191" t="s">
        <v>402</v>
      </c>
      <c r="L140" s="3" t="s">
        <v>403</v>
      </c>
      <c r="M140" s="198"/>
      <c r="N140" s="198"/>
      <c r="O140" s="198"/>
      <c r="P140" s="199"/>
    </row>
    <row r="141" spans="1:16" ht="15" hidden="1" x14ac:dyDescent="0.25">
      <c r="A141" s="186"/>
      <c r="E141" s="187"/>
      <c r="F141" s="189"/>
      <c r="G141" s="189"/>
      <c r="H141" s="189"/>
      <c r="I141" s="189"/>
      <c r="J141" s="191" t="s">
        <v>320</v>
      </c>
      <c r="K141" s="191" t="s">
        <v>404</v>
      </c>
      <c r="L141" s="3" t="s">
        <v>405</v>
      </c>
      <c r="M141" s="198"/>
      <c r="N141" s="198"/>
      <c r="O141" s="198"/>
      <c r="P141" s="199"/>
    </row>
    <row r="142" spans="1:16" ht="15" hidden="1" x14ac:dyDescent="0.25">
      <c r="A142" s="186"/>
      <c r="E142" s="187"/>
      <c r="F142" s="195"/>
      <c r="G142" s="195"/>
      <c r="H142" s="195"/>
      <c r="I142" s="195"/>
      <c r="J142" s="182" t="s">
        <v>320</v>
      </c>
      <c r="K142" s="182" t="s">
        <v>183</v>
      </c>
      <c r="L142" s="200" t="s">
        <v>406</v>
      </c>
      <c r="M142" s="196">
        <f>SUM(N142:P142)</f>
        <v>635298.17000000004</v>
      </c>
      <c r="N142" s="196">
        <f>SUM(N143:N150)</f>
        <v>0</v>
      </c>
      <c r="O142" s="196">
        <f t="shared" ref="O142:P142" si="40">SUM(O143:O150)</f>
        <v>635298.17000000004</v>
      </c>
      <c r="P142" s="197">
        <f t="shared" si="40"/>
        <v>0</v>
      </c>
    </row>
    <row r="143" spans="1:16" ht="15" hidden="1" x14ac:dyDescent="0.25">
      <c r="A143" s="186"/>
      <c r="E143" s="187"/>
      <c r="F143" s="189"/>
      <c r="G143" s="189"/>
      <c r="H143" s="189"/>
      <c r="I143" s="189"/>
      <c r="J143" s="191" t="s">
        <v>320</v>
      </c>
      <c r="K143" s="191" t="s">
        <v>185</v>
      </c>
      <c r="L143" s="3" t="s">
        <v>186</v>
      </c>
      <c r="M143" s="198">
        <f>SUM(N143:P143)</f>
        <v>0</v>
      </c>
      <c r="N143" s="198">
        <f>-'Tablas Rebajos OBG'!D131</f>
        <v>0</v>
      </c>
      <c r="O143" s="198">
        <f>+'Tablas Aumentos OBG'!E138</f>
        <v>0</v>
      </c>
      <c r="P143" s="199"/>
    </row>
    <row r="144" spans="1:16" ht="15" hidden="1" x14ac:dyDescent="0.25">
      <c r="A144" s="186"/>
      <c r="E144" s="187"/>
      <c r="F144" s="189"/>
      <c r="G144" s="189"/>
      <c r="H144" s="189"/>
      <c r="I144" s="189"/>
      <c r="J144" s="191" t="s">
        <v>320</v>
      </c>
      <c r="K144" s="191" t="s">
        <v>187</v>
      </c>
      <c r="L144" s="3" t="s">
        <v>407</v>
      </c>
      <c r="M144" s="198">
        <f t="shared" ref="M144:M150" si="41">SUM(N144:P144)</f>
        <v>0</v>
      </c>
      <c r="N144" s="198"/>
      <c r="O144" s="198"/>
      <c r="P144" s="199"/>
    </row>
    <row r="145" spans="1:16" ht="15" hidden="1" x14ac:dyDescent="0.25">
      <c r="A145" s="186"/>
      <c r="E145" s="187"/>
      <c r="F145" s="189"/>
      <c r="G145" s="189"/>
      <c r="H145" s="189"/>
      <c r="I145" s="189"/>
      <c r="J145" s="191" t="s">
        <v>320</v>
      </c>
      <c r="K145" s="191" t="s">
        <v>189</v>
      </c>
      <c r="L145" s="3" t="s">
        <v>190</v>
      </c>
      <c r="M145" s="198">
        <f t="shared" si="41"/>
        <v>350000</v>
      </c>
      <c r="N145" s="198">
        <f>-'Tablas Rebajos OBG'!D133</f>
        <v>0</v>
      </c>
      <c r="O145" s="198">
        <f>+'Tablas Aumentos OBG'!E140</f>
        <v>350000</v>
      </c>
      <c r="P145" s="199"/>
    </row>
    <row r="146" spans="1:16" ht="15" hidden="1" x14ac:dyDescent="0.25">
      <c r="A146" s="186"/>
      <c r="E146" s="187"/>
      <c r="F146" s="189"/>
      <c r="G146" s="189"/>
      <c r="H146" s="189"/>
      <c r="I146" s="189"/>
      <c r="J146" s="191" t="s">
        <v>320</v>
      </c>
      <c r="K146" s="191" t="s">
        <v>191</v>
      </c>
      <c r="L146" s="3" t="s">
        <v>192</v>
      </c>
      <c r="M146" s="198">
        <f t="shared" si="41"/>
        <v>0</v>
      </c>
      <c r="N146" s="198"/>
      <c r="O146" s="198"/>
      <c r="P146" s="199"/>
    </row>
    <row r="147" spans="1:16" ht="15" hidden="1" x14ac:dyDescent="0.25">
      <c r="A147" s="186"/>
      <c r="E147" s="187"/>
      <c r="F147" s="189"/>
      <c r="G147" s="189"/>
      <c r="H147" s="189"/>
      <c r="I147" s="189"/>
      <c r="J147" s="191" t="s">
        <v>320</v>
      </c>
      <c r="K147" s="191" t="s">
        <v>193</v>
      </c>
      <c r="L147" s="3" t="s">
        <v>194</v>
      </c>
      <c r="M147" s="198">
        <f t="shared" si="41"/>
        <v>100000</v>
      </c>
      <c r="N147" s="198">
        <v>0</v>
      </c>
      <c r="O147" s="198">
        <f>+'Tablas Aumentos OBG'!E142</f>
        <v>100000</v>
      </c>
      <c r="P147" s="199"/>
    </row>
    <row r="148" spans="1:16" ht="15" hidden="1" x14ac:dyDescent="0.25">
      <c r="A148" s="186"/>
      <c r="E148" s="187"/>
      <c r="F148" s="189"/>
      <c r="G148" s="189"/>
      <c r="H148" s="189"/>
      <c r="I148" s="189"/>
      <c r="J148" s="191" t="s">
        <v>320</v>
      </c>
      <c r="K148" s="191" t="s">
        <v>261</v>
      </c>
      <c r="L148" s="3" t="s">
        <v>262</v>
      </c>
      <c r="M148" s="198">
        <f t="shared" si="41"/>
        <v>0</v>
      </c>
      <c r="N148" s="198"/>
      <c r="O148" s="198"/>
      <c r="P148" s="199"/>
    </row>
    <row r="149" spans="1:16" ht="15" hidden="1" x14ac:dyDescent="0.25">
      <c r="A149" s="186"/>
      <c r="E149" s="187"/>
      <c r="F149" s="189"/>
      <c r="G149" s="189"/>
      <c r="H149" s="189"/>
      <c r="I149" s="189"/>
      <c r="J149" s="191" t="s">
        <v>320</v>
      </c>
      <c r="K149" s="191" t="s">
        <v>195</v>
      </c>
      <c r="L149" s="3" t="s">
        <v>196</v>
      </c>
      <c r="M149" s="198">
        <f t="shared" si="41"/>
        <v>0</v>
      </c>
      <c r="N149" s="198"/>
      <c r="O149" s="198"/>
      <c r="P149" s="199"/>
    </row>
    <row r="150" spans="1:16" ht="15" hidden="1" x14ac:dyDescent="0.25">
      <c r="A150" s="186"/>
      <c r="E150" s="187"/>
      <c r="F150" s="198"/>
      <c r="G150" s="198"/>
      <c r="H150" s="189"/>
      <c r="I150" s="189"/>
      <c r="J150" s="191" t="s">
        <v>320</v>
      </c>
      <c r="K150" s="191" t="s">
        <v>197</v>
      </c>
      <c r="L150" s="3" t="s">
        <v>198</v>
      </c>
      <c r="M150" s="198">
        <f t="shared" si="41"/>
        <v>185298.17</v>
      </c>
      <c r="N150" s="198">
        <f>+'Tablas Aumentos OBG'!D145</f>
        <v>0</v>
      </c>
      <c r="O150" s="198">
        <f>+'Tablas Aumentos OBG'!E145</f>
        <v>185298.17</v>
      </c>
      <c r="P150" s="199"/>
    </row>
    <row r="151" spans="1:16" ht="15" hidden="1" x14ac:dyDescent="0.25">
      <c r="A151" s="186"/>
      <c r="E151" s="187"/>
      <c r="F151" s="198"/>
      <c r="G151" s="198"/>
      <c r="H151" s="189"/>
      <c r="I151" s="189"/>
      <c r="K151" s="191"/>
      <c r="L151" s="218"/>
      <c r="M151" s="198"/>
      <c r="N151" s="198"/>
      <c r="O151" s="198"/>
      <c r="P151" s="199"/>
    </row>
    <row r="152" spans="1:16" ht="15.75" hidden="1" thickBot="1" x14ac:dyDescent="0.3">
      <c r="A152" s="219"/>
      <c r="B152" s="220"/>
      <c r="C152" s="220"/>
      <c r="D152" s="220"/>
      <c r="E152" s="221"/>
      <c r="F152" s="222"/>
      <c r="G152" s="222"/>
      <c r="H152" s="223"/>
      <c r="I152" s="223"/>
      <c r="J152" s="224"/>
      <c r="K152" s="224"/>
      <c r="L152" s="220"/>
      <c r="M152" s="222"/>
      <c r="N152" s="222"/>
      <c r="O152" s="222"/>
      <c r="P152" s="225"/>
    </row>
    <row r="153" spans="1:16" ht="15" hidden="1" x14ac:dyDescent="0.25">
      <c r="A153" s="186"/>
      <c r="E153" s="187"/>
      <c r="F153" s="195"/>
      <c r="G153" s="195"/>
      <c r="H153" s="195"/>
      <c r="I153" s="195"/>
      <c r="K153" s="182">
        <v>3</v>
      </c>
      <c r="L153" s="200" t="s">
        <v>408</v>
      </c>
      <c r="M153" s="196"/>
      <c r="N153" s="196"/>
      <c r="O153" s="196"/>
      <c r="P153" s="197"/>
    </row>
    <row r="154" spans="1:16" ht="15" hidden="1" x14ac:dyDescent="0.25">
      <c r="A154" s="186"/>
      <c r="E154" s="187"/>
      <c r="F154" s="195"/>
      <c r="G154" s="195"/>
      <c r="H154" s="195"/>
      <c r="I154" s="195"/>
      <c r="J154" s="191" t="s">
        <v>320</v>
      </c>
      <c r="K154" s="182" t="s">
        <v>409</v>
      </c>
      <c r="L154" s="200" t="s">
        <v>410</v>
      </c>
      <c r="M154" s="196"/>
      <c r="N154" s="196"/>
      <c r="O154" s="196"/>
      <c r="P154" s="197"/>
    </row>
    <row r="155" spans="1:16" s="20" customFormat="1" ht="30" hidden="1" x14ac:dyDescent="0.2">
      <c r="A155" s="203"/>
      <c r="E155" s="216"/>
      <c r="F155" s="210"/>
      <c r="G155" s="210"/>
      <c r="H155" s="210"/>
      <c r="I155" s="210"/>
      <c r="J155" s="211" t="s">
        <v>320</v>
      </c>
      <c r="K155" s="211" t="s">
        <v>411</v>
      </c>
      <c r="L155" s="41" t="s">
        <v>412</v>
      </c>
      <c r="M155" s="212"/>
      <c r="N155" s="212"/>
      <c r="O155" s="212"/>
      <c r="P155" s="213"/>
    </row>
    <row r="156" spans="1:16" s="20" customFormat="1" ht="30" hidden="1" x14ac:dyDescent="0.2">
      <c r="A156" s="203"/>
      <c r="E156" s="216"/>
      <c r="F156" s="210"/>
      <c r="G156" s="210"/>
      <c r="H156" s="210"/>
      <c r="I156" s="210"/>
      <c r="J156" s="211" t="s">
        <v>320</v>
      </c>
      <c r="K156" s="211" t="s">
        <v>413</v>
      </c>
      <c r="L156" s="41" t="s">
        <v>414</v>
      </c>
      <c r="M156" s="212"/>
      <c r="N156" s="212"/>
      <c r="O156" s="212"/>
      <c r="P156" s="213"/>
    </row>
    <row r="157" spans="1:16" s="20" customFormat="1" ht="30" hidden="1" x14ac:dyDescent="0.2">
      <c r="A157" s="203"/>
      <c r="E157" s="216"/>
      <c r="F157" s="210"/>
      <c r="G157" s="210"/>
      <c r="H157" s="210"/>
      <c r="I157" s="210"/>
      <c r="J157" s="211" t="s">
        <v>320</v>
      </c>
      <c r="K157" s="211" t="s">
        <v>415</v>
      </c>
      <c r="L157" s="41" t="s">
        <v>416</v>
      </c>
      <c r="M157" s="212"/>
      <c r="N157" s="212"/>
      <c r="O157" s="212"/>
      <c r="P157" s="213"/>
    </row>
    <row r="158" spans="1:16" s="20" customFormat="1" ht="30" hidden="1" x14ac:dyDescent="0.2">
      <c r="A158" s="203"/>
      <c r="E158" s="216"/>
      <c r="F158" s="210"/>
      <c r="G158" s="210"/>
      <c r="H158" s="210"/>
      <c r="I158" s="210"/>
      <c r="J158" s="211" t="s">
        <v>320</v>
      </c>
      <c r="K158" s="211" t="s">
        <v>417</v>
      </c>
      <c r="L158" s="41" t="s">
        <v>418</v>
      </c>
      <c r="M158" s="212"/>
      <c r="N158" s="212"/>
      <c r="O158" s="212"/>
      <c r="P158" s="213"/>
    </row>
    <row r="159" spans="1:16" ht="15" hidden="1" x14ac:dyDescent="0.25">
      <c r="A159" s="186"/>
      <c r="E159" s="187"/>
      <c r="F159" s="198"/>
      <c r="G159" s="198"/>
      <c r="H159" s="189"/>
      <c r="I159" s="189"/>
      <c r="K159" s="191"/>
      <c r="M159" s="198"/>
      <c r="N159" s="198"/>
      <c r="O159" s="198"/>
      <c r="P159" s="199"/>
    </row>
    <row r="160" spans="1:16" ht="15" hidden="1" x14ac:dyDescent="0.25">
      <c r="A160" s="186"/>
      <c r="E160" s="187"/>
      <c r="F160" s="195"/>
      <c r="G160" s="195"/>
      <c r="H160" s="195"/>
      <c r="I160" s="195"/>
      <c r="J160" s="182" t="s">
        <v>109</v>
      </c>
      <c r="K160" s="8">
        <v>9</v>
      </c>
      <c r="L160" s="200" t="s">
        <v>245</v>
      </c>
      <c r="M160" s="196"/>
      <c r="N160" s="196"/>
      <c r="O160" s="196"/>
      <c r="P160" s="197"/>
    </row>
    <row r="161" spans="1:16" ht="15" hidden="1" x14ac:dyDescent="0.25">
      <c r="A161" s="186"/>
      <c r="E161" s="187"/>
      <c r="F161" s="195"/>
      <c r="G161" s="195"/>
      <c r="H161" s="195"/>
      <c r="I161" s="195"/>
      <c r="J161" s="191" t="s">
        <v>320</v>
      </c>
      <c r="K161" s="182" t="s">
        <v>419</v>
      </c>
      <c r="L161" s="200" t="s">
        <v>420</v>
      </c>
      <c r="M161" s="196"/>
      <c r="N161" s="196"/>
      <c r="O161" s="196"/>
      <c r="P161" s="197"/>
    </row>
    <row r="162" spans="1:16" ht="15" hidden="1" x14ac:dyDescent="0.25">
      <c r="A162" s="186"/>
      <c r="E162" s="187"/>
      <c r="F162" s="198"/>
      <c r="G162" s="198"/>
      <c r="H162" s="189"/>
      <c r="I162" s="189"/>
      <c r="J162" s="191" t="s">
        <v>320</v>
      </c>
      <c r="K162" s="191" t="s">
        <v>421</v>
      </c>
      <c r="L162" s="3" t="s">
        <v>422</v>
      </c>
      <c r="M162" s="198"/>
      <c r="N162" s="198"/>
      <c r="O162" s="198"/>
      <c r="P162" s="199"/>
    </row>
    <row r="163" spans="1:16" ht="15" hidden="1" x14ac:dyDescent="0.25">
      <c r="A163" s="186"/>
      <c r="E163" s="187"/>
      <c r="F163" s="189"/>
      <c r="G163" s="189"/>
      <c r="H163" s="189"/>
      <c r="I163" s="189"/>
      <c r="M163" s="198"/>
      <c r="N163" s="198"/>
      <c r="O163" s="198"/>
      <c r="P163" s="199"/>
    </row>
    <row r="164" spans="1:16" ht="15" hidden="1" x14ac:dyDescent="0.25">
      <c r="A164" s="186"/>
      <c r="B164" s="182" t="s">
        <v>423</v>
      </c>
      <c r="C164" s="8" t="s">
        <v>424</v>
      </c>
      <c r="E164" s="187"/>
      <c r="F164" s="189">
        <f>SUM(G164:I164)</f>
        <v>0</v>
      </c>
      <c r="G164" s="189"/>
      <c r="H164" s="189"/>
      <c r="I164" s="189"/>
      <c r="J164" s="191" t="s">
        <v>109</v>
      </c>
      <c r="K164" s="8">
        <v>3</v>
      </c>
      <c r="L164" s="200" t="s">
        <v>425</v>
      </c>
      <c r="M164" s="198"/>
      <c r="N164" s="198"/>
      <c r="O164" s="198"/>
      <c r="P164" s="199"/>
    </row>
    <row r="165" spans="1:16" ht="15" hidden="1" x14ac:dyDescent="0.25">
      <c r="A165" s="186"/>
      <c r="B165" s="182"/>
      <c r="C165" s="8"/>
      <c r="E165" s="187"/>
      <c r="F165" s="189"/>
      <c r="G165" s="189"/>
      <c r="H165" s="189"/>
      <c r="I165" s="189"/>
      <c r="K165" s="8"/>
      <c r="L165" s="200"/>
      <c r="M165" s="198"/>
      <c r="N165" s="198"/>
      <c r="O165" s="198"/>
      <c r="P165" s="199"/>
    </row>
    <row r="166" spans="1:16" ht="15" hidden="1" x14ac:dyDescent="0.25">
      <c r="A166" s="186"/>
      <c r="B166" s="182"/>
      <c r="C166" s="191" t="s">
        <v>426</v>
      </c>
      <c r="D166" s="3" t="s">
        <v>427</v>
      </c>
      <c r="E166" s="187"/>
      <c r="F166" s="189">
        <f>SUM(G166:I166)</f>
        <v>0</v>
      </c>
      <c r="G166" s="189"/>
      <c r="H166" s="189">
        <f>+O167+O170+O178+O181</f>
        <v>0</v>
      </c>
      <c r="I166" s="189">
        <f>+P167+P170+P178+P181</f>
        <v>0</v>
      </c>
      <c r="K166" s="8"/>
      <c r="L166" s="200"/>
      <c r="M166" s="198"/>
      <c r="N166" s="198"/>
      <c r="O166" s="198"/>
      <c r="P166" s="199"/>
    </row>
    <row r="167" spans="1:16" ht="15" hidden="1" x14ac:dyDescent="0.25">
      <c r="A167" s="186"/>
      <c r="E167" s="187"/>
      <c r="F167" s="189"/>
      <c r="G167" s="189"/>
      <c r="H167" s="189"/>
      <c r="I167" s="189"/>
      <c r="J167" s="182" t="s">
        <v>426</v>
      </c>
      <c r="K167" s="182" t="s">
        <v>428</v>
      </c>
      <c r="L167" s="200" t="s">
        <v>429</v>
      </c>
      <c r="M167" s="198"/>
      <c r="N167" s="198"/>
      <c r="O167" s="198"/>
      <c r="P167" s="199"/>
    </row>
    <row r="168" spans="1:16" ht="15" hidden="1" x14ac:dyDescent="0.25">
      <c r="A168" s="186"/>
      <c r="E168" s="187"/>
      <c r="F168" s="189"/>
      <c r="G168" s="189"/>
      <c r="H168" s="189"/>
      <c r="I168" s="189"/>
      <c r="J168" s="191" t="s">
        <v>426</v>
      </c>
      <c r="K168" s="191" t="s">
        <v>430</v>
      </c>
      <c r="L168" s="3" t="s">
        <v>431</v>
      </c>
      <c r="M168" s="198"/>
      <c r="N168" s="198"/>
      <c r="O168" s="198"/>
      <c r="P168" s="199"/>
    </row>
    <row r="169" spans="1:16" ht="15" hidden="1" x14ac:dyDescent="0.25">
      <c r="A169" s="186"/>
      <c r="E169" s="187"/>
      <c r="F169" s="189"/>
      <c r="G169" s="189"/>
      <c r="H169" s="189"/>
      <c r="I169" s="189"/>
      <c r="J169" s="191" t="s">
        <v>426</v>
      </c>
      <c r="K169" s="191" t="s">
        <v>432</v>
      </c>
      <c r="L169" s="3" t="s">
        <v>433</v>
      </c>
      <c r="M169" s="198"/>
      <c r="N169" s="198"/>
      <c r="O169" s="198"/>
      <c r="P169" s="199"/>
    </row>
    <row r="170" spans="1:16" ht="15" hidden="1" x14ac:dyDescent="0.25">
      <c r="A170" s="186"/>
      <c r="E170" s="187"/>
      <c r="F170" s="189"/>
      <c r="G170" s="189"/>
      <c r="H170" s="189"/>
      <c r="I170" s="189"/>
      <c r="J170" s="182" t="s">
        <v>426</v>
      </c>
      <c r="K170" s="182" t="s">
        <v>434</v>
      </c>
      <c r="L170" s="200" t="s">
        <v>435</v>
      </c>
      <c r="M170" s="198"/>
      <c r="N170" s="198"/>
      <c r="O170" s="198"/>
      <c r="P170" s="199"/>
    </row>
    <row r="171" spans="1:16" ht="15" hidden="1" x14ac:dyDescent="0.25">
      <c r="A171" s="186"/>
      <c r="E171" s="187"/>
      <c r="F171" s="189"/>
      <c r="G171" s="189"/>
      <c r="H171" s="189"/>
      <c r="I171" s="189"/>
      <c r="J171" s="191" t="s">
        <v>426</v>
      </c>
      <c r="K171" s="191" t="s">
        <v>436</v>
      </c>
      <c r="L171" s="3" t="s">
        <v>437</v>
      </c>
      <c r="M171" s="198"/>
      <c r="N171" s="198"/>
      <c r="O171" s="198"/>
      <c r="P171" s="199"/>
    </row>
    <row r="172" spans="1:16" ht="15" hidden="1" x14ac:dyDescent="0.25">
      <c r="A172" s="186"/>
      <c r="E172" s="187"/>
      <c r="F172" s="189"/>
      <c r="G172" s="189"/>
      <c r="H172" s="189"/>
      <c r="I172" s="189"/>
      <c r="J172" s="191" t="s">
        <v>426</v>
      </c>
      <c r="K172" s="191" t="s">
        <v>438</v>
      </c>
      <c r="L172" s="3" t="s">
        <v>439</v>
      </c>
      <c r="M172" s="198"/>
      <c r="N172" s="198"/>
      <c r="O172" s="198"/>
      <c r="P172" s="199"/>
    </row>
    <row r="173" spans="1:16" ht="15" hidden="1" x14ac:dyDescent="0.25">
      <c r="A173" s="186"/>
      <c r="E173" s="187"/>
      <c r="F173" s="189"/>
      <c r="G173" s="189"/>
      <c r="H173" s="189"/>
      <c r="I173" s="189"/>
      <c r="J173" s="191" t="s">
        <v>426</v>
      </c>
      <c r="K173" s="191" t="s">
        <v>440</v>
      </c>
      <c r="L173" s="3" t="s">
        <v>441</v>
      </c>
      <c r="M173" s="198"/>
      <c r="N173" s="198"/>
      <c r="O173" s="198"/>
      <c r="P173" s="199"/>
    </row>
    <row r="174" spans="1:16" ht="15" hidden="1" x14ac:dyDescent="0.25">
      <c r="A174" s="186"/>
      <c r="E174" s="187"/>
      <c r="F174" s="189"/>
      <c r="G174" s="189"/>
      <c r="H174" s="189"/>
      <c r="I174" s="189"/>
      <c r="J174" s="191" t="s">
        <v>426</v>
      </c>
      <c r="K174" s="191" t="s">
        <v>442</v>
      </c>
      <c r="L174" s="3" t="s">
        <v>443</v>
      </c>
      <c r="M174" s="198"/>
      <c r="N174" s="198"/>
      <c r="O174" s="198"/>
      <c r="P174" s="199"/>
    </row>
    <row r="175" spans="1:16" ht="15" hidden="1" x14ac:dyDescent="0.25">
      <c r="A175" s="186"/>
      <c r="E175" s="187"/>
      <c r="F175" s="189"/>
      <c r="G175" s="189"/>
      <c r="H175" s="189"/>
      <c r="I175" s="189"/>
      <c r="J175" s="191" t="s">
        <v>426</v>
      </c>
      <c r="K175" s="191" t="s">
        <v>444</v>
      </c>
      <c r="L175" s="3" t="s">
        <v>445</v>
      </c>
      <c r="M175" s="198"/>
      <c r="N175" s="198"/>
      <c r="O175" s="198"/>
      <c r="P175" s="199"/>
    </row>
    <row r="176" spans="1:16" ht="15" hidden="1" x14ac:dyDescent="0.25">
      <c r="A176" s="186"/>
      <c r="E176" s="187"/>
      <c r="F176" s="189"/>
      <c r="G176" s="189"/>
      <c r="H176" s="189"/>
      <c r="I176" s="189"/>
      <c r="J176" s="191" t="s">
        <v>426</v>
      </c>
      <c r="K176" s="191" t="s">
        <v>446</v>
      </c>
      <c r="L176" s="3" t="s">
        <v>447</v>
      </c>
      <c r="M176" s="198"/>
      <c r="N176" s="198"/>
      <c r="O176" s="198"/>
      <c r="P176" s="199"/>
    </row>
    <row r="177" spans="1:16" ht="15" hidden="1" x14ac:dyDescent="0.25">
      <c r="A177" s="186"/>
      <c r="E177" s="187"/>
      <c r="F177" s="189"/>
      <c r="G177" s="189"/>
      <c r="H177" s="189"/>
      <c r="I177" s="189"/>
      <c r="J177" s="191" t="s">
        <v>426</v>
      </c>
      <c r="K177" s="191" t="s">
        <v>448</v>
      </c>
      <c r="L177" s="3" t="s">
        <v>449</v>
      </c>
      <c r="M177" s="198"/>
      <c r="N177" s="198"/>
      <c r="O177" s="198"/>
      <c r="P177" s="199"/>
    </row>
    <row r="178" spans="1:16" ht="15" hidden="1" x14ac:dyDescent="0.25">
      <c r="A178" s="186"/>
      <c r="E178" s="187"/>
      <c r="F178" s="189"/>
      <c r="G178" s="189"/>
      <c r="H178" s="189"/>
      <c r="I178" s="189"/>
      <c r="J178" s="191" t="s">
        <v>426</v>
      </c>
      <c r="K178" s="182" t="s">
        <v>450</v>
      </c>
      <c r="L178" s="200" t="s">
        <v>451</v>
      </c>
      <c r="M178" s="198"/>
      <c r="N178" s="198"/>
      <c r="O178" s="198"/>
      <c r="P178" s="199"/>
    </row>
    <row r="179" spans="1:16" ht="15" hidden="1" x14ac:dyDescent="0.25">
      <c r="A179" s="186"/>
      <c r="E179" s="187"/>
      <c r="F179" s="189"/>
      <c r="G179" s="189"/>
      <c r="H179" s="189"/>
      <c r="I179" s="189"/>
      <c r="J179" s="191" t="s">
        <v>426</v>
      </c>
      <c r="K179" s="191" t="s">
        <v>452</v>
      </c>
      <c r="L179" s="3" t="s">
        <v>453</v>
      </c>
      <c r="M179" s="198"/>
      <c r="N179" s="198"/>
      <c r="O179" s="198"/>
      <c r="P179" s="199"/>
    </row>
    <row r="180" spans="1:16" ht="15" hidden="1" x14ac:dyDescent="0.25">
      <c r="A180" s="186"/>
      <c r="E180" s="187"/>
      <c r="F180" s="189"/>
      <c r="G180" s="189"/>
      <c r="H180" s="189"/>
      <c r="I180" s="189"/>
      <c r="J180" s="191" t="s">
        <v>426</v>
      </c>
      <c r="K180" s="191" t="s">
        <v>454</v>
      </c>
      <c r="L180" s="3" t="s">
        <v>455</v>
      </c>
      <c r="M180" s="198"/>
      <c r="N180" s="198"/>
      <c r="O180" s="198"/>
      <c r="P180" s="199"/>
    </row>
    <row r="181" spans="1:16" ht="15" hidden="1" x14ac:dyDescent="0.25">
      <c r="A181" s="186"/>
      <c r="E181" s="187"/>
      <c r="F181" s="189"/>
      <c r="G181" s="189"/>
      <c r="H181" s="189"/>
      <c r="I181" s="189"/>
      <c r="J181" s="191" t="s">
        <v>426</v>
      </c>
      <c r="K181" s="182" t="s">
        <v>409</v>
      </c>
      <c r="L181" s="200" t="s">
        <v>410</v>
      </c>
      <c r="M181" s="198"/>
      <c r="N181" s="198"/>
      <c r="O181" s="198"/>
      <c r="P181" s="199"/>
    </row>
    <row r="182" spans="1:16" ht="15" hidden="1" x14ac:dyDescent="0.25">
      <c r="A182" s="226"/>
      <c r="B182" s="218"/>
      <c r="C182" s="218"/>
      <c r="D182" s="218"/>
      <c r="E182" s="227"/>
      <c r="F182" s="189"/>
      <c r="G182" s="189"/>
      <c r="H182" s="189"/>
      <c r="I182" s="189"/>
      <c r="J182" s="191" t="s">
        <v>426</v>
      </c>
      <c r="K182" s="191" t="s">
        <v>456</v>
      </c>
      <c r="L182" s="3" t="s">
        <v>457</v>
      </c>
      <c r="M182" s="198"/>
      <c r="N182" s="198"/>
      <c r="O182" s="198"/>
      <c r="P182" s="199"/>
    </row>
    <row r="183" spans="1:16" ht="15" hidden="1" x14ac:dyDescent="0.25">
      <c r="A183" s="186"/>
      <c r="E183" s="187"/>
      <c r="F183" s="189"/>
      <c r="G183" s="189"/>
      <c r="H183" s="189"/>
      <c r="I183" s="189"/>
      <c r="K183" s="191"/>
      <c r="M183" s="198"/>
      <c r="N183" s="198"/>
      <c r="O183" s="198"/>
      <c r="P183" s="199"/>
    </row>
    <row r="184" spans="1:16" ht="15" hidden="1" x14ac:dyDescent="0.25">
      <c r="A184" s="186"/>
      <c r="C184" s="191" t="s">
        <v>458</v>
      </c>
      <c r="D184" s="3" t="s">
        <v>459</v>
      </c>
      <c r="E184" s="187"/>
      <c r="F184" s="189">
        <f>SUM(G184:I184)</f>
        <v>0</v>
      </c>
      <c r="G184" s="189"/>
      <c r="H184" s="189">
        <f>+O185+O188+O190</f>
        <v>0</v>
      </c>
      <c r="I184" s="189">
        <f>+P185+P188+P190</f>
        <v>0</v>
      </c>
      <c r="J184" s="191" t="s">
        <v>109</v>
      </c>
      <c r="K184" s="191"/>
      <c r="M184" s="198"/>
      <c r="N184" s="198"/>
      <c r="O184" s="198"/>
      <c r="P184" s="199"/>
    </row>
    <row r="185" spans="1:16" ht="15" hidden="1" x14ac:dyDescent="0.25">
      <c r="A185" s="186"/>
      <c r="E185" s="187"/>
      <c r="F185" s="189"/>
      <c r="G185" s="189"/>
      <c r="H185" s="189"/>
      <c r="I185" s="189"/>
      <c r="J185" s="182" t="s">
        <v>460</v>
      </c>
      <c r="K185" s="182" t="s">
        <v>428</v>
      </c>
      <c r="L185" s="200" t="s">
        <v>429</v>
      </c>
      <c r="M185" s="198"/>
      <c r="N185" s="198"/>
      <c r="O185" s="198"/>
      <c r="P185" s="199"/>
    </row>
    <row r="186" spans="1:16" ht="15" hidden="1" x14ac:dyDescent="0.25">
      <c r="A186" s="186"/>
      <c r="E186" s="187"/>
      <c r="F186" s="189"/>
      <c r="G186" s="189"/>
      <c r="H186" s="189"/>
      <c r="I186" s="189"/>
      <c r="J186" s="191" t="s">
        <v>460</v>
      </c>
      <c r="K186" s="191" t="s">
        <v>461</v>
      </c>
      <c r="L186" s="3" t="s">
        <v>462</v>
      </c>
      <c r="M186" s="198"/>
      <c r="N186" s="198"/>
      <c r="O186" s="198"/>
      <c r="P186" s="199"/>
    </row>
    <row r="187" spans="1:16" ht="15" hidden="1" x14ac:dyDescent="0.25">
      <c r="A187" s="186"/>
      <c r="D187" s="3" t="s">
        <v>109</v>
      </c>
      <c r="E187" s="187"/>
      <c r="F187" s="198"/>
      <c r="G187" s="198"/>
      <c r="H187" s="189"/>
      <c r="I187" s="189"/>
      <c r="J187" s="191" t="s">
        <v>460</v>
      </c>
      <c r="K187" s="191" t="s">
        <v>463</v>
      </c>
      <c r="L187" s="3" t="s">
        <v>464</v>
      </c>
      <c r="M187" s="198"/>
      <c r="N187" s="198"/>
      <c r="O187" s="198"/>
      <c r="P187" s="199"/>
    </row>
    <row r="188" spans="1:16" ht="15" hidden="1" x14ac:dyDescent="0.25">
      <c r="A188" s="186"/>
      <c r="E188" s="187"/>
      <c r="F188" s="189"/>
      <c r="G188" s="189"/>
      <c r="H188" s="189"/>
      <c r="I188" s="189"/>
      <c r="J188" s="182" t="s">
        <v>460</v>
      </c>
      <c r="K188" s="182" t="s">
        <v>434</v>
      </c>
      <c r="L188" s="200" t="s">
        <v>435</v>
      </c>
      <c r="M188" s="198"/>
      <c r="N188" s="198"/>
      <c r="O188" s="198"/>
      <c r="P188" s="199"/>
    </row>
    <row r="189" spans="1:16" ht="15" hidden="1" x14ac:dyDescent="0.25">
      <c r="A189" s="186"/>
      <c r="E189" s="187"/>
      <c r="F189" s="189"/>
      <c r="G189" s="189"/>
      <c r="H189" s="189"/>
      <c r="I189" s="189"/>
      <c r="J189" s="191" t="s">
        <v>460</v>
      </c>
      <c r="K189" s="191" t="s">
        <v>465</v>
      </c>
      <c r="L189" s="3" t="s">
        <v>466</v>
      </c>
      <c r="M189" s="198"/>
      <c r="N189" s="198"/>
      <c r="O189" s="198"/>
      <c r="P189" s="199"/>
    </row>
    <row r="190" spans="1:16" ht="15" hidden="1" x14ac:dyDescent="0.25">
      <c r="A190" s="186"/>
      <c r="E190" s="187" t="s">
        <v>109</v>
      </c>
      <c r="F190" s="189"/>
      <c r="G190" s="189"/>
      <c r="H190" s="189"/>
      <c r="I190" s="189"/>
      <c r="J190" s="182" t="s">
        <v>460</v>
      </c>
      <c r="K190" s="182" t="s">
        <v>450</v>
      </c>
      <c r="L190" s="200" t="s">
        <v>451</v>
      </c>
      <c r="M190" s="198"/>
      <c r="N190" s="198"/>
      <c r="O190" s="198"/>
      <c r="P190" s="199"/>
    </row>
    <row r="191" spans="1:16" ht="15" hidden="1" x14ac:dyDescent="0.25">
      <c r="A191" s="186"/>
      <c r="E191" s="187"/>
      <c r="F191" s="189"/>
      <c r="G191" s="189"/>
      <c r="H191" s="189"/>
      <c r="I191" s="189"/>
      <c r="J191" s="191" t="s">
        <v>460</v>
      </c>
      <c r="K191" s="191" t="s">
        <v>452</v>
      </c>
      <c r="L191" s="3" t="s">
        <v>453</v>
      </c>
      <c r="M191" s="198"/>
      <c r="N191" s="198"/>
      <c r="O191" s="198"/>
      <c r="P191" s="199"/>
    </row>
    <row r="192" spans="1:16" ht="15" hidden="1" x14ac:dyDescent="0.25">
      <c r="A192" s="186"/>
      <c r="E192" s="187"/>
      <c r="F192" s="189"/>
      <c r="G192" s="189"/>
      <c r="H192" s="189"/>
      <c r="I192" s="189"/>
      <c r="J192" s="191" t="s">
        <v>460</v>
      </c>
      <c r="K192" s="191" t="s">
        <v>454</v>
      </c>
      <c r="M192" s="198"/>
      <c r="N192" s="198"/>
      <c r="O192" s="198"/>
      <c r="P192" s="199"/>
    </row>
    <row r="193" spans="1:18" ht="15" x14ac:dyDescent="0.25">
      <c r="A193" s="186"/>
      <c r="E193" s="187"/>
      <c r="F193" s="189"/>
      <c r="G193" s="189"/>
      <c r="H193" s="189"/>
      <c r="I193" s="189"/>
      <c r="M193" s="198"/>
      <c r="N193" s="198"/>
      <c r="O193" s="198"/>
      <c r="P193" s="199"/>
      <c r="R193" s="114"/>
    </row>
    <row r="194" spans="1:18" ht="15" x14ac:dyDescent="0.25">
      <c r="A194" s="186"/>
      <c r="B194" s="182" t="s">
        <v>467</v>
      </c>
      <c r="C194" s="8" t="s">
        <v>215</v>
      </c>
      <c r="D194" s="8"/>
      <c r="E194" s="194"/>
      <c r="F194" s="196">
        <f>SUM(G194:I194)</f>
        <v>1046464.01</v>
      </c>
      <c r="G194" s="196">
        <f>+G196+G212+G235</f>
        <v>-868090.99</v>
      </c>
      <c r="H194" s="228">
        <f>+H196+H212+H235</f>
        <v>1914555</v>
      </c>
      <c r="I194" s="196">
        <f>+I196+I212+I235</f>
        <v>0</v>
      </c>
      <c r="J194" s="182" t="s">
        <v>467</v>
      </c>
      <c r="K194" s="182">
        <v>6</v>
      </c>
      <c r="L194" s="200" t="s">
        <v>215</v>
      </c>
      <c r="M194" s="196">
        <f>+M196+M213+M218+M224+M229+M231+M235</f>
        <v>971909.01</v>
      </c>
      <c r="N194" s="196">
        <f>+N196+N213+N218+N224+N229+N231+N235</f>
        <v>-868090.99</v>
      </c>
      <c r="O194" s="196">
        <f>+O196+O213+O218+O224+O229+O231+O235</f>
        <v>1840000</v>
      </c>
      <c r="P194" s="197">
        <f>+P196+P213+P218+P224+P229+P231+P235</f>
        <v>0</v>
      </c>
      <c r="Q194" s="120"/>
    </row>
    <row r="195" spans="1:18" ht="15" x14ac:dyDescent="0.25">
      <c r="A195" s="186"/>
      <c r="E195" s="187"/>
      <c r="F195" s="189"/>
      <c r="G195" s="189"/>
      <c r="H195" s="189"/>
      <c r="I195" s="189"/>
      <c r="K195" s="191"/>
      <c r="M195" s="198"/>
      <c r="N195" s="198"/>
      <c r="O195" s="198"/>
      <c r="P195" s="199"/>
    </row>
    <row r="196" spans="1:18" s="20" customFormat="1" ht="30" x14ac:dyDescent="0.2">
      <c r="A196" s="203"/>
      <c r="C196" s="211" t="s">
        <v>468</v>
      </c>
      <c r="D196" s="636" t="s">
        <v>469</v>
      </c>
      <c r="E196" s="637"/>
      <c r="F196" s="229">
        <f>SUM(G196:I196)</f>
        <v>74555</v>
      </c>
      <c r="G196" s="229">
        <f>+N196+N206</f>
        <v>0</v>
      </c>
      <c r="H196" s="229">
        <f>+O196+O206</f>
        <v>74555</v>
      </c>
      <c r="I196" s="229">
        <f>+P196+P206</f>
        <v>0</v>
      </c>
      <c r="J196" s="206" t="s">
        <v>468</v>
      </c>
      <c r="K196" s="206" t="s">
        <v>216</v>
      </c>
      <c r="L196" s="207" t="s">
        <v>470</v>
      </c>
      <c r="M196" s="230">
        <f>SUM(N196:P196)</f>
        <v>0</v>
      </c>
      <c r="N196" s="230">
        <f>SUM(N197:N205)</f>
        <v>0</v>
      </c>
      <c r="O196" s="230">
        <f>SUM(O197:O205)</f>
        <v>0</v>
      </c>
      <c r="P196" s="231">
        <f t="shared" ref="P196" si="42">SUM(P197:P205)</f>
        <v>0</v>
      </c>
    </row>
    <row r="197" spans="1:18" ht="15" hidden="1" x14ac:dyDescent="0.25">
      <c r="A197" s="186"/>
      <c r="C197" s="191"/>
      <c r="E197" s="187"/>
      <c r="F197" s="189"/>
      <c r="G197" s="189"/>
      <c r="H197" s="189"/>
      <c r="I197" s="189"/>
      <c r="J197" s="191" t="s">
        <v>468</v>
      </c>
      <c r="K197" s="191" t="s">
        <v>471</v>
      </c>
      <c r="L197" s="3" t="s">
        <v>472</v>
      </c>
      <c r="M197" s="198">
        <f>SUM(N197:P197)</f>
        <v>0</v>
      </c>
      <c r="N197" s="198"/>
      <c r="O197" s="198"/>
      <c r="P197" s="199"/>
    </row>
    <row r="198" spans="1:18" s="20" customFormat="1" ht="30" hidden="1" x14ac:dyDescent="0.2">
      <c r="A198" s="203"/>
      <c r="C198" s="211"/>
      <c r="E198" s="216"/>
      <c r="F198" s="210"/>
      <c r="G198" s="210"/>
      <c r="H198" s="210"/>
      <c r="I198" s="210"/>
      <c r="J198" s="211" t="s">
        <v>468</v>
      </c>
      <c r="K198" s="211" t="s">
        <v>218</v>
      </c>
      <c r="L198" s="41" t="s">
        <v>219</v>
      </c>
      <c r="M198" s="212">
        <f t="shared" ref="M198:M205" si="43">SUM(N198:P198)</f>
        <v>0</v>
      </c>
      <c r="N198" s="212"/>
      <c r="O198" s="212">
        <v>0</v>
      </c>
      <c r="P198" s="213"/>
    </row>
    <row r="199" spans="1:18" s="20" customFormat="1" ht="30" hidden="1" x14ac:dyDescent="0.2">
      <c r="A199" s="203"/>
      <c r="C199" s="211"/>
      <c r="E199" s="216"/>
      <c r="F199" s="210"/>
      <c r="G199" s="210"/>
      <c r="H199" s="210"/>
      <c r="I199" s="210"/>
      <c r="J199" s="211" t="s">
        <v>468</v>
      </c>
      <c r="K199" s="211" t="s">
        <v>29</v>
      </c>
      <c r="L199" s="41" t="s">
        <v>473</v>
      </c>
      <c r="M199" s="212">
        <f>SUM(N199:P199)</f>
        <v>0</v>
      </c>
      <c r="N199" s="212">
        <f>-'Tablas Rebajos OBG'!D163</f>
        <v>0</v>
      </c>
      <c r="O199" s="212"/>
      <c r="P199" s="213"/>
    </row>
    <row r="200" spans="1:18" s="20" customFormat="1" ht="30" hidden="1" x14ac:dyDescent="0.2">
      <c r="A200" s="203"/>
      <c r="C200" s="211"/>
      <c r="E200" s="216"/>
      <c r="F200" s="210"/>
      <c r="G200" s="210"/>
      <c r="H200" s="210"/>
      <c r="I200" s="210"/>
      <c r="J200" s="211" t="s">
        <v>468</v>
      </c>
      <c r="K200" s="211" t="s">
        <v>474</v>
      </c>
      <c r="L200" s="41" t="s">
        <v>475</v>
      </c>
      <c r="M200" s="212">
        <f t="shared" si="43"/>
        <v>0</v>
      </c>
      <c r="N200" s="212"/>
      <c r="O200" s="212"/>
      <c r="P200" s="213"/>
    </row>
    <row r="201" spans="1:18" s="20" customFormat="1" ht="30" hidden="1" x14ac:dyDescent="0.2">
      <c r="A201" s="203"/>
      <c r="C201" s="211"/>
      <c r="E201" s="216"/>
      <c r="F201" s="210"/>
      <c r="G201" s="210"/>
      <c r="H201" s="210"/>
      <c r="I201" s="210"/>
      <c r="J201" s="211" t="s">
        <v>468</v>
      </c>
      <c r="K201" s="211" t="s">
        <v>220</v>
      </c>
      <c r="L201" s="41" t="s">
        <v>476</v>
      </c>
      <c r="M201" s="212">
        <f t="shared" si="43"/>
        <v>0</v>
      </c>
      <c r="N201" s="212"/>
      <c r="O201" s="212"/>
      <c r="P201" s="213"/>
    </row>
    <row r="202" spans="1:18" s="20" customFormat="1" ht="30" hidden="1" x14ac:dyDescent="0.2">
      <c r="A202" s="203"/>
      <c r="C202" s="211"/>
      <c r="E202" s="216"/>
      <c r="F202" s="210"/>
      <c r="G202" s="210"/>
      <c r="H202" s="210"/>
      <c r="I202" s="210"/>
      <c r="J202" s="211" t="s">
        <v>468</v>
      </c>
      <c r="K202" s="211" t="s">
        <v>477</v>
      </c>
      <c r="L202" s="41" t="s">
        <v>478</v>
      </c>
      <c r="M202" s="212">
        <f t="shared" si="43"/>
        <v>0</v>
      </c>
      <c r="N202" s="212"/>
      <c r="O202" s="212"/>
      <c r="P202" s="213"/>
    </row>
    <row r="203" spans="1:18" ht="15" hidden="1" x14ac:dyDescent="0.25">
      <c r="A203" s="186"/>
      <c r="C203" s="191"/>
      <c r="E203" s="187"/>
      <c r="F203" s="189"/>
      <c r="G203" s="189"/>
      <c r="H203" s="189"/>
      <c r="I203" s="189"/>
      <c r="J203" s="191" t="s">
        <v>468</v>
      </c>
      <c r="K203" s="191" t="s">
        <v>479</v>
      </c>
      <c r="L203" s="3" t="s">
        <v>480</v>
      </c>
      <c r="M203" s="198">
        <f t="shared" si="43"/>
        <v>0</v>
      </c>
      <c r="N203" s="198"/>
      <c r="O203" s="198"/>
      <c r="P203" s="199"/>
    </row>
    <row r="204" spans="1:18" ht="15" hidden="1" x14ac:dyDescent="0.25">
      <c r="A204" s="186"/>
      <c r="C204" s="191"/>
      <c r="E204" s="187"/>
      <c r="F204" s="189"/>
      <c r="G204" s="189"/>
      <c r="H204" s="189"/>
      <c r="I204" s="189"/>
      <c r="J204" s="191" t="s">
        <v>468</v>
      </c>
      <c r="K204" s="191" t="s">
        <v>222</v>
      </c>
      <c r="L204" s="3" t="s">
        <v>481</v>
      </c>
      <c r="M204" s="198">
        <f t="shared" si="43"/>
        <v>0</v>
      </c>
      <c r="N204" s="198"/>
      <c r="O204" s="198"/>
      <c r="P204" s="199"/>
    </row>
    <row r="205" spans="1:18" ht="15" hidden="1" x14ac:dyDescent="0.25">
      <c r="A205" s="186"/>
      <c r="C205" s="191"/>
      <c r="E205" s="187"/>
      <c r="F205" s="189"/>
      <c r="G205" s="189"/>
      <c r="H205" s="189"/>
      <c r="I205" s="189"/>
      <c r="J205" s="191" t="s">
        <v>468</v>
      </c>
      <c r="K205" s="191" t="s">
        <v>482</v>
      </c>
      <c r="L205" s="3" t="s">
        <v>483</v>
      </c>
      <c r="M205" s="198">
        <f t="shared" si="43"/>
        <v>0</v>
      </c>
      <c r="N205" s="198"/>
      <c r="O205" s="198"/>
      <c r="P205" s="199"/>
    </row>
    <row r="206" spans="1:18" ht="15" hidden="1" x14ac:dyDescent="0.25">
      <c r="A206" s="186"/>
      <c r="C206" s="191"/>
      <c r="E206" s="187"/>
      <c r="F206" s="232"/>
      <c r="G206" s="232"/>
      <c r="H206" s="232"/>
      <c r="I206" s="232"/>
      <c r="J206" s="182" t="s">
        <v>468</v>
      </c>
      <c r="K206" s="182" t="s">
        <v>484</v>
      </c>
      <c r="L206" s="200" t="s">
        <v>156</v>
      </c>
      <c r="M206" s="232">
        <f>SUM(N206:P206)</f>
        <v>74555</v>
      </c>
      <c r="N206" s="232">
        <f>SUM(N207:N210)</f>
        <v>0</v>
      </c>
      <c r="O206" s="232">
        <f t="shared" ref="O206:P206" si="44">SUM(O207:O210)</f>
        <v>74555</v>
      </c>
      <c r="P206" s="233">
        <f t="shared" si="44"/>
        <v>0</v>
      </c>
    </row>
    <row r="207" spans="1:18" ht="15" hidden="1" x14ac:dyDescent="0.25">
      <c r="A207" s="186"/>
      <c r="C207" s="191"/>
      <c r="E207" s="187"/>
      <c r="F207" s="234"/>
      <c r="G207" s="234"/>
      <c r="H207" s="234"/>
      <c r="I207" s="189"/>
      <c r="J207" s="191" t="s">
        <v>468</v>
      </c>
      <c r="K207" s="191" t="s">
        <v>485</v>
      </c>
      <c r="L207" s="3" t="s">
        <v>486</v>
      </c>
      <c r="M207" s="234"/>
      <c r="N207" s="234"/>
      <c r="O207" s="234"/>
      <c r="P207" s="199"/>
    </row>
    <row r="208" spans="1:18" ht="15" hidden="1" x14ac:dyDescent="0.25">
      <c r="A208" s="186"/>
      <c r="C208" s="191"/>
      <c r="E208" s="187"/>
      <c r="F208" s="189"/>
      <c r="G208" s="189"/>
      <c r="H208" s="189"/>
      <c r="I208" s="189"/>
      <c r="J208" s="191" t="s">
        <v>468</v>
      </c>
      <c r="K208" s="191" t="s">
        <v>487</v>
      </c>
      <c r="L208" s="187" t="s">
        <v>488</v>
      </c>
      <c r="M208" s="198"/>
      <c r="N208" s="198"/>
      <c r="O208" s="198"/>
      <c r="P208" s="199"/>
    </row>
    <row r="209" spans="1:17" ht="15" hidden="1" x14ac:dyDescent="0.25">
      <c r="A209" s="186"/>
      <c r="E209" s="187"/>
      <c r="F209" s="189"/>
      <c r="G209" s="189"/>
      <c r="H209" s="189"/>
      <c r="I209" s="189"/>
      <c r="J209" s="191" t="s">
        <v>468</v>
      </c>
      <c r="K209" s="191" t="s">
        <v>489</v>
      </c>
      <c r="L209" s="3" t="s">
        <v>490</v>
      </c>
      <c r="M209" s="198"/>
      <c r="N209" s="198"/>
      <c r="O209" s="198"/>
      <c r="P209" s="199"/>
    </row>
    <row r="210" spans="1:17" ht="15" hidden="1" x14ac:dyDescent="0.25">
      <c r="A210" s="186"/>
      <c r="E210" s="187"/>
      <c r="F210" s="189"/>
      <c r="G210" s="189"/>
      <c r="H210" s="189"/>
      <c r="I210" s="189"/>
      <c r="J210" s="191" t="s">
        <v>468</v>
      </c>
      <c r="K210" s="191" t="s">
        <v>157</v>
      </c>
      <c r="L210" s="3" t="s">
        <v>158</v>
      </c>
      <c r="M210" s="198">
        <f>SUM(N210:P210)</f>
        <v>74555</v>
      </c>
      <c r="N210" s="198"/>
      <c r="O210" s="198">
        <f>+'Tablas Aumentos OBG'!E105</f>
        <v>74555</v>
      </c>
      <c r="P210" s="199"/>
    </row>
    <row r="211" spans="1:17" ht="15" x14ac:dyDescent="0.25">
      <c r="A211" s="186"/>
      <c r="C211" s="191"/>
      <c r="E211" s="187"/>
      <c r="F211" s="189"/>
      <c r="G211" s="189"/>
      <c r="H211" s="189"/>
      <c r="I211" s="189"/>
      <c r="K211" s="191"/>
      <c r="M211" s="198"/>
      <c r="N211" s="198"/>
      <c r="O211" s="198"/>
      <c r="P211" s="199"/>
    </row>
    <row r="212" spans="1:17" ht="24" customHeight="1" x14ac:dyDescent="0.25">
      <c r="A212" s="186"/>
      <c r="C212" s="211" t="s">
        <v>491</v>
      </c>
      <c r="D212" s="636" t="s">
        <v>492</v>
      </c>
      <c r="E212" s="637"/>
      <c r="F212" s="210">
        <f>SUM(G212:I212)</f>
        <v>971909.01</v>
      </c>
      <c r="G212" s="210">
        <f>+N213+N218+N224+N229+N231</f>
        <v>-868090.99</v>
      </c>
      <c r="H212" s="210">
        <f>+O213+O218+O224+O229+O231</f>
        <v>1840000</v>
      </c>
      <c r="I212" s="210">
        <f>+P213+P218+P224+P229+P231</f>
        <v>0</v>
      </c>
      <c r="J212" s="3"/>
      <c r="L212" s="187"/>
      <c r="M212" s="198"/>
      <c r="N212" s="198"/>
      <c r="O212" s="198"/>
      <c r="P212" s="199"/>
    </row>
    <row r="213" spans="1:17" ht="15" hidden="1" x14ac:dyDescent="0.25">
      <c r="A213" s="186"/>
      <c r="C213" s="191"/>
      <c r="E213" s="187"/>
      <c r="F213" s="189"/>
      <c r="G213" s="189"/>
      <c r="H213" s="189"/>
      <c r="I213" s="189"/>
      <c r="J213" s="182" t="s">
        <v>491</v>
      </c>
      <c r="K213" s="182" t="s">
        <v>493</v>
      </c>
      <c r="L213" s="200" t="s">
        <v>224</v>
      </c>
      <c r="M213" s="232">
        <f>SUM(N213:P213)</f>
        <v>0</v>
      </c>
      <c r="N213" s="232">
        <f>SUM(N214:N217)</f>
        <v>0</v>
      </c>
      <c r="O213" s="232">
        <f>SUM(O214:O217)</f>
        <v>0</v>
      </c>
      <c r="P213" s="233">
        <f>SUM(P214:P217)</f>
        <v>0</v>
      </c>
    </row>
    <row r="214" spans="1:17" ht="15" hidden="1" x14ac:dyDescent="0.25">
      <c r="A214" s="186"/>
      <c r="C214" s="191"/>
      <c r="D214" s="3" t="s">
        <v>109</v>
      </c>
      <c r="E214" s="187"/>
      <c r="F214" s="189"/>
      <c r="G214" s="189"/>
      <c r="H214" s="189"/>
      <c r="I214" s="189"/>
      <c r="J214" s="191" t="s">
        <v>491</v>
      </c>
      <c r="K214" s="191" t="s">
        <v>494</v>
      </c>
      <c r="L214" s="3" t="s">
        <v>495</v>
      </c>
      <c r="M214" s="198">
        <f>SUM(N214:P214)</f>
        <v>0</v>
      </c>
      <c r="N214" s="198"/>
      <c r="O214" s="198"/>
      <c r="P214" s="199"/>
    </row>
    <row r="215" spans="1:17" ht="15" hidden="1" x14ac:dyDescent="0.25">
      <c r="A215" s="186"/>
      <c r="C215" s="191"/>
      <c r="E215" s="187"/>
      <c r="F215" s="189"/>
      <c r="G215" s="189"/>
      <c r="H215" s="189"/>
      <c r="I215" s="189"/>
      <c r="J215" s="191" t="s">
        <v>491</v>
      </c>
      <c r="K215" s="191" t="s">
        <v>43</v>
      </c>
      <c r="L215" s="3" t="s">
        <v>44</v>
      </c>
      <c r="M215" s="198">
        <f t="shared" ref="M215:M217" si="45">SUM(N215:P215)</f>
        <v>0</v>
      </c>
      <c r="N215" s="198">
        <f>-'Tablas Rebajos OBG'!D169</f>
        <v>0</v>
      </c>
      <c r="O215" s="198">
        <v>0</v>
      </c>
      <c r="P215" s="199"/>
    </row>
    <row r="216" spans="1:17" ht="15" hidden="1" x14ac:dyDescent="0.25">
      <c r="A216" s="186"/>
      <c r="C216" s="191"/>
      <c r="E216" s="187"/>
      <c r="F216" s="189"/>
      <c r="G216" s="189"/>
      <c r="H216" s="189"/>
      <c r="I216" s="189"/>
      <c r="J216" s="191" t="s">
        <v>491</v>
      </c>
      <c r="K216" s="191" t="s">
        <v>496</v>
      </c>
      <c r="L216" s="3" t="s">
        <v>497</v>
      </c>
      <c r="M216" s="198">
        <f t="shared" si="45"/>
        <v>0</v>
      </c>
      <c r="N216" s="198"/>
      <c r="O216" s="198"/>
      <c r="P216" s="199"/>
    </row>
    <row r="217" spans="1:17" ht="15" hidden="1" x14ac:dyDescent="0.25">
      <c r="A217" s="186"/>
      <c r="C217" s="191"/>
      <c r="E217" s="187"/>
      <c r="F217" s="189"/>
      <c r="G217" s="189"/>
      <c r="H217" s="189"/>
      <c r="I217" s="189"/>
      <c r="J217" s="191" t="s">
        <v>491</v>
      </c>
      <c r="K217" s="191" t="s">
        <v>225</v>
      </c>
      <c r="L217" s="3" t="s">
        <v>226</v>
      </c>
      <c r="M217" s="198">
        <f t="shared" si="45"/>
        <v>0</v>
      </c>
      <c r="N217" s="198">
        <f>+'Tablas Aumentos OBG'!D179</f>
        <v>0</v>
      </c>
      <c r="O217" s="198">
        <v>0</v>
      </c>
      <c r="P217" s="199"/>
    </row>
    <row r="218" spans="1:17" ht="15" x14ac:dyDescent="0.25">
      <c r="A218" s="186"/>
      <c r="C218" s="191"/>
      <c r="E218" s="187"/>
      <c r="F218" s="232"/>
      <c r="G218" s="232"/>
      <c r="H218" s="232"/>
      <c r="I218" s="232"/>
      <c r="J218" s="191" t="s">
        <v>491</v>
      </c>
      <c r="K218" s="182" t="s">
        <v>498</v>
      </c>
      <c r="L218" s="200" t="s">
        <v>499</v>
      </c>
      <c r="M218" s="232">
        <f>SUM(N218:P218)</f>
        <v>971909.01</v>
      </c>
      <c r="N218" s="232">
        <f>SUM(N219:N223)</f>
        <v>-868090.99</v>
      </c>
      <c r="O218" s="232">
        <f t="shared" ref="O218:P218" si="46">SUM(O219:O223)</f>
        <v>1840000</v>
      </c>
      <c r="P218" s="233">
        <f t="shared" si="46"/>
        <v>0</v>
      </c>
    </row>
    <row r="219" spans="1:17" ht="15" hidden="1" x14ac:dyDescent="0.25">
      <c r="A219" s="186"/>
      <c r="C219" s="191"/>
      <c r="E219" s="187"/>
      <c r="F219" s="232"/>
      <c r="G219" s="232"/>
      <c r="H219" s="235"/>
      <c r="I219" s="232"/>
      <c r="J219" s="191" t="s">
        <v>491</v>
      </c>
      <c r="K219" s="191" t="s">
        <v>228</v>
      </c>
      <c r="L219" s="3" t="s">
        <v>229</v>
      </c>
      <c r="M219" s="235">
        <f>SUM(N219:P219)</f>
        <v>-181825.5</v>
      </c>
      <c r="N219" s="235">
        <f>-'Tablas Rebajos OBG'!D175</f>
        <v>-21825.5</v>
      </c>
      <c r="O219" s="235">
        <f>-'Tablas Rebajos OBG'!E175</f>
        <v>-160000</v>
      </c>
      <c r="P219" s="233">
        <v>0</v>
      </c>
      <c r="Q219" s="236"/>
    </row>
    <row r="220" spans="1:17" ht="15" hidden="1" x14ac:dyDescent="0.25">
      <c r="A220" s="186"/>
      <c r="C220" s="191"/>
      <c r="E220" s="187"/>
      <c r="F220" s="232"/>
      <c r="G220" s="232"/>
      <c r="H220" s="232"/>
      <c r="I220" s="232"/>
      <c r="J220" s="191" t="s">
        <v>491</v>
      </c>
      <c r="K220" s="191" t="s">
        <v>500</v>
      </c>
      <c r="L220" s="3" t="s">
        <v>501</v>
      </c>
      <c r="M220" s="232">
        <f t="shared" ref="M220:M222" si="47">SUM(N220:P220)</f>
        <v>0</v>
      </c>
      <c r="N220" s="232"/>
      <c r="O220" s="232"/>
      <c r="P220" s="233"/>
    </row>
    <row r="221" spans="1:17" ht="15" hidden="1" x14ac:dyDescent="0.25">
      <c r="A221" s="186"/>
      <c r="C221" s="191"/>
      <c r="E221" s="187"/>
      <c r="F221" s="232"/>
      <c r="G221" s="232"/>
      <c r="H221" s="232"/>
      <c r="I221" s="232"/>
      <c r="J221" s="191" t="s">
        <v>491</v>
      </c>
      <c r="K221" s="191" t="s">
        <v>502</v>
      </c>
      <c r="L221" s="3" t="s">
        <v>503</v>
      </c>
      <c r="M221" s="232">
        <f t="shared" si="47"/>
        <v>0</v>
      </c>
      <c r="N221" s="232"/>
      <c r="O221" s="232"/>
      <c r="P221" s="233"/>
    </row>
    <row r="222" spans="1:17" ht="15" hidden="1" x14ac:dyDescent="0.25">
      <c r="A222" s="186"/>
      <c r="C222" s="191"/>
      <c r="E222" s="187"/>
      <c r="F222" s="232"/>
      <c r="G222" s="232"/>
      <c r="H222" s="232"/>
      <c r="I222" s="232"/>
      <c r="J222" s="191" t="s">
        <v>491</v>
      </c>
      <c r="K222" s="191" t="s">
        <v>504</v>
      </c>
      <c r="L222" s="3" t="s">
        <v>505</v>
      </c>
      <c r="M222" s="232">
        <f t="shared" si="47"/>
        <v>0</v>
      </c>
      <c r="N222" s="232"/>
      <c r="O222" s="232"/>
      <c r="P222" s="233"/>
    </row>
    <row r="223" spans="1:17" ht="15" hidden="1" x14ac:dyDescent="0.25">
      <c r="A223" s="186"/>
      <c r="C223" s="191"/>
      <c r="E223" s="187"/>
      <c r="F223" s="235"/>
      <c r="G223" s="235"/>
      <c r="H223" s="235"/>
      <c r="I223" s="235"/>
      <c r="J223" s="191" t="s">
        <v>491</v>
      </c>
      <c r="K223" s="191" t="s">
        <v>31</v>
      </c>
      <c r="L223" s="3" t="s">
        <v>230</v>
      </c>
      <c r="M223" s="235">
        <f>SUM(N223:P223)</f>
        <v>1153734.51</v>
      </c>
      <c r="N223" s="235">
        <f>-'Tablas Rebajos OBG'!D176</f>
        <v>-846265.49</v>
      </c>
      <c r="O223" s="235">
        <f>+'Tablas Aumentos OBG'!E185</f>
        <v>2000000</v>
      </c>
      <c r="P223" s="237">
        <v>0</v>
      </c>
    </row>
    <row r="224" spans="1:17" ht="15" hidden="1" x14ac:dyDescent="0.25">
      <c r="A224" s="186"/>
      <c r="C224" s="191"/>
      <c r="E224" s="187"/>
      <c r="F224" s="232"/>
      <c r="G224" s="232"/>
      <c r="H224" s="232"/>
      <c r="I224" s="232"/>
      <c r="J224" s="191" t="s">
        <v>491</v>
      </c>
      <c r="K224" s="182" t="s">
        <v>506</v>
      </c>
      <c r="L224" s="200" t="s">
        <v>231</v>
      </c>
      <c r="M224" s="232">
        <f>SUM(N224:P224)</f>
        <v>0</v>
      </c>
      <c r="N224" s="232">
        <f>SUM(N225:N228)</f>
        <v>0</v>
      </c>
      <c r="O224" s="232">
        <f>SUM(O225:O228)</f>
        <v>0</v>
      </c>
      <c r="P224" s="233">
        <f>SUM(P225:P228)</f>
        <v>0</v>
      </c>
    </row>
    <row r="225" spans="1:17" ht="15" hidden="1" x14ac:dyDescent="0.25">
      <c r="A225" s="186"/>
      <c r="C225" s="191"/>
      <c r="D225" s="3" t="s">
        <v>109</v>
      </c>
      <c r="E225" s="187"/>
      <c r="F225" s="189"/>
      <c r="G225" s="189"/>
      <c r="H225" s="189"/>
      <c r="I225" s="189"/>
      <c r="J225" s="191" t="s">
        <v>491</v>
      </c>
      <c r="K225" s="191" t="s">
        <v>507</v>
      </c>
      <c r="L225" s="3" t="s">
        <v>508</v>
      </c>
      <c r="M225" s="198">
        <f>SUM(N225:P225)</f>
        <v>0</v>
      </c>
      <c r="N225" s="198"/>
      <c r="O225" s="198"/>
      <c r="P225" s="199"/>
    </row>
    <row r="226" spans="1:17" ht="15" hidden="1" x14ac:dyDescent="0.25">
      <c r="A226" s="186"/>
      <c r="C226" s="191"/>
      <c r="E226" s="187"/>
      <c r="F226" s="189"/>
      <c r="G226" s="189"/>
      <c r="H226" s="189"/>
      <c r="I226" s="189"/>
      <c r="J226" s="191" t="s">
        <v>491</v>
      </c>
      <c r="K226" s="191" t="s">
        <v>45</v>
      </c>
      <c r="L226" s="3" t="s">
        <v>509</v>
      </c>
      <c r="M226" s="198">
        <f t="shared" ref="M226:M227" si="48">SUM(N226:P226)</f>
        <v>0</v>
      </c>
      <c r="N226" s="198">
        <f>+'Tablas Aumentos OBG'!D188</f>
        <v>0</v>
      </c>
      <c r="O226" s="198">
        <v>0</v>
      </c>
      <c r="P226" s="199">
        <f>-'Tablas Rebajos OBG'!F180</f>
        <v>0</v>
      </c>
    </row>
    <row r="227" spans="1:17" ht="15" hidden="1" x14ac:dyDescent="0.25">
      <c r="A227" s="186"/>
      <c r="C227" s="191"/>
      <c r="E227" s="187"/>
      <c r="F227" s="189"/>
      <c r="G227" s="189"/>
      <c r="H227" s="189"/>
      <c r="I227" s="189"/>
      <c r="J227" s="191" t="s">
        <v>491</v>
      </c>
      <c r="K227" s="191" t="s">
        <v>233</v>
      </c>
      <c r="L227" s="3" t="s">
        <v>234</v>
      </c>
      <c r="M227" s="198">
        <f t="shared" si="48"/>
        <v>0</v>
      </c>
      <c r="N227" s="198"/>
      <c r="O227" s="198"/>
      <c r="P227" s="199"/>
    </row>
    <row r="228" spans="1:17" s="20" customFormat="1" ht="30" hidden="1" x14ac:dyDescent="0.2">
      <c r="A228" s="203"/>
      <c r="C228" s="211"/>
      <c r="E228" s="216"/>
      <c r="F228" s="210"/>
      <c r="G228" s="210"/>
      <c r="H228" s="210"/>
      <c r="I228" s="210"/>
      <c r="J228" s="211" t="s">
        <v>491</v>
      </c>
      <c r="K228" s="211" t="s">
        <v>510</v>
      </c>
      <c r="L228" s="41" t="s">
        <v>511</v>
      </c>
      <c r="M228" s="212"/>
      <c r="N228" s="212">
        <f>+'Tablas Aumentos OBG'!D189</f>
        <v>0</v>
      </c>
      <c r="O228" s="212"/>
      <c r="P228" s="213"/>
    </row>
    <row r="229" spans="1:17" s="20" customFormat="1" ht="30" hidden="1" x14ac:dyDescent="0.2">
      <c r="A229" s="203"/>
      <c r="C229" s="211"/>
      <c r="E229" s="216"/>
      <c r="F229" s="230"/>
      <c r="G229" s="230"/>
      <c r="H229" s="230"/>
      <c r="I229" s="230"/>
      <c r="J229" s="211" t="s">
        <v>491</v>
      </c>
      <c r="K229" s="206" t="s">
        <v>512</v>
      </c>
      <c r="L229" s="207" t="s">
        <v>513</v>
      </c>
      <c r="M229" s="230">
        <f>SUM(N229:P229)</f>
        <v>0</v>
      </c>
      <c r="N229" s="230">
        <f>SUM(N230:N230)</f>
        <v>0</v>
      </c>
      <c r="O229" s="230">
        <f t="shared" ref="O229:P229" si="49">SUM(O230:O230)</f>
        <v>0</v>
      </c>
      <c r="P229" s="231">
        <f t="shared" si="49"/>
        <v>0</v>
      </c>
    </row>
    <row r="230" spans="1:17" ht="15" hidden="1" x14ac:dyDescent="0.25">
      <c r="A230" s="186"/>
      <c r="C230" s="191"/>
      <c r="D230" s="3" t="s">
        <v>109</v>
      </c>
      <c r="E230" s="187"/>
      <c r="F230" s="189"/>
      <c r="G230" s="189"/>
      <c r="H230" s="189"/>
      <c r="I230" s="189"/>
      <c r="J230" s="191" t="s">
        <v>491</v>
      </c>
      <c r="K230" s="191" t="s">
        <v>236</v>
      </c>
      <c r="L230" s="187" t="s">
        <v>237</v>
      </c>
      <c r="M230" s="199">
        <f>SUM(N230:P230)</f>
        <v>0</v>
      </c>
      <c r="N230" s="198">
        <f>+'Tablas Aumentos OBG'!D193</f>
        <v>0</v>
      </c>
      <c r="O230" s="198"/>
      <c r="P230" s="199"/>
    </row>
    <row r="231" spans="1:17" s="20" customFormat="1" ht="30" hidden="1" x14ac:dyDescent="0.2">
      <c r="A231" s="203"/>
      <c r="C231" s="211"/>
      <c r="E231" s="216"/>
      <c r="F231" s="230"/>
      <c r="G231" s="230"/>
      <c r="H231" s="230"/>
      <c r="I231" s="230"/>
      <c r="J231" s="211" t="s">
        <v>491</v>
      </c>
      <c r="K231" s="206" t="s">
        <v>514</v>
      </c>
      <c r="L231" s="238" t="s">
        <v>515</v>
      </c>
      <c r="M231" s="231">
        <f>SUM(N231:P231)</f>
        <v>0</v>
      </c>
      <c r="N231" s="230">
        <f>SUM(N232:N234)</f>
        <v>0</v>
      </c>
      <c r="O231" s="230">
        <f t="shared" ref="O231:P231" si="50">SUM(O232:O234)</f>
        <v>0</v>
      </c>
      <c r="P231" s="231">
        <f t="shared" si="50"/>
        <v>0</v>
      </c>
      <c r="Q231" s="239"/>
    </row>
    <row r="232" spans="1:17" ht="15" hidden="1" x14ac:dyDescent="0.25">
      <c r="A232" s="186"/>
      <c r="C232" s="191"/>
      <c r="E232" s="187"/>
      <c r="F232" s="189"/>
      <c r="G232" s="189"/>
      <c r="H232" s="189"/>
      <c r="I232" s="189"/>
      <c r="J232" s="191" t="s">
        <v>491</v>
      </c>
      <c r="K232" s="191" t="s">
        <v>239</v>
      </c>
      <c r="L232" s="187" t="s">
        <v>240</v>
      </c>
      <c r="M232" s="199">
        <f>SUM(N232:P232)</f>
        <v>0</v>
      </c>
      <c r="N232" s="198"/>
      <c r="O232" s="198">
        <f>+'Tablas Aumentos OBG'!E197</f>
        <v>0</v>
      </c>
      <c r="P232" s="199"/>
    </row>
    <row r="233" spans="1:17" ht="15" hidden="1" x14ac:dyDescent="0.25">
      <c r="A233" s="186"/>
      <c r="C233" s="191"/>
      <c r="E233" s="187"/>
      <c r="F233" s="189"/>
      <c r="G233" s="189"/>
      <c r="H233" s="189"/>
      <c r="I233" s="189"/>
      <c r="J233" s="191" t="s">
        <v>491</v>
      </c>
      <c r="K233" s="191" t="s">
        <v>267</v>
      </c>
      <c r="L233" s="187" t="s">
        <v>268</v>
      </c>
      <c r="M233" s="199">
        <f>SUM(N233:P233)</f>
        <v>0</v>
      </c>
      <c r="N233" s="198">
        <f>+'Tablas Aumentos OBG'!D198</f>
        <v>0</v>
      </c>
      <c r="O233" s="198">
        <v>0</v>
      </c>
      <c r="P233" s="199"/>
    </row>
    <row r="234" spans="1:17" ht="15" hidden="1" x14ac:dyDescent="0.25">
      <c r="A234" s="186"/>
      <c r="C234" s="191"/>
      <c r="E234" s="187"/>
      <c r="F234" s="189"/>
      <c r="G234" s="189"/>
      <c r="H234" s="189"/>
      <c r="I234" s="189"/>
      <c r="J234" s="191" t="s">
        <v>109</v>
      </c>
      <c r="K234" s="191"/>
      <c r="L234" s="187"/>
      <c r="M234" s="199"/>
      <c r="N234" s="198"/>
      <c r="O234" s="198"/>
      <c r="P234" s="199"/>
    </row>
    <row r="235" spans="1:17" s="20" customFormat="1" ht="30" hidden="1" x14ac:dyDescent="0.2">
      <c r="A235" s="203"/>
      <c r="C235" s="211" t="s">
        <v>516</v>
      </c>
      <c r="D235" s="636" t="s">
        <v>517</v>
      </c>
      <c r="E235" s="637"/>
      <c r="F235" s="230">
        <f>SUM(G235:I235)</f>
        <v>0</v>
      </c>
      <c r="G235" s="230">
        <f>+N235</f>
        <v>0</v>
      </c>
      <c r="H235" s="230">
        <f t="shared" ref="H235:I235" si="51">+O235</f>
        <v>0</v>
      </c>
      <c r="I235" s="229">
        <f t="shared" si="51"/>
        <v>0</v>
      </c>
      <c r="J235" s="206" t="s">
        <v>516</v>
      </c>
      <c r="K235" s="206" t="s">
        <v>241</v>
      </c>
      <c r="L235" s="238" t="s">
        <v>242</v>
      </c>
      <c r="M235" s="231">
        <f>SUM(N235:P235)</f>
        <v>0</v>
      </c>
      <c r="N235" s="230">
        <f>SUM(N236:N237)</f>
        <v>0</v>
      </c>
      <c r="O235" s="230">
        <f t="shared" ref="O235:P235" si="52">SUM(O236:O237)</f>
        <v>0</v>
      </c>
      <c r="P235" s="231">
        <f t="shared" si="52"/>
        <v>0</v>
      </c>
    </row>
    <row r="236" spans="1:17" s="20" customFormat="1" ht="30" hidden="1" x14ac:dyDescent="0.2">
      <c r="A236" s="203"/>
      <c r="D236" s="20" t="s">
        <v>109</v>
      </c>
      <c r="E236" s="216"/>
      <c r="F236" s="210"/>
      <c r="G236" s="210"/>
      <c r="H236" s="210"/>
      <c r="I236" s="210"/>
      <c r="J236" s="211" t="s">
        <v>516</v>
      </c>
      <c r="K236" s="211" t="s">
        <v>243</v>
      </c>
      <c r="L236" s="240" t="s">
        <v>244</v>
      </c>
      <c r="M236" s="213">
        <f>SUM(N236:P236)</f>
        <v>0</v>
      </c>
      <c r="N236" s="212"/>
      <c r="O236" s="212">
        <f>+'Tablas Aumentos OBG'!E202</f>
        <v>0</v>
      </c>
      <c r="P236" s="213"/>
    </row>
    <row r="237" spans="1:17" ht="15" hidden="1" x14ac:dyDescent="0.25">
      <c r="A237" s="186"/>
      <c r="D237" s="3" t="s">
        <v>109</v>
      </c>
      <c r="E237" s="187"/>
      <c r="F237" s="189"/>
      <c r="G237" s="189"/>
      <c r="H237" s="189"/>
      <c r="I237" s="189"/>
      <c r="J237" s="191" t="s">
        <v>516</v>
      </c>
      <c r="K237" s="191" t="s">
        <v>518</v>
      </c>
      <c r="L237" s="187" t="s">
        <v>519</v>
      </c>
      <c r="M237" s="199"/>
      <c r="N237" s="198"/>
      <c r="O237" s="198"/>
      <c r="P237" s="199"/>
    </row>
    <row r="238" spans="1:17" ht="15" hidden="1" x14ac:dyDescent="0.25">
      <c r="A238" s="186"/>
      <c r="E238" s="187"/>
      <c r="F238" s="189"/>
      <c r="G238" s="189"/>
      <c r="H238" s="189"/>
      <c r="I238" s="189"/>
      <c r="K238" s="191"/>
      <c r="L238" s="187"/>
      <c r="M238" s="199"/>
      <c r="N238" s="198"/>
      <c r="O238" s="198"/>
      <c r="P238" s="199"/>
    </row>
    <row r="239" spans="1:17" ht="15" hidden="1" x14ac:dyDescent="0.25">
      <c r="A239" s="193" t="s">
        <v>520</v>
      </c>
      <c r="B239" s="8" t="s">
        <v>521</v>
      </c>
      <c r="C239" s="8"/>
      <c r="D239" s="8"/>
      <c r="E239" s="194"/>
      <c r="F239" s="196">
        <f>SUM(G239:I239)</f>
        <v>0</v>
      </c>
      <c r="G239" s="196">
        <f>+G242+G253</f>
        <v>0</v>
      </c>
      <c r="H239" s="196">
        <f>+H242+H253</f>
        <v>0</v>
      </c>
      <c r="I239" s="189"/>
      <c r="K239" s="191"/>
      <c r="L239" s="187"/>
      <c r="M239" s="199"/>
      <c r="N239" s="198"/>
      <c r="O239" s="198"/>
      <c r="P239" s="199"/>
    </row>
    <row r="240" spans="1:17" ht="15" hidden="1" x14ac:dyDescent="0.25">
      <c r="A240" s="193"/>
      <c r="B240" s="8"/>
      <c r="C240" s="8"/>
      <c r="D240" s="8"/>
      <c r="E240" s="194"/>
      <c r="F240" s="196"/>
      <c r="G240" s="196"/>
      <c r="H240" s="196"/>
      <c r="I240" s="189"/>
      <c r="K240" s="191"/>
      <c r="L240" s="187"/>
      <c r="M240" s="198"/>
      <c r="N240" s="198"/>
      <c r="O240" s="198"/>
      <c r="P240" s="199"/>
    </row>
    <row r="241" spans="1:19" ht="15" x14ac:dyDescent="0.25">
      <c r="A241" s="193" t="s">
        <v>520</v>
      </c>
      <c r="B241" s="8" t="s">
        <v>521</v>
      </c>
      <c r="C241" s="8"/>
      <c r="D241" s="8"/>
      <c r="E241" s="194"/>
      <c r="F241" s="196">
        <f>SUM(G241:H241)</f>
        <v>11532339.159999998</v>
      </c>
      <c r="G241" s="196">
        <f>+G243+G254</f>
        <v>3000000</v>
      </c>
      <c r="H241" s="196">
        <f>+H243+H254</f>
        <v>8532339.1599999983</v>
      </c>
      <c r="I241" s="196">
        <f t="shared" ref="I241" si="53">+I243+I254</f>
        <v>0</v>
      </c>
      <c r="J241" s="182">
        <v>2</v>
      </c>
      <c r="K241" s="182">
        <v>5</v>
      </c>
      <c r="L241" s="200" t="s">
        <v>199</v>
      </c>
      <c r="M241" s="196">
        <f>+M243+M256+M266+M269+M274</f>
        <v>11532339.159999998</v>
      </c>
      <c r="N241" s="196">
        <f>+N243+N256+N266+N269+N274</f>
        <v>3000000</v>
      </c>
      <c r="O241" s="196">
        <f>+O243+O256+O266+O269+O274</f>
        <v>8532339.1599999983</v>
      </c>
      <c r="P241" s="197">
        <f t="shared" ref="P241" si="54">+P243+P256+P266+P269+P274</f>
        <v>0</v>
      </c>
      <c r="S241" s="236"/>
    </row>
    <row r="242" spans="1:19" ht="15" hidden="1" x14ac:dyDescent="0.25">
      <c r="A242" s="186"/>
      <c r="E242" s="187"/>
      <c r="F242" s="189"/>
      <c r="G242" s="189"/>
      <c r="H242" s="189"/>
      <c r="I242" s="189"/>
      <c r="K242" s="191"/>
      <c r="M242" s="198"/>
      <c r="N242" s="198"/>
      <c r="O242" s="198"/>
      <c r="P242" s="199"/>
    </row>
    <row r="243" spans="1:19" ht="15" hidden="1" x14ac:dyDescent="0.25">
      <c r="A243" s="186"/>
      <c r="B243" s="182" t="s">
        <v>522</v>
      </c>
      <c r="C243" s="8" t="s">
        <v>523</v>
      </c>
      <c r="E243" s="187"/>
      <c r="F243" s="195">
        <f>SUM(G243:H243)</f>
        <v>0</v>
      </c>
      <c r="G243" s="195">
        <f>SUM(G245:G252)</f>
        <v>0</v>
      </c>
      <c r="H243" s="195">
        <f>SUM(H245:H252)</f>
        <v>0</v>
      </c>
      <c r="I243" s="189">
        <f t="shared" ref="I243" si="55">SUM(I245:I252)</f>
        <v>0</v>
      </c>
      <c r="J243" s="182" t="s">
        <v>109</v>
      </c>
      <c r="K243" s="182" t="s">
        <v>524</v>
      </c>
      <c r="L243" s="200" t="s">
        <v>525</v>
      </c>
      <c r="M243" s="198">
        <f>SUM(N243:O243)</f>
        <v>0</v>
      </c>
      <c r="N243" s="198">
        <f t="shared" ref="N243:O243" si="56">SUM(O243:P243)</f>
        <v>0</v>
      </c>
      <c r="O243" s="198">
        <f t="shared" si="56"/>
        <v>0</v>
      </c>
      <c r="P243" s="199"/>
    </row>
    <row r="244" spans="1:19" ht="15" hidden="1" x14ac:dyDescent="0.25">
      <c r="A244" s="186"/>
      <c r="B244" s="182"/>
      <c r="C244" s="8"/>
      <c r="E244" s="187"/>
      <c r="F244" s="189"/>
      <c r="G244" s="189"/>
      <c r="H244" s="189"/>
      <c r="I244" s="189"/>
      <c r="J244" s="182"/>
      <c r="K244" s="182"/>
      <c r="L244" s="200"/>
      <c r="M244" s="198"/>
      <c r="N244" s="198"/>
      <c r="O244" s="198"/>
      <c r="P244" s="199"/>
    </row>
    <row r="245" spans="1:19" ht="15" hidden="1" x14ac:dyDescent="0.25">
      <c r="A245" s="186"/>
      <c r="B245" s="7"/>
      <c r="C245" s="191" t="s">
        <v>526</v>
      </c>
      <c r="D245" s="3" t="s">
        <v>527</v>
      </c>
      <c r="E245" s="187"/>
      <c r="F245" s="189"/>
      <c r="G245" s="189">
        <f>+N245</f>
        <v>0</v>
      </c>
      <c r="H245" s="189">
        <f>+O245</f>
        <v>0</v>
      </c>
      <c r="I245" s="189">
        <f t="shared" ref="I245" si="57">+P245</f>
        <v>0</v>
      </c>
      <c r="J245" s="191" t="s">
        <v>526</v>
      </c>
      <c r="K245" s="191" t="s">
        <v>210</v>
      </c>
      <c r="L245" s="3" t="s">
        <v>211</v>
      </c>
      <c r="M245" s="198">
        <f>SUM(N245:O245)</f>
        <v>0</v>
      </c>
      <c r="N245" s="198"/>
      <c r="O245" s="198"/>
      <c r="P245" s="199"/>
    </row>
    <row r="246" spans="1:19" ht="15" hidden="1" x14ac:dyDescent="0.25">
      <c r="A246" s="186"/>
      <c r="B246" s="7"/>
      <c r="C246" s="191" t="s">
        <v>528</v>
      </c>
      <c r="D246" s="3" t="s">
        <v>529</v>
      </c>
      <c r="E246" s="187"/>
      <c r="F246" s="189"/>
      <c r="G246" s="189">
        <f>SUM(N246:N249)</f>
        <v>0</v>
      </c>
      <c r="H246" s="189">
        <f t="shared" ref="H246:I246" si="58">SUM(O246:O249)</f>
        <v>0</v>
      </c>
      <c r="I246" s="189">
        <f t="shared" si="58"/>
        <v>0</v>
      </c>
      <c r="J246" s="191" t="s">
        <v>528</v>
      </c>
      <c r="K246" s="191" t="s">
        <v>530</v>
      </c>
      <c r="L246" s="3" t="s">
        <v>531</v>
      </c>
      <c r="M246" s="198"/>
      <c r="N246" s="198"/>
      <c r="O246" s="198"/>
      <c r="P246" s="199"/>
    </row>
    <row r="247" spans="1:19" ht="15" hidden="1" x14ac:dyDescent="0.25">
      <c r="A247" s="186"/>
      <c r="B247" s="7"/>
      <c r="E247" s="187"/>
      <c r="F247" s="189"/>
      <c r="G247" s="189"/>
      <c r="H247" s="189"/>
      <c r="I247" s="189"/>
      <c r="J247" s="191" t="s">
        <v>528</v>
      </c>
      <c r="K247" s="191" t="s">
        <v>532</v>
      </c>
      <c r="L247" s="3" t="s">
        <v>533</v>
      </c>
      <c r="M247" s="198"/>
      <c r="N247" s="198"/>
      <c r="O247" s="198"/>
      <c r="P247" s="199"/>
    </row>
    <row r="248" spans="1:19" ht="15" hidden="1" x14ac:dyDescent="0.25">
      <c r="A248" s="186"/>
      <c r="E248" s="187"/>
      <c r="F248" s="189"/>
      <c r="G248" s="189"/>
      <c r="H248" s="189"/>
      <c r="I248" s="189"/>
      <c r="J248" s="191" t="s">
        <v>528</v>
      </c>
      <c r="K248" s="191" t="s">
        <v>534</v>
      </c>
      <c r="L248" s="3" t="s">
        <v>535</v>
      </c>
      <c r="M248" s="198"/>
      <c r="N248" s="198"/>
      <c r="O248" s="198"/>
      <c r="P248" s="199"/>
    </row>
    <row r="249" spans="1:19" ht="15" hidden="1" x14ac:dyDescent="0.25">
      <c r="A249" s="186"/>
      <c r="E249" s="187"/>
      <c r="F249" s="189"/>
      <c r="G249" s="189"/>
      <c r="H249" s="189"/>
      <c r="I249" s="189"/>
      <c r="J249" s="191" t="s">
        <v>528</v>
      </c>
      <c r="K249" s="191" t="s">
        <v>536</v>
      </c>
      <c r="L249" s="3" t="s">
        <v>537</v>
      </c>
      <c r="M249" s="198"/>
      <c r="N249" s="198"/>
      <c r="O249" s="198"/>
      <c r="P249" s="199"/>
    </row>
    <row r="250" spans="1:19" ht="15" hidden="1" x14ac:dyDescent="0.25">
      <c r="A250" s="186"/>
      <c r="C250" s="191" t="s">
        <v>538</v>
      </c>
      <c r="D250" s="3" t="s">
        <v>539</v>
      </c>
      <c r="E250" s="187"/>
      <c r="F250" s="189"/>
      <c r="G250" s="189">
        <f>+N250</f>
        <v>0</v>
      </c>
      <c r="H250" s="189">
        <f t="shared" ref="H250:I252" si="59">+O250</f>
        <v>0</v>
      </c>
      <c r="I250" s="189">
        <f t="shared" si="59"/>
        <v>0</v>
      </c>
      <c r="J250" s="191" t="s">
        <v>538</v>
      </c>
      <c r="K250" s="191" t="s">
        <v>540</v>
      </c>
      <c r="L250" s="3" t="s">
        <v>539</v>
      </c>
      <c r="M250" s="198"/>
      <c r="N250" s="198"/>
      <c r="O250" s="198"/>
      <c r="P250" s="199"/>
    </row>
    <row r="251" spans="1:19" ht="15" hidden="1" x14ac:dyDescent="0.25">
      <c r="A251" s="186"/>
      <c r="C251" s="191" t="s">
        <v>541</v>
      </c>
      <c r="D251" s="3" t="s">
        <v>542</v>
      </c>
      <c r="E251" s="187"/>
      <c r="F251" s="189"/>
      <c r="G251" s="189">
        <f>+N251</f>
        <v>0</v>
      </c>
      <c r="H251" s="189">
        <f t="shared" si="59"/>
        <v>0</v>
      </c>
      <c r="I251" s="189">
        <f t="shared" si="59"/>
        <v>0</v>
      </c>
      <c r="J251" s="191" t="s">
        <v>541</v>
      </c>
      <c r="K251" s="191" t="s">
        <v>543</v>
      </c>
      <c r="L251" s="3" t="s">
        <v>542</v>
      </c>
      <c r="M251" s="198"/>
      <c r="N251" s="198"/>
      <c r="O251" s="198"/>
      <c r="P251" s="199"/>
    </row>
    <row r="252" spans="1:19" ht="15" hidden="1" x14ac:dyDescent="0.25">
      <c r="A252" s="186"/>
      <c r="C252" s="191" t="s">
        <v>544</v>
      </c>
      <c r="D252" s="3" t="s">
        <v>545</v>
      </c>
      <c r="E252" s="187"/>
      <c r="F252" s="189">
        <f>SUM(G252:I252)</f>
        <v>0</v>
      </c>
      <c r="G252" s="189">
        <f>+N119+N129+N130+N132+N135+N143+N145+N150</f>
        <v>0</v>
      </c>
      <c r="H252" s="189">
        <f t="shared" si="59"/>
        <v>0</v>
      </c>
      <c r="I252" s="189">
        <f t="shared" si="59"/>
        <v>0</v>
      </c>
      <c r="J252" s="191" t="s">
        <v>544</v>
      </c>
      <c r="K252" s="191" t="s">
        <v>546</v>
      </c>
      <c r="L252" s="3" t="s">
        <v>547</v>
      </c>
      <c r="M252" s="198"/>
      <c r="N252" s="198"/>
      <c r="O252" s="198"/>
      <c r="P252" s="199"/>
    </row>
    <row r="253" spans="1:19" ht="15" hidden="1" x14ac:dyDescent="0.25">
      <c r="A253" s="186"/>
      <c r="C253" s="191"/>
      <c r="E253" s="187"/>
      <c r="F253" s="189"/>
      <c r="G253" s="189"/>
      <c r="H253" s="189"/>
      <c r="I253" s="189"/>
      <c r="K253" s="191"/>
      <c r="M253" s="198"/>
      <c r="N253" s="198"/>
      <c r="O253" s="198"/>
      <c r="P253" s="199"/>
    </row>
    <row r="254" spans="1:19" ht="15" hidden="1" x14ac:dyDescent="0.25">
      <c r="A254" s="186"/>
      <c r="B254" s="182" t="s">
        <v>548</v>
      </c>
      <c r="C254" s="8" t="s">
        <v>549</v>
      </c>
      <c r="E254" s="187"/>
      <c r="F254" s="195">
        <f>SUM(G254:I254)</f>
        <v>11532339.159999998</v>
      </c>
      <c r="G254" s="195">
        <f>SUM(G256:G275)</f>
        <v>3000000</v>
      </c>
      <c r="H254" s="195">
        <f>SUM(H256:H275)</f>
        <v>8532339.1599999983</v>
      </c>
      <c r="I254" s="195">
        <f t="shared" ref="I254" si="60">SUM(I256:I275)</f>
        <v>0</v>
      </c>
      <c r="J254" s="191" t="s">
        <v>109</v>
      </c>
      <c r="M254" s="198"/>
      <c r="N254" s="198"/>
      <c r="O254" s="198"/>
      <c r="P254" s="199"/>
    </row>
    <row r="255" spans="1:19" ht="15" hidden="1" x14ac:dyDescent="0.25">
      <c r="A255" s="186"/>
      <c r="B255" s="182"/>
      <c r="C255" s="8"/>
      <c r="E255" s="187"/>
      <c r="F255" s="189"/>
      <c r="G255" s="189"/>
      <c r="H255" s="189"/>
      <c r="I255" s="189"/>
      <c r="M255" s="198"/>
      <c r="N255" s="198"/>
      <c r="O255" s="198"/>
      <c r="P255" s="199"/>
    </row>
    <row r="256" spans="1:19" ht="15" hidden="1" x14ac:dyDescent="0.25">
      <c r="A256" s="186"/>
      <c r="C256" s="191" t="s">
        <v>550</v>
      </c>
      <c r="D256" s="3" t="s">
        <v>551</v>
      </c>
      <c r="E256" s="187"/>
      <c r="F256" s="241">
        <f>SUM(G256:I256)</f>
        <v>0</v>
      </c>
      <c r="G256" s="241">
        <f>+N256+N266</f>
        <v>0</v>
      </c>
      <c r="H256" s="189">
        <f t="shared" ref="H256:I256" si="61">+O256+O266</f>
        <v>0</v>
      </c>
      <c r="I256" s="189">
        <f t="shared" si="61"/>
        <v>0</v>
      </c>
      <c r="J256" s="182" t="s">
        <v>550</v>
      </c>
      <c r="K256" s="182" t="s">
        <v>552</v>
      </c>
      <c r="L256" s="200" t="s">
        <v>200</v>
      </c>
      <c r="M256" s="196">
        <f>SUM(N256:P256)</f>
        <v>0</v>
      </c>
      <c r="N256" s="196">
        <f>SUM(N257:N264)</f>
        <v>0</v>
      </c>
      <c r="O256" s="196">
        <f>SUM(O257:O264)</f>
        <v>0</v>
      </c>
      <c r="P256" s="197">
        <f t="shared" ref="P256" si="62">SUM(P257:P264)</f>
        <v>0</v>
      </c>
    </row>
    <row r="257" spans="1:16" ht="15" hidden="1" x14ac:dyDescent="0.25">
      <c r="A257" s="186"/>
      <c r="E257" s="187"/>
      <c r="F257" s="189"/>
      <c r="G257" s="189"/>
      <c r="H257" s="189"/>
      <c r="I257" s="189"/>
      <c r="J257" s="191" t="s">
        <v>550</v>
      </c>
      <c r="K257" s="191" t="s">
        <v>553</v>
      </c>
      <c r="L257" s="3" t="s">
        <v>554</v>
      </c>
      <c r="M257" s="198">
        <f>SUM(N257:O257)</f>
        <v>0</v>
      </c>
      <c r="N257" s="198">
        <f>+'Tablas Aumentos OBG'!D151</f>
        <v>0</v>
      </c>
      <c r="O257" s="198">
        <v>0</v>
      </c>
      <c r="P257" s="199"/>
    </row>
    <row r="258" spans="1:16" ht="15" hidden="1" x14ac:dyDescent="0.25">
      <c r="A258" s="186"/>
      <c r="E258" s="187"/>
      <c r="F258" s="189"/>
      <c r="G258" s="189"/>
      <c r="H258" s="189"/>
      <c r="I258" s="189"/>
      <c r="J258" s="191" t="s">
        <v>550</v>
      </c>
      <c r="K258" s="191" t="s">
        <v>555</v>
      </c>
      <c r="L258" s="3" t="s">
        <v>556</v>
      </c>
      <c r="M258" s="198"/>
      <c r="N258" s="198"/>
      <c r="O258" s="198"/>
      <c r="P258" s="199"/>
    </row>
    <row r="259" spans="1:16" ht="15" hidden="1" x14ac:dyDescent="0.25">
      <c r="A259" s="186"/>
      <c r="E259" s="187"/>
      <c r="F259" s="189"/>
      <c r="G259" s="189"/>
      <c r="H259" s="189"/>
      <c r="I259" s="189"/>
      <c r="J259" s="191" t="s">
        <v>550</v>
      </c>
      <c r="K259" s="191" t="s">
        <v>201</v>
      </c>
      <c r="L259" s="3" t="s">
        <v>202</v>
      </c>
      <c r="M259" s="198">
        <f t="shared" ref="M259:M264" si="63">SUM(N259:P259)</f>
        <v>0</v>
      </c>
      <c r="N259" s="198">
        <f>+'Tablas Aumentos OBG'!D152</f>
        <v>0</v>
      </c>
      <c r="O259" s="198">
        <f>+'Tablas Aumentos OBG'!E152</f>
        <v>0</v>
      </c>
      <c r="P259" s="199"/>
    </row>
    <row r="260" spans="1:16" ht="15" hidden="1" x14ac:dyDescent="0.25">
      <c r="A260" s="186"/>
      <c r="E260" s="187"/>
      <c r="F260" s="189"/>
      <c r="G260" s="189"/>
      <c r="H260" s="189"/>
      <c r="I260" s="189"/>
      <c r="J260" s="191" t="s">
        <v>550</v>
      </c>
      <c r="K260" s="191" t="s">
        <v>263</v>
      </c>
      <c r="L260" s="3" t="s">
        <v>264</v>
      </c>
      <c r="M260" s="198">
        <f t="shared" si="63"/>
        <v>0</v>
      </c>
      <c r="N260" s="198">
        <f>+'Tablas Aumentos OBG'!D153</f>
        <v>0</v>
      </c>
      <c r="O260" s="198">
        <f>+'Tablas Aumentos OBG'!E153</f>
        <v>0</v>
      </c>
      <c r="P260" s="199"/>
    </row>
    <row r="261" spans="1:16" ht="15" hidden="1" x14ac:dyDescent="0.25">
      <c r="A261" s="186"/>
      <c r="E261" s="187"/>
      <c r="F261" s="189"/>
      <c r="G261" s="189"/>
      <c r="H261" s="189"/>
      <c r="I261" s="189"/>
      <c r="J261" s="191" t="s">
        <v>550</v>
      </c>
      <c r="K261" s="191" t="s">
        <v>203</v>
      </c>
      <c r="L261" s="3" t="s">
        <v>557</v>
      </c>
      <c r="M261" s="198">
        <f t="shared" si="63"/>
        <v>0</v>
      </c>
      <c r="N261" s="198">
        <f>-'Tablas Rebajos OBG'!D146</f>
        <v>0</v>
      </c>
      <c r="O261" s="198">
        <f>+'Tablas Aumentos OBG'!E154</f>
        <v>0</v>
      </c>
      <c r="P261" s="199"/>
    </row>
    <row r="262" spans="1:16" ht="15" hidden="1" x14ac:dyDescent="0.25">
      <c r="A262" s="186"/>
      <c r="E262" s="187"/>
      <c r="F262" s="189"/>
      <c r="G262" s="189"/>
      <c r="H262" s="189"/>
      <c r="I262" s="189"/>
      <c r="J262" s="191" t="s">
        <v>550</v>
      </c>
      <c r="K262" s="191" t="s">
        <v>558</v>
      </c>
      <c r="L262" s="3" t="s">
        <v>559</v>
      </c>
      <c r="M262" s="198">
        <f t="shared" si="63"/>
        <v>0</v>
      </c>
      <c r="N262" s="242"/>
      <c r="O262" s="198"/>
      <c r="P262" s="199"/>
    </row>
    <row r="263" spans="1:16" ht="15" hidden="1" x14ac:dyDescent="0.25">
      <c r="A263" s="186"/>
      <c r="E263" s="187"/>
      <c r="F263" s="189"/>
      <c r="G263" s="189"/>
      <c r="H263" s="189"/>
      <c r="I263" s="189"/>
      <c r="J263" s="191" t="s">
        <v>550</v>
      </c>
      <c r="K263" s="191" t="s">
        <v>205</v>
      </c>
      <c r="L263" s="3" t="s">
        <v>206</v>
      </c>
      <c r="M263" s="198">
        <f t="shared" si="63"/>
        <v>0</v>
      </c>
      <c r="N263" s="242"/>
      <c r="O263" s="198"/>
      <c r="P263" s="199"/>
    </row>
    <row r="264" spans="1:16" ht="15" hidden="1" x14ac:dyDescent="0.25">
      <c r="A264" s="186"/>
      <c r="E264" s="187"/>
      <c r="F264" s="189"/>
      <c r="G264" s="189"/>
      <c r="H264" s="189"/>
      <c r="I264" s="189"/>
      <c r="J264" s="191" t="s">
        <v>550</v>
      </c>
      <c r="K264" s="191" t="s">
        <v>207</v>
      </c>
      <c r="L264" s="3" t="s">
        <v>560</v>
      </c>
      <c r="M264" s="198">
        <f t="shared" si="63"/>
        <v>0</v>
      </c>
      <c r="N264" s="198">
        <f>+'Tablas Aumentos OBG'!D156</f>
        <v>0</v>
      </c>
      <c r="O264" s="198">
        <f>+'Tablas Aumentos OBG'!E156</f>
        <v>0</v>
      </c>
      <c r="P264" s="199"/>
    </row>
    <row r="265" spans="1:16" ht="15" hidden="1" x14ac:dyDescent="0.25">
      <c r="A265" s="186"/>
      <c r="E265" s="187"/>
      <c r="F265" s="189"/>
      <c r="G265" s="189"/>
      <c r="H265" s="189"/>
      <c r="I265" s="189"/>
      <c r="K265" s="191"/>
      <c r="L265" s="218"/>
      <c r="M265" s="242"/>
      <c r="N265" s="242"/>
      <c r="O265" s="198"/>
      <c r="P265" s="199"/>
    </row>
    <row r="266" spans="1:16" ht="15" hidden="1" x14ac:dyDescent="0.25">
      <c r="A266" s="186"/>
      <c r="E266" s="187"/>
      <c r="F266" s="189"/>
      <c r="G266" s="189"/>
      <c r="H266" s="189"/>
      <c r="I266" s="189"/>
      <c r="J266" s="182" t="s">
        <v>550</v>
      </c>
      <c r="K266" s="182" t="s">
        <v>561</v>
      </c>
      <c r="L266" s="200" t="s">
        <v>212</v>
      </c>
      <c r="M266" s="242"/>
      <c r="N266" s="242"/>
      <c r="O266" s="198"/>
      <c r="P266" s="199"/>
    </row>
    <row r="267" spans="1:16" ht="15" hidden="1" x14ac:dyDescent="0.25">
      <c r="A267" s="186"/>
      <c r="E267" s="187"/>
      <c r="F267" s="189"/>
      <c r="G267" s="189"/>
      <c r="H267" s="189"/>
      <c r="I267" s="189"/>
      <c r="J267" s="191" t="s">
        <v>550</v>
      </c>
      <c r="K267" s="191" t="s">
        <v>562</v>
      </c>
      <c r="L267" s="3" t="s">
        <v>563</v>
      </c>
      <c r="M267" s="242"/>
      <c r="N267" s="242"/>
      <c r="O267" s="198"/>
      <c r="P267" s="199"/>
    </row>
    <row r="268" spans="1:16" ht="15" hidden="1" x14ac:dyDescent="0.25">
      <c r="A268" s="186"/>
      <c r="E268" s="187"/>
      <c r="F268" s="189"/>
      <c r="G268" s="189"/>
      <c r="H268" s="189"/>
      <c r="I268" s="189"/>
      <c r="J268" s="191" t="s">
        <v>109</v>
      </c>
      <c r="K268" s="191"/>
      <c r="M268" s="242"/>
      <c r="N268" s="242"/>
      <c r="O268" s="198"/>
      <c r="P268" s="199"/>
    </row>
    <row r="269" spans="1:16" ht="15" hidden="1" x14ac:dyDescent="0.25">
      <c r="A269" s="186"/>
      <c r="E269" s="187"/>
      <c r="F269" s="189"/>
      <c r="G269" s="189"/>
      <c r="H269" s="189"/>
      <c r="I269" s="189"/>
      <c r="J269" s="191" t="s">
        <v>109</v>
      </c>
      <c r="K269" s="182" t="s">
        <v>564</v>
      </c>
      <c r="L269" s="200" t="s">
        <v>565</v>
      </c>
      <c r="M269" s="242"/>
      <c r="N269" s="242"/>
      <c r="O269" s="198"/>
      <c r="P269" s="199"/>
    </row>
    <row r="270" spans="1:16" ht="15" hidden="1" x14ac:dyDescent="0.25">
      <c r="A270" s="186"/>
      <c r="C270" s="191" t="s">
        <v>566</v>
      </c>
      <c r="D270" s="3" t="s">
        <v>567</v>
      </c>
      <c r="E270" s="187"/>
      <c r="F270" s="241">
        <f>SUM(G270:I270)</f>
        <v>0</v>
      </c>
      <c r="G270" s="241">
        <f t="shared" ref="G270:I271" si="64">SUM(H270:J270)</f>
        <v>0</v>
      </c>
      <c r="H270" s="189">
        <f t="shared" si="64"/>
        <v>0</v>
      </c>
      <c r="I270" s="241">
        <f t="shared" si="64"/>
        <v>0</v>
      </c>
      <c r="J270" s="191" t="s">
        <v>566</v>
      </c>
      <c r="K270" s="191" t="s">
        <v>568</v>
      </c>
      <c r="L270" s="3" t="s">
        <v>567</v>
      </c>
      <c r="M270" s="242"/>
      <c r="N270" s="242"/>
      <c r="O270" s="198"/>
      <c r="P270" s="199"/>
    </row>
    <row r="271" spans="1:16" ht="15" hidden="1" x14ac:dyDescent="0.25">
      <c r="A271" s="186"/>
      <c r="C271" s="191" t="s">
        <v>569</v>
      </c>
      <c r="D271" s="3" t="s">
        <v>211</v>
      </c>
      <c r="E271" s="187"/>
      <c r="F271" s="241">
        <f>SUM(G271:I271)</f>
        <v>0</v>
      </c>
      <c r="G271" s="241">
        <f t="shared" si="64"/>
        <v>0</v>
      </c>
      <c r="H271" s="189">
        <f t="shared" si="64"/>
        <v>0</v>
      </c>
      <c r="I271" s="241">
        <f t="shared" si="64"/>
        <v>0</v>
      </c>
      <c r="J271" s="191" t="s">
        <v>569</v>
      </c>
      <c r="K271" s="191" t="s">
        <v>570</v>
      </c>
      <c r="L271" s="3" t="s">
        <v>571</v>
      </c>
      <c r="M271" s="242"/>
      <c r="N271" s="242"/>
      <c r="O271" s="198"/>
      <c r="P271" s="199"/>
    </row>
    <row r="272" spans="1:16" ht="15" hidden="1" x14ac:dyDescent="0.25">
      <c r="A272" s="186"/>
      <c r="C272" s="191"/>
      <c r="E272" s="187"/>
      <c r="F272" s="189"/>
      <c r="G272" s="189"/>
      <c r="H272" s="189"/>
      <c r="I272" s="189"/>
      <c r="J272" s="191" t="s">
        <v>569</v>
      </c>
      <c r="K272" s="191" t="s">
        <v>572</v>
      </c>
      <c r="L272" s="3" t="s">
        <v>573</v>
      </c>
      <c r="M272" s="242"/>
      <c r="N272" s="242"/>
      <c r="O272" s="198"/>
      <c r="P272" s="199"/>
    </row>
    <row r="273" spans="1:16" ht="15" hidden="1" x14ac:dyDescent="0.25">
      <c r="A273" s="186"/>
      <c r="C273" s="191"/>
      <c r="E273" s="187"/>
      <c r="F273" s="189"/>
      <c r="G273" s="189"/>
      <c r="H273" s="189"/>
      <c r="I273" s="189"/>
      <c r="M273" s="242"/>
      <c r="N273" s="242"/>
      <c r="O273" s="198"/>
      <c r="P273" s="199"/>
    </row>
    <row r="274" spans="1:16" ht="15" x14ac:dyDescent="0.25">
      <c r="A274" s="186"/>
      <c r="E274" s="187"/>
      <c r="F274" s="195"/>
      <c r="G274" s="195"/>
      <c r="H274" s="195"/>
      <c r="I274" s="195"/>
      <c r="J274" s="191" t="s">
        <v>109</v>
      </c>
      <c r="K274" s="182" t="s">
        <v>561</v>
      </c>
      <c r="L274" s="200" t="s">
        <v>212</v>
      </c>
      <c r="M274" s="196">
        <f>SUM(N274:P274)</f>
        <v>11532339.159999998</v>
      </c>
      <c r="N274" s="196">
        <f>SUM(N275:N277)</f>
        <v>3000000</v>
      </c>
      <c r="O274" s="196">
        <f t="shared" ref="O274:P274" si="65">SUM(O275:O277)</f>
        <v>8532339.1599999983</v>
      </c>
      <c r="P274" s="197">
        <f t="shared" si="65"/>
        <v>0</v>
      </c>
    </row>
    <row r="275" spans="1:16" ht="15" x14ac:dyDescent="0.25">
      <c r="A275" s="186"/>
      <c r="C275" s="191" t="s">
        <v>574</v>
      </c>
      <c r="D275" s="3" t="s">
        <v>575</v>
      </c>
      <c r="E275" s="187"/>
      <c r="F275" s="241">
        <f>SUM(G275:I275)</f>
        <v>11532339.159999998</v>
      </c>
      <c r="G275" s="241">
        <f>+N275</f>
        <v>3000000</v>
      </c>
      <c r="H275" s="189">
        <f>+O275</f>
        <v>8532339.1599999983</v>
      </c>
      <c r="I275" s="189">
        <f t="shared" ref="I275" si="66">+P275</f>
        <v>0</v>
      </c>
      <c r="J275" s="191" t="s">
        <v>574</v>
      </c>
      <c r="K275" s="191" t="s">
        <v>213</v>
      </c>
      <c r="L275" s="3" t="s">
        <v>214</v>
      </c>
      <c r="M275" s="198">
        <f t="shared" ref="M275" si="67">SUM(N275:P275)</f>
        <v>11532339.159999998</v>
      </c>
      <c r="N275" s="198">
        <f>+'Detalle de Aumentos'!D20</f>
        <v>3000000</v>
      </c>
      <c r="O275" s="198">
        <f>+'Tablas Aumentos OBG'!E164</f>
        <v>8532339.1599999983</v>
      </c>
      <c r="P275" s="199"/>
    </row>
    <row r="276" spans="1:16" ht="15" hidden="1" x14ac:dyDescent="0.25">
      <c r="A276" s="186"/>
      <c r="C276" s="191" t="s">
        <v>576</v>
      </c>
      <c r="D276" s="3" t="s">
        <v>577</v>
      </c>
      <c r="E276" s="187"/>
      <c r="F276" s="189">
        <f>SUM(G276:I276)</f>
        <v>0</v>
      </c>
      <c r="G276" s="189">
        <f>+O276+O277</f>
        <v>0</v>
      </c>
      <c r="H276" s="189"/>
      <c r="I276" s="189"/>
      <c r="J276" s="191" t="s">
        <v>576</v>
      </c>
      <c r="K276" s="191" t="s">
        <v>578</v>
      </c>
      <c r="L276" s="3" t="s">
        <v>579</v>
      </c>
      <c r="M276" s="242"/>
      <c r="N276" s="242"/>
      <c r="O276" s="198"/>
      <c r="P276" s="199"/>
    </row>
    <row r="277" spans="1:16" ht="15" hidden="1" x14ac:dyDescent="0.25">
      <c r="A277" s="186"/>
      <c r="E277" s="187"/>
      <c r="F277" s="189"/>
      <c r="G277" s="189"/>
      <c r="H277" s="189"/>
      <c r="I277" s="189"/>
      <c r="J277" s="191" t="s">
        <v>576</v>
      </c>
      <c r="K277" s="191" t="s">
        <v>580</v>
      </c>
      <c r="L277" s="3" t="s">
        <v>581</v>
      </c>
      <c r="M277" s="242"/>
      <c r="N277" s="242"/>
      <c r="O277" s="198"/>
      <c r="P277" s="199"/>
    </row>
    <row r="278" spans="1:16" ht="15" hidden="1" x14ac:dyDescent="0.25">
      <c r="A278" s="186"/>
      <c r="E278" s="187"/>
      <c r="F278" s="189"/>
      <c r="G278" s="189"/>
      <c r="H278" s="189"/>
      <c r="I278" s="189"/>
      <c r="K278" s="191"/>
      <c r="M278" s="242"/>
      <c r="N278" s="242"/>
      <c r="O278" s="198"/>
      <c r="P278" s="199"/>
    </row>
    <row r="279" spans="1:16" ht="15" hidden="1" x14ac:dyDescent="0.25">
      <c r="A279" s="186"/>
      <c r="E279" s="187"/>
      <c r="F279" s="189"/>
      <c r="G279" s="189"/>
      <c r="H279" s="189"/>
      <c r="I279" s="189"/>
      <c r="K279" s="191"/>
      <c r="M279" s="242"/>
      <c r="N279" s="242"/>
      <c r="O279" s="198"/>
      <c r="P279" s="199"/>
    </row>
    <row r="280" spans="1:16" ht="15" hidden="1" x14ac:dyDescent="0.25">
      <c r="A280" s="186"/>
      <c r="B280" s="182" t="s">
        <v>582</v>
      </c>
      <c r="C280" s="8" t="s">
        <v>583</v>
      </c>
      <c r="E280" s="187"/>
      <c r="F280" s="189"/>
      <c r="G280" s="189"/>
      <c r="H280" s="189"/>
      <c r="I280" s="189"/>
      <c r="J280" s="182" t="s">
        <v>582</v>
      </c>
      <c r="K280" s="182">
        <v>7</v>
      </c>
      <c r="L280" s="200" t="s">
        <v>583</v>
      </c>
      <c r="M280" s="242"/>
      <c r="N280" s="242"/>
      <c r="O280" s="198"/>
      <c r="P280" s="199"/>
    </row>
    <row r="281" spans="1:16" ht="15" hidden="1" x14ac:dyDescent="0.25">
      <c r="A281" s="186"/>
      <c r="E281" s="187"/>
      <c r="F281" s="189"/>
      <c r="G281" s="189"/>
      <c r="H281" s="189"/>
      <c r="I281" s="189"/>
      <c r="K281" s="191"/>
      <c r="M281" s="242"/>
      <c r="N281" s="242"/>
      <c r="O281" s="198"/>
      <c r="P281" s="199"/>
    </row>
    <row r="282" spans="1:16" ht="15" hidden="1" x14ac:dyDescent="0.25">
      <c r="A282" s="186"/>
      <c r="C282" s="191" t="s">
        <v>584</v>
      </c>
      <c r="D282" s="3" t="s">
        <v>585</v>
      </c>
      <c r="E282" s="187"/>
      <c r="F282" s="189"/>
      <c r="G282" s="189"/>
      <c r="H282" s="189"/>
      <c r="I282" s="189"/>
      <c r="J282" s="182" t="s">
        <v>584</v>
      </c>
      <c r="K282" s="182" t="s">
        <v>586</v>
      </c>
      <c r="L282" s="200" t="s">
        <v>587</v>
      </c>
      <c r="M282" s="242"/>
      <c r="N282" s="242"/>
      <c r="O282" s="198"/>
      <c r="P282" s="199"/>
    </row>
    <row r="283" spans="1:16" ht="15" hidden="1" x14ac:dyDescent="0.25">
      <c r="A283" s="186"/>
      <c r="C283" s="191"/>
      <c r="E283" s="187"/>
      <c r="F283" s="189"/>
      <c r="G283" s="189"/>
      <c r="H283" s="189"/>
      <c r="I283" s="189"/>
      <c r="J283" s="191" t="s">
        <v>584</v>
      </c>
      <c r="K283" s="191" t="s">
        <v>588</v>
      </c>
      <c r="L283" s="3" t="s">
        <v>589</v>
      </c>
      <c r="M283" s="242"/>
      <c r="N283" s="242"/>
      <c r="O283" s="198"/>
      <c r="P283" s="199"/>
    </row>
    <row r="284" spans="1:16" ht="15" hidden="1" x14ac:dyDescent="0.25">
      <c r="A284" s="186"/>
      <c r="C284" s="191"/>
      <c r="E284" s="187"/>
      <c r="F284" s="189"/>
      <c r="G284" s="189"/>
      <c r="H284" s="189"/>
      <c r="I284" s="189"/>
      <c r="J284" s="191" t="s">
        <v>584</v>
      </c>
      <c r="K284" s="191" t="s">
        <v>590</v>
      </c>
      <c r="L284" s="3" t="s">
        <v>591</v>
      </c>
      <c r="M284" s="242"/>
      <c r="N284" s="242"/>
      <c r="O284" s="198"/>
      <c r="P284" s="199"/>
    </row>
    <row r="285" spans="1:16" ht="15" hidden="1" x14ac:dyDescent="0.25">
      <c r="A285" s="186"/>
      <c r="C285" s="191"/>
      <c r="E285" s="187"/>
      <c r="F285" s="189"/>
      <c r="G285" s="189"/>
      <c r="H285" s="189"/>
      <c r="I285" s="189"/>
      <c r="J285" s="191" t="s">
        <v>584</v>
      </c>
      <c r="K285" s="191" t="s">
        <v>592</v>
      </c>
      <c r="L285" s="3" t="s">
        <v>593</v>
      </c>
      <c r="M285" s="242"/>
      <c r="N285" s="242"/>
      <c r="O285" s="198"/>
      <c r="P285" s="199"/>
    </row>
    <row r="286" spans="1:16" ht="15" hidden="1" x14ac:dyDescent="0.25">
      <c r="A286" s="186"/>
      <c r="C286" s="191"/>
      <c r="E286" s="187"/>
      <c r="F286" s="189"/>
      <c r="G286" s="189"/>
      <c r="H286" s="189"/>
      <c r="I286" s="189"/>
      <c r="J286" s="191" t="s">
        <v>584</v>
      </c>
      <c r="K286" s="191" t="s">
        <v>594</v>
      </c>
      <c r="L286" s="3" t="s">
        <v>595</v>
      </c>
      <c r="M286" s="242"/>
      <c r="N286" s="242"/>
      <c r="O286" s="198"/>
      <c r="P286" s="199"/>
    </row>
    <row r="287" spans="1:16" ht="15" hidden="1" x14ac:dyDescent="0.25">
      <c r="A287" s="186"/>
      <c r="C287" s="191"/>
      <c r="E287" s="187"/>
      <c r="F287" s="189"/>
      <c r="G287" s="189"/>
      <c r="H287" s="189"/>
      <c r="I287" s="189"/>
      <c r="J287" s="191" t="s">
        <v>584</v>
      </c>
      <c r="K287" s="191" t="s">
        <v>596</v>
      </c>
      <c r="L287" s="3" t="s">
        <v>597</v>
      </c>
      <c r="M287" s="242"/>
      <c r="N287" s="242"/>
      <c r="O287" s="198"/>
      <c r="P287" s="199"/>
    </row>
    <row r="288" spans="1:16" ht="15" hidden="1" x14ac:dyDescent="0.25">
      <c r="A288" s="186"/>
      <c r="C288" s="191"/>
      <c r="E288" s="187"/>
      <c r="F288" s="189"/>
      <c r="G288" s="189"/>
      <c r="H288" s="189"/>
      <c r="I288" s="189"/>
      <c r="J288" s="191" t="s">
        <v>584</v>
      </c>
      <c r="K288" s="191" t="s">
        <v>598</v>
      </c>
      <c r="L288" s="3" t="s">
        <v>599</v>
      </c>
      <c r="M288" s="242"/>
      <c r="N288" s="242"/>
      <c r="O288" s="198"/>
      <c r="P288" s="199"/>
    </row>
    <row r="289" spans="1:16" ht="15" hidden="1" x14ac:dyDescent="0.25">
      <c r="A289" s="186"/>
      <c r="C289" s="191"/>
      <c r="E289" s="187"/>
      <c r="F289" s="189"/>
      <c r="G289" s="189"/>
      <c r="H289" s="189"/>
      <c r="I289" s="189"/>
      <c r="J289" s="191" t="s">
        <v>584</v>
      </c>
      <c r="K289" s="191" t="s">
        <v>600</v>
      </c>
      <c r="L289" s="3" t="s">
        <v>601</v>
      </c>
      <c r="M289" s="242"/>
      <c r="N289" s="242"/>
      <c r="O289" s="198"/>
      <c r="P289" s="199"/>
    </row>
    <row r="290" spans="1:16" ht="15" hidden="1" x14ac:dyDescent="0.25">
      <c r="A290" s="186"/>
      <c r="C290" s="191"/>
      <c r="E290" s="187"/>
      <c r="F290" s="189"/>
      <c r="G290" s="189"/>
      <c r="H290" s="189"/>
      <c r="I290" s="189"/>
      <c r="K290" s="191"/>
      <c r="M290" s="242"/>
      <c r="N290" s="242"/>
      <c r="O290" s="198"/>
      <c r="P290" s="199"/>
    </row>
    <row r="291" spans="1:16" ht="15" hidden="1" x14ac:dyDescent="0.25">
      <c r="A291" s="186"/>
      <c r="C291" s="191" t="s">
        <v>602</v>
      </c>
      <c r="D291" s="3" t="s">
        <v>603</v>
      </c>
      <c r="E291" s="187"/>
      <c r="F291" s="189"/>
      <c r="G291" s="189"/>
      <c r="H291" s="189"/>
      <c r="I291" s="189"/>
      <c r="J291" s="182" t="s">
        <v>602</v>
      </c>
      <c r="K291" s="182" t="s">
        <v>604</v>
      </c>
      <c r="L291" s="200" t="s">
        <v>605</v>
      </c>
      <c r="M291" s="242"/>
      <c r="N291" s="242"/>
      <c r="O291" s="198"/>
      <c r="P291" s="199"/>
    </row>
    <row r="292" spans="1:16" ht="15" hidden="1" x14ac:dyDescent="0.25">
      <c r="A292" s="186"/>
      <c r="C292" s="191"/>
      <c r="D292" s="3" t="s">
        <v>109</v>
      </c>
      <c r="E292" s="187"/>
      <c r="F292" s="198"/>
      <c r="G292" s="198"/>
      <c r="H292" s="189"/>
      <c r="I292" s="189"/>
      <c r="J292" s="191" t="s">
        <v>602</v>
      </c>
      <c r="K292" s="191" t="s">
        <v>606</v>
      </c>
      <c r="L292" s="3" t="s">
        <v>607</v>
      </c>
      <c r="M292" s="242"/>
      <c r="N292" s="242"/>
      <c r="O292" s="198"/>
      <c r="P292" s="199"/>
    </row>
    <row r="293" spans="1:16" ht="15" hidden="1" x14ac:dyDescent="0.25">
      <c r="A293" s="186"/>
      <c r="C293" s="191"/>
      <c r="E293" s="187"/>
      <c r="F293" s="198"/>
      <c r="G293" s="198"/>
      <c r="H293" s="189"/>
      <c r="I293" s="189"/>
      <c r="J293" s="191" t="s">
        <v>602</v>
      </c>
      <c r="K293" s="182" t="s">
        <v>608</v>
      </c>
      <c r="L293" s="200" t="s">
        <v>609</v>
      </c>
      <c r="M293" s="242"/>
      <c r="N293" s="242"/>
      <c r="O293" s="198"/>
      <c r="P293" s="199"/>
    </row>
    <row r="294" spans="1:16" ht="15" hidden="1" x14ac:dyDescent="0.25">
      <c r="A294" s="186"/>
      <c r="C294" s="191"/>
      <c r="E294" s="187"/>
      <c r="F294" s="198"/>
      <c r="G294" s="198"/>
      <c r="H294" s="189"/>
      <c r="I294" s="189"/>
      <c r="J294" s="191" t="s">
        <v>602</v>
      </c>
      <c r="K294" s="191" t="s">
        <v>610</v>
      </c>
      <c r="L294" s="3" t="s">
        <v>611</v>
      </c>
      <c r="M294" s="242"/>
      <c r="N294" s="242"/>
      <c r="O294" s="198"/>
      <c r="P294" s="199"/>
    </row>
    <row r="295" spans="1:16" ht="15" hidden="1" x14ac:dyDescent="0.25">
      <c r="A295" s="186"/>
      <c r="C295" s="191"/>
      <c r="E295" s="187"/>
      <c r="F295" s="198"/>
      <c r="G295" s="198"/>
      <c r="H295" s="189"/>
      <c r="I295" s="189"/>
      <c r="J295" s="191" t="s">
        <v>602</v>
      </c>
      <c r="K295" s="191" t="s">
        <v>612</v>
      </c>
      <c r="L295" s="3" t="s">
        <v>613</v>
      </c>
      <c r="M295" s="242"/>
      <c r="N295" s="242"/>
      <c r="O295" s="198"/>
      <c r="P295" s="199"/>
    </row>
    <row r="296" spans="1:16" ht="15" hidden="1" x14ac:dyDescent="0.25">
      <c r="A296" s="186"/>
      <c r="C296" s="191"/>
      <c r="E296" s="187"/>
      <c r="F296" s="198"/>
      <c r="G296" s="198"/>
      <c r="H296" s="189"/>
      <c r="I296" s="189"/>
      <c r="J296" s="191" t="s">
        <v>602</v>
      </c>
      <c r="K296" s="191" t="s">
        <v>614</v>
      </c>
      <c r="L296" s="3" t="s">
        <v>615</v>
      </c>
      <c r="M296" s="242"/>
      <c r="N296" s="242"/>
      <c r="O296" s="198"/>
      <c r="P296" s="199"/>
    </row>
    <row r="297" spans="1:16" ht="15" hidden="1" x14ac:dyDescent="0.25">
      <c r="A297" s="186"/>
      <c r="C297" s="191"/>
      <c r="D297" s="3" t="s">
        <v>109</v>
      </c>
      <c r="E297" s="187"/>
      <c r="F297" s="198"/>
      <c r="G297" s="198"/>
      <c r="H297" s="189"/>
      <c r="I297" s="189"/>
      <c r="J297" s="191" t="s">
        <v>602</v>
      </c>
      <c r="K297" s="191" t="s">
        <v>616</v>
      </c>
      <c r="L297" s="3" t="s">
        <v>617</v>
      </c>
      <c r="M297" s="242"/>
      <c r="N297" s="242"/>
      <c r="O297" s="198"/>
      <c r="P297" s="199"/>
    </row>
    <row r="298" spans="1:16" ht="15" hidden="1" x14ac:dyDescent="0.25">
      <c r="A298" s="186"/>
      <c r="C298" s="191"/>
      <c r="E298" s="187"/>
      <c r="F298" s="198"/>
      <c r="G298" s="198"/>
      <c r="H298" s="189"/>
      <c r="I298" s="189"/>
      <c r="J298" s="191" t="s">
        <v>602</v>
      </c>
      <c r="K298" s="182" t="s">
        <v>618</v>
      </c>
      <c r="L298" s="200" t="s">
        <v>619</v>
      </c>
      <c r="M298" s="242"/>
      <c r="N298" s="242"/>
      <c r="O298" s="198"/>
      <c r="P298" s="199"/>
    </row>
    <row r="299" spans="1:16" ht="15" hidden="1" x14ac:dyDescent="0.25">
      <c r="A299" s="243" t="s">
        <v>109</v>
      </c>
      <c r="C299" s="191"/>
      <c r="E299" s="187"/>
      <c r="F299" s="198"/>
      <c r="G299" s="198"/>
      <c r="H299" s="189"/>
      <c r="I299" s="189"/>
      <c r="J299" s="191" t="s">
        <v>602</v>
      </c>
      <c r="K299" s="191" t="s">
        <v>620</v>
      </c>
      <c r="L299" s="3" t="s">
        <v>621</v>
      </c>
      <c r="M299" s="242"/>
      <c r="N299" s="242"/>
      <c r="O299" s="198"/>
      <c r="P299" s="199"/>
    </row>
    <row r="300" spans="1:16" ht="15" hidden="1" x14ac:dyDescent="0.25">
      <c r="A300" s="186"/>
      <c r="C300" s="191"/>
      <c r="E300" s="187"/>
      <c r="F300" s="198"/>
      <c r="G300" s="198"/>
      <c r="H300" s="189"/>
      <c r="I300" s="189"/>
      <c r="K300" s="191"/>
      <c r="M300" s="242"/>
      <c r="N300" s="242"/>
      <c r="O300" s="198"/>
      <c r="P300" s="199"/>
    </row>
    <row r="301" spans="1:16" ht="15" hidden="1" x14ac:dyDescent="0.25">
      <c r="A301" s="186"/>
      <c r="E301" s="187"/>
      <c r="F301" s="189"/>
      <c r="G301" s="189"/>
      <c r="H301" s="189"/>
      <c r="I301" s="189"/>
      <c r="M301" s="242"/>
      <c r="N301" s="242"/>
      <c r="O301" s="198"/>
      <c r="P301" s="199"/>
    </row>
    <row r="302" spans="1:16" ht="15.75" hidden="1" thickBot="1" x14ac:dyDescent="0.3">
      <c r="A302" s="219"/>
      <c r="B302" s="220"/>
      <c r="C302" s="220"/>
      <c r="D302" s="220"/>
      <c r="E302" s="221"/>
      <c r="F302" s="222"/>
      <c r="G302" s="222"/>
      <c r="H302" s="223"/>
      <c r="I302" s="223"/>
      <c r="J302" s="224"/>
      <c r="K302" s="224"/>
      <c r="L302" s="220"/>
      <c r="M302" s="244"/>
      <c r="N302" s="244"/>
      <c r="O302" s="222"/>
      <c r="P302" s="225"/>
    </row>
    <row r="303" spans="1:16" ht="15" hidden="1" x14ac:dyDescent="0.25">
      <c r="A303" s="186"/>
      <c r="E303" s="187"/>
      <c r="F303" s="198"/>
      <c r="G303" s="198"/>
      <c r="H303" s="189"/>
      <c r="I303" s="192"/>
      <c r="K303" s="191"/>
      <c r="M303" s="242"/>
      <c r="N303" s="242"/>
      <c r="O303" s="198"/>
      <c r="P303" s="199"/>
    </row>
    <row r="304" spans="1:16" ht="15" hidden="1" x14ac:dyDescent="0.25">
      <c r="A304" s="186"/>
      <c r="C304" s="191" t="s">
        <v>622</v>
      </c>
      <c r="D304" s="3" t="s">
        <v>623</v>
      </c>
      <c r="E304" s="187"/>
      <c r="F304" s="198"/>
      <c r="G304" s="198"/>
      <c r="H304" s="189"/>
      <c r="I304" s="192"/>
      <c r="J304" s="182" t="s">
        <v>622</v>
      </c>
      <c r="K304" s="182" t="s">
        <v>624</v>
      </c>
      <c r="L304" s="200" t="s">
        <v>625</v>
      </c>
      <c r="M304" s="242"/>
      <c r="N304" s="242"/>
      <c r="O304" s="198"/>
      <c r="P304" s="199"/>
    </row>
    <row r="305" spans="1:16" ht="15" hidden="1" x14ac:dyDescent="0.25">
      <c r="A305" s="186"/>
      <c r="E305" s="187"/>
      <c r="F305" s="198"/>
      <c r="G305" s="198"/>
      <c r="H305" s="189"/>
      <c r="I305" s="192"/>
      <c r="J305" s="191" t="s">
        <v>622</v>
      </c>
      <c r="K305" s="191" t="s">
        <v>626</v>
      </c>
      <c r="L305" s="3" t="s">
        <v>740</v>
      </c>
      <c r="M305" s="242"/>
      <c r="N305" s="242"/>
      <c r="O305" s="198"/>
      <c r="P305" s="199"/>
    </row>
    <row r="306" spans="1:16" ht="15" hidden="1" x14ac:dyDescent="0.25">
      <c r="A306" s="186"/>
      <c r="E306" s="187"/>
      <c r="F306" s="198"/>
      <c r="G306" s="198"/>
      <c r="H306" s="189"/>
      <c r="I306" s="192"/>
      <c r="J306" s="191" t="s">
        <v>622</v>
      </c>
      <c r="K306" s="191" t="s">
        <v>627</v>
      </c>
      <c r="L306" s="3" t="s">
        <v>628</v>
      </c>
      <c r="M306" s="242"/>
      <c r="N306" s="242"/>
      <c r="O306" s="198"/>
      <c r="P306" s="199"/>
    </row>
    <row r="307" spans="1:16" ht="15" hidden="1" x14ac:dyDescent="0.25">
      <c r="A307" s="186"/>
      <c r="E307" s="187"/>
      <c r="F307" s="198"/>
      <c r="G307" s="198"/>
      <c r="H307" s="189"/>
      <c r="I307" s="192"/>
      <c r="J307" s="182"/>
      <c r="K307" s="182"/>
      <c r="M307" s="242"/>
      <c r="N307" s="242"/>
      <c r="O307" s="198"/>
      <c r="P307" s="199"/>
    </row>
    <row r="308" spans="1:16" ht="15" hidden="1" x14ac:dyDescent="0.25">
      <c r="A308" s="186"/>
      <c r="D308" s="8"/>
      <c r="E308" s="194"/>
      <c r="F308" s="198"/>
      <c r="G308" s="198"/>
      <c r="H308" s="189"/>
      <c r="I308" s="192"/>
      <c r="K308" s="191"/>
      <c r="M308" s="242"/>
      <c r="N308" s="242"/>
      <c r="O308" s="198"/>
      <c r="P308" s="199"/>
    </row>
    <row r="309" spans="1:16" ht="15" hidden="1" x14ac:dyDescent="0.25">
      <c r="A309" s="193">
        <v>3</v>
      </c>
      <c r="B309" s="8" t="s">
        <v>629</v>
      </c>
      <c r="D309" s="8"/>
      <c r="E309" s="194"/>
      <c r="F309" s="198"/>
      <c r="G309" s="198"/>
      <c r="H309" s="189"/>
      <c r="I309" s="192"/>
      <c r="J309" s="182">
        <v>3</v>
      </c>
      <c r="K309" s="182">
        <v>4</v>
      </c>
      <c r="L309" s="200" t="s">
        <v>630</v>
      </c>
      <c r="M309" s="242"/>
      <c r="N309" s="242"/>
      <c r="O309" s="198"/>
      <c r="P309" s="199"/>
    </row>
    <row r="310" spans="1:16" ht="15" hidden="1" x14ac:dyDescent="0.25">
      <c r="A310" s="186"/>
      <c r="B310" s="8" t="s">
        <v>109</v>
      </c>
      <c r="C310" s="8"/>
      <c r="E310" s="187"/>
      <c r="F310" s="198"/>
      <c r="G310" s="198"/>
      <c r="H310" s="189"/>
      <c r="I310" s="192"/>
      <c r="K310" s="191"/>
      <c r="M310" s="242"/>
      <c r="N310" s="242"/>
      <c r="O310" s="198"/>
      <c r="P310" s="199"/>
    </row>
    <row r="311" spans="1:16" ht="15" hidden="1" x14ac:dyDescent="0.25">
      <c r="A311" s="186"/>
      <c r="B311" s="182" t="s">
        <v>631</v>
      </c>
      <c r="C311" s="245" t="s">
        <v>632</v>
      </c>
      <c r="E311" s="187"/>
      <c r="F311" s="198"/>
      <c r="G311" s="198"/>
      <c r="H311" s="189"/>
      <c r="I311" s="192"/>
      <c r="J311" s="182" t="s">
        <v>631</v>
      </c>
      <c r="K311" s="182" t="s">
        <v>633</v>
      </c>
      <c r="L311" s="200" t="s">
        <v>634</v>
      </c>
      <c r="M311" s="242"/>
      <c r="N311" s="242"/>
      <c r="O311" s="198"/>
      <c r="P311" s="199"/>
    </row>
    <row r="312" spans="1:16" ht="15" hidden="1" x14ac:dyDescent="0.25">
      <c r="A312" s="186"/>
      <c r="B312" s="22"/>
      <c r="E312" s="187"/>
      <c r="F312" s="198"/>
      <c r="G312" s="198"/>
      <c r="H312" s="189"/>
      <c r="I312" s="192"/>
      <c r="J312" s="191" t="s">
        <v>631</v>
      </c>
      <c r="K312" s="191" t="s">
        <v>635</v>
      </c>
      <c r="L312" s="3" t="s">
        <v>636</v>
      </c>
      <c r="M312" s="242"/>
      <c r="N312" s="242"/>
      <c r="O312" s="198"/>
      <c r="P312" s="199"/>
    </row>
    <row r="313" spans="1:16" ht="15" hidden="1" x14ac:dyDescent="0.25">
      <c r="A313" s="186"/>
      <c r="E313" s="187"/>
      <c r="F313" s="198"/>
      <c r="G313" s="198"/>
      <c r="H313" s="189"/>
      <c r="I313" s="192"/>
      <c r="J313" s="191" t="s">
        <v>631</v>
      </c>
      <c r="K313" s="191" t="s">
        <v>637</v>
      </c>
      <c r="L313" s="3" t="s">
        <v>638</v>
      </c>
      <c r="M313" s="242"/>
      <c r="N313" s="242"/>
      <c r="O313" s="198"/>
      <c r="P313" s="199"/>
    </row>
    <row r="314" spans="1:16" ht="15" hidden="1" x14ac:dyDescent="0.25">
      <c r="A314" s="186"/>
      <c r="B314" s="22"/>
      <c r="E314" s="187"/>
      <c r="F314" s="198"/>
      <c r="G314" s="198"/>
      <c r="H314" s="189"/>
      <c r="I314" s="192"/>
      <c r="J314" s="191" t="s">
        <v>631</v>
      </c>
      <c r="K314" s="191" t="s">
        <v>639</v>
      </c>
      <c r="L314" s="3" t="s">
        <v>640</v>
      </c>
      <c r="M314" s="242"/>
      <c r="N314" s="242"/>
      <c r="O314" s="198"/>
      <c r="P314" s="199"/>
    </row>
    <row r="315" spans="1:16" ht="15" hidden="1" x14ac:dyDescent="0.25">
      <c r="A315" s="186"/>
      <c r="B315" s="22"/>
      <c r="E315" s="187"/>
      <c r="F315" s="198"/>
      <c r="G315" s="198"/>
      <c r="H315" s="189"/>
      <c r="I315" s="192"/>
      <c r="J315" s="191" t="s">
        <v>631</v>
      </c>
      <c r="K315" s="191" t="s">
        <v>641</v>
      </c>
      <c r="L315" s="3" t="s">
        <v>642</v>
      </c>
      <c r="M315" s="242"/>
      <c r="N315" s="242"/>
      <c r="O315" s="198"/>
      <c r="P315" s="199"/>
    </row>
    <row r="316" spans="1:16" ht="15" hidden="1" x14ac:dyDescent="0.25">
      <c r="A316" s="186"/>
      <c r="B316" s="22"/>
      <c r="E316" s="187"/>
      <c r="F316" s="198"/>
      <c r="G316" s="198"/>
      <c r="H316" s="189"/>
      <c r="I316" s="192"/>
      <c r="J316" s="191" t="s">
        <v>631</v>
      </c>
      <c r="K316" s="191" t="s">
        <v>643</v>
      </c>
      <c r="L316" s="3" t="s">
        <v>644</v>
      </c>
      <c r="M316" s="242"/>
      <c r="N316" s="242"/>
      <c r="O316" s="198"/>
      <c r="P316" s="199"/>
    </row>
    <row r="317" spans="1:16" ht="15" hidden="1" x14ac:dyDescent="0.25">
      <c r="A317" s="186"/>
      <c r="B317" s="22"/>
      <c r="E317" s="187"/>
      <c r="F317" s="198"/>
      <c r="G317" s="198"/>
      <c r="H317" s="189"/>
      <c r="I317" s="192"/>
      <c r="J317" s="191" t="s">
        <v>631</v>
      </c>
      <c r="K317" s="191" t="s">
        <v>645</v>
      </c>
      <c r="L317" s="3" t="s">
        <v>646</v>
      </c>
      <c r="M317" s="242"/>
      <c r="N317" s="242"/>
      <c r="O317" s="198"/>
      <c r="P317" s="199"/>
    </row>
    <row r="318" spans="1:16" ht="15" hidden="1" x14ac:dyDescent="0.25">
      <c r="A318" s="186"/>
      <c r="B318" s="22"/>
      <c r="E318" s="187"/>
      <c r="F318" s="198"/>
      <c r="G318" s="198"/>
      <c r="H318" s="189"/>
      <c r="I318" s="192"/>
      <c r="J318" s="191" t="s">
        <v>631</v>
      </c>
      <c r="K318" s="191" t="s">
        <v>647</v>
      </c>
      <c r="L318" s="3" t="s">
        <v>648</v>
      </c>
      <c r="M318" s="242"/>
      <c r="N318" s="242"/>
      <c r="O318" s="198"/>
      <c r="P318" s="199"/>
    </row>
    <row r="319" spans="1:16" ht="15" hidden="1" x14ac:dyDescent="0.25">
      <c r="A319" s="186"/>
      <c r="B319" s="22"/>
      <c r="E319" s="187"/>
      <c r="F319" s="198"/>
      <c r="G319" s="198"/>
      <c r="H319" s="189"/>
      <c r="I319" s="192"/>
      <c r="J319" s="191" t="s">
        <v>631</v>
      </c>
      <c r="K319" s="191" t="s">
        <v>649</v>
      </c>
      <c r="L319" s="3" t="s">
        <v>650</v>
      </c>
      <c r="M319" s="242"/>
      <c r="N319" s="242"/>
      <c r="O319" s="198"/>
      <c r="P319" s="199"/>
    </row>
    <row r="320" spans="1:16" ht="15" hidden="1" x14ac:dyDescent="0.25">
      <c r="A320" s="186"/>
      <c r="B320" s="22"/>
      <c r="D320" s="8"/>
      <c r="E320" s="194"/>
      <c r="F320" s="198"/>
      <c r="G320" s="198"/>
      <c r="H320" s="189"/>
      <c r="I320" s="192"/>
      <c r="K320" s="191"/>
      <c r="M320" s="242"/>
      <c r="N320" s="242"/>
      <c r="O320" s="198"/>
      <c r="P320" s="199"/>
    </row>
    <row r="321" spans="1:16" ht="15" hidden="1" x14ac:dyDescent="0.25">
      <c r="A321" s="186"/>
      <c r="B321" s="7" t="s">
        <v>651</v>
      </c>
      <c r="C321" s="8" t="s">
        <v>652</v>
      </c>
      <c r="E321" s="187"/>
      <c r="F321" s="198"/>
      <c r="G321" s="198"/>
      <c r="H321" s="189"/>
      <c r="I321" s="192"/>
      <c r="J321" s="182" t="s">
        <v>651</v>
      </c>
      <c r="K321" s="182" t="s">
        <v>653</v>
      </c>
      <c r="L321" s="200" t="s">
        <v>652</v>
      </c>
      <c r="M321" s="242"/>
      <c r="N321" s="242"/>
      <c r="O321" s="198"/>
      <c r="P321" s="199"/>
    </row>
    <row r="322" spans="1:16" ht="15" hidden="1" x14ac:dyDescent="0.25">
      <c r="A322" s="186"/>
      <c r="E322" s="187"/>
      <c r="F322" s="198"/>
      <c r="G322" s="198"/>
      <c r="H322" s="189"/>
      <c r="I322" s="192"/>
      <c r="J322" s="191" t="s">
        <v>651</v>
      </c>
      <c r="K322" s="191" t="s">
        <v>654</v>
      </c>
      <c r="L322" s="3" t="s">
        <v>655</v>
      </c>
      <c r="M322" s="242"/>
      <c r="N322" s="242"/>
      <c r="O322" s="198"/>
      <c r="P322" s="199"/>
    </row>
    <row r="323" spans="1:16" ht="15" hidden="1" x14ac:dyDescent="0.25">
      <c r="A323" s="186"/>
      <c r="E323" s="187"/>
      <c r="F323" s="198"/>
      <c r="G323" s="198"/>
      <c r="H323" s="189"/>
      <c r="I323" s="192"/>
      <c r="J323" s="191" t="s">
        <v>651</v>
      </c>
      <c r="K323" s="191" t="s">
        <v>656</v>
      </c>
      <c r="L323" s="3" t="s">
        <v>657</v>
      </c>
      <c r="M323" s="242"/>
      <c r="N323" s="242"/>
      <c r="O323" s="198"/>
      <c r="P323" s="199"/>
    </row>
    <row r="324" spans="1:16" ht="15" hidden="1" x14ac:dyDescent="0.25">
      <c r="A324" s="186"/>
      <c r="E324" s="187"/>
      <c r="F324" s="198"/>
      <c r="G324" s="198"/>
      <c r="H324" s="189"/>
      <c r="I324" s="192"/>
      <c r="J324" s="191" t="s">
        <v>651</v>
      </c>
      <c r="K324" s="191" t="s">
        <v>658</v>
      </c>
      <c r="L324" s="3" t="s">
        <v>659</v>
      </c>
      <c r="M324" s="242"/>
      <c r="N324" s="242"/>
      <c r="O324" s="198"/>
      <c r="P324" s="199"/>
    </row>
    <row r="325" spans="1:16" ht="15" hidden="1" x14ac:dyDescent="0.25">
      <c r="A325" s="186"/>
      <c r="E325" s="187"/>
      <c r="F325" s="198"/>
      <c r="G325" s="198"/>
      <c r="H325" s="189"/>
      <c r="I325" s="192"/>
      <c r="J325" s="191" t="s">
        <v>651</v>
      </c>
      <c r="K325" s="191" t="s">
        <v>660</v>
      </c>
      <c r="L325" s="3" t="s">
        <v>661</v>
      </c>
      <c r="M325" s="242"/>
      <c r="N325" s="242"/>
      <c r="O325" s="198"/>
      <c r="P325" s="199"/>
    </row>
    <row r="326" spans="1:16" ht="15" hidden="1" x14ac:dyDescent="0.25">
      <c r="A326" s="186"/>
      <c r="E326" s="187"/>
      <c r="F326" s="198"/>
      <c r="G326" s="198"/>
      <c r="H326" s="189"/>
      <c r="I326" s="192"/>
      <c r="J326" s="191" t="s">
        <v>651</v>
      </c>
      <c r="K326" s="191" t="s">
        <v>662</v>
      </c>
      <c r="L326" s="3" t="s">
        <v>663</v>
      </c>
      <c r="M326" s="242"/>
      <c r="N326" s="242"/>
      <c r="O326" s="198"/>
      <c r="P326" s="199"/>
    </row>
    <row r="327" spans="1:16" ht="15" hidden="1" x14ac:dyDescent="0.25">
      <c r="A327" s="186"/>
      <c r="E327" s="187"/>
      <c r="F327" s="198"/>
      <c r="G327" s="198"/>
      <c r="H327" s="189"/>
      <c r="I327" s="192"/>
      <c r="J327" s="191" t="s">
        <v>651</v>
      </c>
      <c r="K327" s="191" t="s">
        <v>664</v>
      </c>
      <c r="L327" s="3" t="s">
        <v>665</v>
      </c>
      <c r="M327" s="242"/>
      <c r="N327" s="242"/>
      <c r="O327" s="198"/>
      <c r="P327" s="199"/>
    </row>
    <row r="328" spans="1:16" ht="15" hidden="1" x14ac:dyDescent="0.25">
      <c r="A328" s="186"/>
      <c r="E328" s="187"/>
      <c r="F328" s="198"/>
      <c r="G328" s="198"/>
      <c r="H328" s="189"/>
      <c r="I328" s="192"/>
      <c r="J328" s="191" t="s">
        <v>651</v>
      </c>
      <c r="K328" s="191" t="s">
        <v>666</v>
      </c>
      <c r="L328" s="3" t="s">
        <v>667</v>
      </c>
      <c r="M328" s="242"/>
      <c r="N328" s="242"/>
      <c r="O328" s="198"/>
      <c r="P328" s="199"/>
    </row>
    <row r="329" spans="1:16" ht="15" hidden="1" x14ac:dyDescent="0.25">
      <c r="A329" s="186"/>
      <c r="E329" s="187"/>
      <c r="F329" s="198"/>
      <c r="G329" s="198"/>
      <c r="H329" s="189"/>
      <c r="I329" s="192"/>
      <c r="J329" s="191" t="s">
        <v>651</v>
      </c>
      <c r="K329" s="191" t="s">
        <v>668</v>
      </c>
      <c r="L329" s="3" t="s">
        <v>669</v>
      </c>
      <c r="M329" s="242"/>
      <c r="N329" s="242"/>
      <c r="O329" s="198"/>
      <c r="P329" s="199"/>
    </row>
    <row r="330" spans="1:16" ht="15" hidden="1" x14ac:dyDescent="0.25">
      <c r="A330" s="186"/>
      <c r="E330" s="187"/>
      <c r="F330" s="198"/>
      <c r="G330" s="198"/>
      <c r="H330" s="189"/>
      <c r="I330" s="192"/>
      <c r="K330" s="191"/>
      <c r="M330" s="242"/>
      <c r="N330" s="242"/>
      <c r="O330" s="198"/>
      <c r="P330" s="199"/>
    </row>
    <row r="331" spans="1:16" ht="15" hidden="1" x14ac:dyDescent="0.25">
      <c r="A331" s="186"/>
      <c r="B331" s="182" t="s">
        <v>670</v>
      </c>
      <c r="C331" s="8" t="s">
        <v>671</v>
      </c>
      <c r="E331" s="187"/>
      <c r="F331" s="198"/>
      <c r="G331" s="198"/>
      <c r="H331" s="189"/>
      <c r="I331" s="192"/>
      <c r="J331" s="182" t="s">
        <v>670</v>
      </c>
      <c r="K331" s="182">
        <v>8</v>
      </c>
      <c r="L331" s="200" t="s">
        <v>672</v>
      </c>
      <c r="M331" s="242"/>
      <c r="N331" s="242"/>
      <c r="O331" s="198"/>
      <c r="P331" s="199"/>
    </row>
    <row r="332" spans="1:16" ht="15" hidden="1" x14ac:dyDescent="0.25">
      <c r="A332" s="186"/>
      <c r="E332" s="187"/>
      <c r="F332" s="198"/>
      <c r="G332" s="198"/>
      <c r="H332" s="189"/>
      <c r="I332" s="192"/>
      <c r="K332" s="191"/>
      <c r="M332" s="242"/>
      <c r="N332" s="242"/>
      <c r="O332" s="198"/>
      <c r="P332" s="199"/>
    </row>
    <row r="333" spans="1:16" ht="15" hidden="1" x14ac:dyDescent="0.25">
      <c r="A333" s="186"/>
      <c r="C333" s="191" t="s">
        <v>673</v>
      </c>
      <c r="D333" s="3" t="s">
        <v>674</v>
      </c>
      <c r="E333" s="187"/>
      <c r="F333" s="198"/>
      <c r="G333" s="198"/>
      <c r="H333" s="189"/>
      <c r="I333" s="192"/>
      <c r="M333" s="242"/>
      <c r="N333" s="242"/>
      <c r="O333" s="198"/>
      <c r="P333" s="199"/>
    </row>
    <row r="334" spans="1:16" ht="15" hidden="1" x14ac:dyDescent="0.25">
      <c r="A334" s="186"/>
      <c r="E334" s="187"/>
      <c r="F334" s="198"/>
      <c r="G334" s="198"/>
      <c r="H334" s="189"/>
      <c r="I334" s="192"/>
      <c r="J334" s="182" t="s">
        <v>673</v>
      </c>
      <c r="K334" s="182" t="s">
        <v>675</v>
      </c>
      <c r="L334" s="200" t="s">
        <v>676</v>
      </c>
      <c r="M334" s="246">
        <f>SUM(N334:P334)</f>
        <v>0</v>
      </c>
      <c r="N334" s="246">
        <f t="shared" ref="N334:O334" si="68">SUM(N335:N336)</f>
        <v>0</v>
      </c>
      <c r="O334" s="196">
        <f t="shared" si="68"/>
        <v>0</v>
      </c>
      <c r="P334" s="199"/>
    </row>
    <row r="335" spans="1:16" ht="15" hidden="1" x14ac:dyDescent="0.25">
      <c r="A335" s="186"/>
      <c r="E335" s="187"/>
      <c r="F335" s="198"/>
      <c r="G335" s="198"/>
      <c r="H335" s="189"/>
      <c r="I335" s="192"/>
      <c r="J335" s="191" t="s">
        <v>673</v>
      </c>
      <c r="K335" s="191" t="s">
        <v>677</v>
      </c>
      <c r="L335" s="3" t="s">
        <v>678</v>
      </c>
      <c r="M335" s="242"/>
      <c r="N335" s="242"/>
      <c r="O335" s="198"/>
      <c r="P335" s="199"/>
    </row>
    <row r="336" spans="1:16" ht="15" hidden="1" x14ac:dyDescent="0.25">
      <c r="A336" s="186"/>
      <c r="E336" s="187"/>
      <c r="F336" s="198"/>
      <c r="G336" s="198"/>
      <c r="H336" s="189"/>
      <c r="I336" s="192"/>
      <c r="J336" s="191" t="s">
        <v>673</v>
      </c>
      <c r="K336" s="191" t="s">
        <v>679</v>
      </c>
      <c r="L336" s="3" t="s">
        <v>680</v>
      </c>
      <c r="M336" s="242"/>
      <c r="N336" s="242"/>
      <c r="O336" s="198"/>
      <c r="P336" s="199"/>
    </row>
    <row r="337" spans="1:16" ht="15" hidden="1" x14ac:dyDescent="0.25">
      <c r="A337" s="186"/>
      <c r="E337" s="187"/>
      <c r="F337" s="198"/>
      <c r="G337" s="198"/>
      <c r="H337" s="189"/>
      <c r="I337" s="192"/>
      <c r="J337" s="182" t="s">
        <v>673</v>
      </c>
      <c r="K337" s="182" t="s">
        <v>681</v>
      </c>
      <c r="L337" s="200" t="s">
        <v>682</v>
      </c>
      <c r="M337" s="246">
        <f>SUM(N337:P337)</f>
        <v>0</v>
      </c>
      <c r="N337" s="246">
        <f t="shared" ref="N337:O337" si="69">SUM(N338:N339)</f>
        <v>0</v>
      </c>
      <c r="O337" s="196">
        <f t="shared" si="69"/>
        <v>0</v>
      </c>
      <c r="P337" s="199"/>
    </row>
    <row r="338" spans="1:16" ht="15" hidden="1" x14ac:dyDescent="0.25">
      <c r="A338" s="186"/>
      <c r="E338" s="187"/>
      <c r="F338" s="198"/>
      <c r="G338" s="198"/>
      <c r="H338" s="189"/>
      <c r="I338" s="192"/>
      <c r="J338" s="191" t="s">
        <v>673</v>
      </c>
      <c r="K338" s="191" t="s">
        <v>683</v>
      </c>
      <c r="L338" s="3" t="s">
        <v>684</v>
      </c>
      <c r="M338" s="242"/>
      <c r="N338" s="242"/>
      <c r="O338" s="198"/>
      <c r="P338" s="199"/>
    </row>
    <row r="339" spans="1:16" ht="15" hidden="1" x14ac:dyDescent="0.25">
      <c r="A339" s="186"/>
      <c r="E339" s="187"/>
      <c r="F339" s="198"/>
      <c r="G339" s="198"/>
      <c r="H339" s="189"/>
      <c r="I339" s="192"/>
      <c r="J339" s="191" t="s">
        <v>673</v>
      </c>
      <c r="K339" s="191" t="s">
        <v>685</v>
      </c>
      <c r="L339" s="3" t="s">
        <v>686</v>
      </c>
      <c r="M339" s="242"/>
      <c r="N339" s="242"/>
      <c r="O339" s="198"/>
      <c r="P339" s="199"/>
    </row>
    <row r="340" spans="1:16" s="20" customFormat="1" ht="30" hidden="1" x14ac:dyDescent="0.2">
      <c r="A340" s="203"/>
      <c r="E340" s="216"/>
      <c r="F340" s="212"/>
      <c r="G340" s="212"/>
      <c r="H340" s="210"/>
      <c r="I340" s="247"/>
      <c r="J340" s="211" t="s">
        <v>673</v>
      </c>
      <c r="K340" s="211" t="s">
        <v>687</v>
      </c>
      <c r="L340" s="41" t="s">
        <v>688</v>
      </c>
      <c r="M340" s="248"/>
      <c r="N340" s="248"/>
      <c r="O340" s="212"/>
      <c r="P340" s="213"/>
    </row>
    <row r="341" spans="1:16" ht="15" hidden="1" x14ac:dyDescent="0.25">
      <c r="A341" s="186"/>
      <c r="E341" s="187"/>
      <c r="F341" s="198"/>
      <c r="G341" s="198"/>
      <c r="H341" s="189"/>
      <c r="I341" s="192"/>
      <c r="J341" s="191" t="s">
        <v>673</v>
      </c>
      <c r="K341" s="191" t="s">
        <v>689</v>
      </c>
      <c r="L341" s="3" t="s">
        <v>690</v>
      </c>
      <c r="M341" s="242"/>
      <c r="N341" s="242"/>
      <c r="O341" s="198"/>
      <c r="P341" s="199"/>
    </row>
    <row r="342" spans="1:16" s="20" customFormat="1" ht="30" hidden="1" x14ac:dyDescent="0.2">
      <c r="A342" s="203"/>
      <c r="E342" s="216"/>
      <c r="F342" s="212"/>
      <c r="G342" s="212"/>
      <c r="H342" s="210"/>
      <c r="I342" s="247"/>
      <c r="J342" s="211" t="s">
        <v>673</v>
      </c>
      <c r="K342" s="211" t="s">
        <v>691</v>
      </c>
      <c r="L342" s="41" t="s">
        <v>692</v>
      </c>
      <c r="M342" s="248"/>
      <c r="N342" s="248"/>
      <c r="O342" s="212"/>
      <c r="P342" s="213"/>
    </row>
    <row r="343" spans="1:16" s="20" customFormat="1" ht="30" hidden="1" x14ac:dyDescent="0.2">
      <c r="A343" s="203"/>
      <c r="E343" s="216"/>
      <c r="F343" s="212"/>
      <c r="G343" s="212"/>
      <c r="H343" s="210"/>
      <c r="I343" s="247"/>
      <c r="J343" s="211" t="s">
        <v>673</v>
      </c>
      <c r="K343" s="211" t="s">
        <v>693</v>
      </c>
      <c r="L343" s="41" t="s">
        <v>694</v>
      </c>
      <c r="M343" s="248"/>
      <c r="N343" s="248"/>
      <c r="O343" s="212"/>
      <c r="P343" s="213"/>
    </row>
    <row r="344" spans="1:16" ht="15" hidden="1" x14ac:dyDescent="0.25">
      <c r="A344" s="186"/>
      <c r="E344" s="187"/>
      <c r="F344" s="198"/>
      <c r="G344" s="198"/>
      <c r="H344" s="189"/>
      <c r="I344" s="192"/>
      <c r="J344" s="191" t="s">
        <v>673</v>
      </c>
      <c r="K344" s="191" t="s">
        <v>695</v>
      </c>
      <c r="L344" s="3" t="s">
        <v>696</v>
      </c>
      <c r="M344" s="242"/>
      <c r="N344" s="242"/>
      <c r="O344" s="198"/>
      <c r="P344" s="199"/>
    </row>
    <row r="345" spans="1:16" ht="15" hidden="1" x14ac:dyDescent="0.25">
      <c r="A345" s="186"/>
      <c r="E345" s="187"/>
      <c r="F345" s="198"/>
      <c r="G345" s="198"/>
      <c r="H345" s="189"/>
      <c r="I345" s="192"/>
      <c r="J345" s="249" t="s">
        <v>673</v>
      </c>
      <c r="K345" s="249" t="s">
        <v>697</v>
      </c>
      <c r="L345" s="250" t="s">
        <v>698</v>
      </c>
      <c r="M345" s="251"/>
      <c r="N345" s="251"/>
      <c r="O345" s="252"/>
      <c r="P345" s="199"/>
    </row>
    <row r="346" spans="1:16" ht="15" hidden="1" x14ac:dyDescent="0.25">
      <c r="A346" s="186"/>
      <c r="E346" s="187"/>
      <c r="F346" s="198"/>
      <c r="G346" s="198"/>
      <c r="H346" s="189"/>
      <c r="I346" s="192"/>
      <c r="J346" s="253" t="s">
        <v>673</v>
      </c>
      <c r="K346" s="253" t="s">
        <v>699</v>
      </c>
      <c r="L346" s="254" t="s">
        <v>700</v>
      </c>
      <c r="M346" s="242"/>
      <c r="N346" s="242"/>
      <c r="O346" s="198"/>
      <c r="P346" s="199"/>
    </row>
    <row r="347" spans="1:16" ht="15" hidden="1" x14ac:dyDescent="0.25">
      <c r="A347" s="186"/>
      <c r="E347" s="187"/>
      <c r="F347" s="198"/>
      <c r="G347" s="198"/>
      <c r="H347" s="189"/>
      <c r="I347" s="192"/>
      <c r="K347" s="191"/>
      <c r="M347" s="242"/>
      <c r="N347" s="242"/>
      <c r="O347" s="198"/>
      <c r="P347" s="199"/>
    </row>
    <row r="348" spans="1:16" ht="15" hidden="1" x14ac:dyDescent="0.25">
      <c r="A348" s="186"/>
      <c r="C348" s="191" t="s">
        <v>701</v>
      </c>
      <c r="D348" s="3" t="s">
        <v>702</v>
      </c>
      <c r="E348" s="187"/>
      <c r="F348" s="198"/>
      <c r="G348" s="198"/>
      <c r="H348" s="189"/>
      <c r="I348" s="192"/>
      <c r="K348" s="191"/>
      <c r="M348" s="242"/>
      <c r="N348" s="242"/>
      <c r="O348" s="198"/>
      <c r="P348" s="199"/>
    </row>
    <row r="349" spans="1:16" ht="15" hidden="1" x14ac:dyDescent="0.25">
      <c r="A349" s="186"/>
      <c r="E349" s="187"/>
      <c r="F349" s="198"/>
      <c r="G349" s="198"/>
      <c r="H349" s="189"/>
      <c r="I349" s="192"/>
      <c r="J349" s="182" t="s">
        <v>701</v>
      </c>
      <c r="K349" s="182" t="s">
        <v>675</v>
      </c>
      <c r="L349" s="200" t="s">
        <v>676</v>
      </c>
      <c r="M349" s="246">
        <f>SUM(N349:P349)</f>
        <v>0</v>
      </c>
      <c r="N349" s="246">
        <f t="shared" ref="N349:O349" si="70">SUM(N350:N351)</f>
        <v>0</v>
      </c>
      <c r="O349" s="196">
        <f t="shared" si="70"/>
        <v>0</v>
      </c>
      <c r="P349" s="199"/>
    </row>
    <row r="350" spans="1:16" s="20" customFormat="1" ht="30" hidden="1" x14ac:dyDescent="0.2">
      <c r="A350" s="203"/>
      <c r="E350" s="216"/>
      <c r="F350" s="212"/>
      <c r="G350" s="212"/>
      <c r="H350" s="210"/>
      <c r="I350" s="247"/>
      <c r="J350" s="211" t="s">
        <v>701</v>
      </c>
      <c r="K350" s="211" t="s">
        <v>703</v>
      </c>
      <c r="L350" s="41" t="s">
        <v>704</v>
      </c>
      <c r="M350" s="248"/>
      <c r="N350" s="248"/>
      <c r="O350" s="212"/>
      <c r="P350" s="213"/>
    </row>
    <row r="351" spans="1:16" s="20" customFormat="1" ht="30" hidden="1" x14ac:dyDescent="0.2">
      <c r="A351" s="203"/>
      <c r="E351" s="216"/>
      <c r="F351" s="212"/>
      <c r="G351" s="212"/>
      <c r="H351" s="210"/>
      <c r="I351" s="247"/>
      <c r="J351" s="211" t="s">
        <v>701</v>
      </c>
      <c r="K351" s="211" t="s">
        <v>705</v>
      </c>
      <c r="L351" s="41" t="s">
        <v>706</v>
      </c>
      <c r="M351" s="248"/>
      <c r="N351" s="248"/>
      <c r="O351" s="212"/>
      <c r="P351" s="213"/>
    </row>
    <row r="352" spans="1:16" ht="15" hidden="1" x14ac:dyDescent="0.25">
      <c r="A352" s="186"/>
      <c r="E352" s="187"/>
      <c r="F352" s="198"/>
      <c r="G352" s="198"/>
      <c r="H352" s="189"/>
      <c r="I352" s="192"/>
      <c r="J352" s="182" t="s">
        <v>701</v>
      </c>
      <c r="K352" s="182" t="s">
        <v>681</v>
      </c>
      <c r="L352" s="200" t="s">
        <v>682</v>
      </c>
      <c r="M352" s="246">
        <f>SUM(N352:P352)</f>
        <v>0</v>
      </c>
      <c r="N352" s="246">
        <f t="shared" ref="N352:O352" si="71">SUM(N353:N354)</f>
        <v>0</v>
      </c>
      <c r="O352" s="196">
        <f t="shared" si="71"/>
        <v>0</v>
      </c>
      <c r="P352" s="199"/>
    </row>
    <row r="353" spans="1:16" ht="15" hidden="1" x14ac:dyDescent="0.25">
      <c r="A353" s="186"/>
      <c r="E353" s="187"/>
      <c r="F353" s="198"/>
      <c r="G353" s="198"/>
      <c r="H353" s="189"/>
      <c r="I353" s="192"/>
      <c r="J353" s="191" t="s">
        <v>701</v>
      </c>
      <c r="K353" s="191" t="s">
        <v>707</v>
      </c>
      <c r="L353" s="3" t="s">
        <v>708</v>
      </c>
      <c r="M353" s="242"/>
      <c r="N353" s="242"/>
      <c r="O353" s="198"/>
      <c r="P353" s="199"/>
    </row>
    <row r="354" spans="1:16" ht="15" hidden="1" x14ac:dyDescent="0.25">
      <c r="A354" s="186"/>
      <c r="E354" s="187"/>
      <c r="F354" s="198"/>
      <c r="G354" s="198"/>
      <c r="H354" s="189"/>
      <c r="I354" s="192"/>
      <c r="K354" s="191"/>
      <c r="M354" s="242"/>
      <c r="N354" s="242"/>
      <c r="O354" s="198"/>
      <c r="P354" s="199"/>
    </row>
    <row r="355" spans="1:16" ht="15" hidden="1" x14ac:dyDescent="0.25">
      <c r="A355" s="186"/>
      <c r="B355" s="182" t="s">
        <v>709</v>
      </c>
      <c r="C355" s="8" t="s">
        <v>710</v>
      </c>
      <c r="D355" s="8"/>
      <c r="E355" s="194"/>
      <c r="F355" s="198"/>
      <c r="G355" s="198"/>
      <c r="H355" s="189"/>
      <c r="I355" s="192"/>
      <c r="J355" s="182" t="s">
        <v>709</v>
      </c>
      <c r="K355" s="182" t="s">
        <v>711</v>
      </c>
      <c r="L355" s="200" t="s">
        <v>710</v>
      </c>
      <c r="M355" s="246">
        <f>SUM(N355:P355)</f>
        <v>0</v>
      </c>
      <c r="N355" s="246">
        <f t="shared" ref="N355:O355" si="72">SUM(N356:N357)</f>
        <v>0</v>
      </c>
      <c r="O355" s="196">
        <f t="shared" si="72"/>
        <v>0</v>
      </c>
      <c r="P355" s="199"/>
    </row>
    <row r="356" spans="1:16" ht="15" hidden="1" x14ac:dyDescent="0.25">
      <c r="A356" s="186"/>
      <c r="E356" s="187"/>
      <c r="F356" s="198"/>
      <c r="G356" s="198"/>
      <c r="H356" s="189"/>
      <c r="I356" s="192"/>
      <c r="J356" s="191" t="s">
        <v>709</v>
      </c>
      <c r="K356" s="191" t="s">
        <v>712</v>
      </c>
      <c r="L356" s="3" t="s">
        <v>713</v>
      </c>
      <c r="M356" s="242"/>
      <c r="N356" s="242"/>
      <c r="O356" s="198"/>
      <c r="P356" s="199"/>
    </row>
    <row r="357" spans="1:16" ht="15" hidden="1" x14ac:dyDescent="0.25">
      <c r="A357" s="186"/>
      <c r="E357" s="187" t="s">
        <v>109</v>
      </c>
      <c r="F357" s="198"/>
      <c r="G357" s="198"/>
      <c r="H357" s="189"/>
      <c r="I357" s="192"/>
      <c r="J357" s="191" t="s">
        <v>709</v>
      </c>
      <c r="K357" s="191" t="s">
        <v>714</v>
      </c>
      <c r="L357" s="3" t="s">
        <v>715</v>
      </c>
      <c r="M357" s="242"/>
      <c r="N357" s="242"/>
      <c r="O357" s="198"/>
      <c r="P357" s="199"/>
    </row>
    <row r="358" spans="1:16" ht="15" hidden="1" x14ac:dyDescent="0.25">
      <c r="A358" s="186"/>
      <c r="E358" s="187"/>
      <c r="F358" s="198"/>
      <c r="G358" s="198"/>
      <c r="H358" s="189"/>
      <c r="I358" s="192"/>
      <c r="K358" s="191"/>
      <c r="M358" s="242"/>
      <c r="N358" s="242"/>
      <c r="O358" s="198"/>
      <c r="P358" s="199"/>
    </row>
    <row r="359" spans="1:16" ht="15" hidden="1" x14ac:dyDescent="0.25">
      <c r="A359" s="186"/>
      <c r="D359" s="8"/>
      <c r="E359" s="194"/>
      <c r="F359" s="198"/>
      <c r="G359" s="198"/>
      <c r="H359" s="189"/>
      <c r="I359" s="192"/>
      <c r="J359" s="191" t="s">
        <v>109</v>
      </c>
      <c r="K359" s="182">
        <v>9</v>
      </c>
      <c r="L359" s="200" t="s">
        <v>245</v>
      </c>
      <c r="M359" s="246">
        <f>SUM(N359:P359)</f>
        <v>0</v>
      </c>
      <c r="N359" s="246">
        <f>+N360</f>
        <v>0</v>
      </c>
      <c r="O359" s="196">
        <f>+O360</f>
        <v>0</v>
      </c>
      <c r="P359" s="197">
        <f>+P360</f>
        <v>0</v>
      </c>
    </row>
    <row r="360" spans="1:16" ht="15" hidden="1" x14ac:dyDescent="0.25">
      <c r="A360" s="243">
        <v>4</v>
      </c>
      <c r="B360" s="8" t="s">
        <v>716</v>
      </c>
      <c r="E360" s="187"/>
      <c r="F360" s="255">
        <f>+M359</f>
        <v>0</v>
      </c>
      <c r="G360" s="255">
        <f>+N359</f>
        <v>0</v>
      </c>
      <c r="H360" s="195">
        <f t="shared" ref="H360:I360" si="73">+O359</f>
        <v>0</v>
      </c>
      <c r="I360" s="195">
        <f t="shared" si="73"/>
        <v>0</v>
      </c>
      <c r="J360" s="191" t="s">
        <v>109</v>
      </c>
      <c r="K360" s="182" t="s">
        <v>717</v>
      </c>
      <c r="L360" s="200" t="s">
        <v>246</v>
      </c>
      <c r="M360" s="246">
        <f>SUM(N360:P360)</f>
        <v>0</v>
      </c>
      <c r="N360" s="246">
        <f>SUM(N361:N362)</f>
        <v>0</v>
      </c>
      <c r="O360" s="196">
        <f t="shared" ref="O360:P360" si="74">SUM(O361:O362)</f>
        <v>0</v>
      </c>
      <c r="P360" s="197">
        <f t="shared" si="74"/>
        <v>0</v>
      </c>
    </row>
    <row r="361" spans="1:16" ht="15" hidden="1" x14ac:dyDescent="0.25">
      <c r="A361" s="186"/>
      <c r="E361" s="187"/>
      <c r="F361" s="198"/>
      <c r="G361" s="198"/>
      <c r="H361" s="189"/>
      <c r="I361" s="192"/>
      <c r="J361" s="191">
        <v>4</v>
      </c>
      <c r="K361" s="191" t="s">
        <v>247</v>
      </c>
      <c r="L361" s="3" t="s">
        <v>248</v>
      </c>
      <c r="M361" s="242"/>
      <c r="N361" s="242"/>
      <c r="O361" s="198">
        <f>-'Tablas Rebajos OBG'!E200</f>
        <v>0</v>
      </c>
      <c r="P361" s="199"/>
    </row>
    <row r="362" spans="1:16" s="20" customFormat="1" ht="30" hidden="1" x14ac:dyDescent="0.2">
      <c r="A362" s="203"/>
      <c r="E362" s="216"/>
      <c r="F362" s="212"/>
      <c r="G362" s="212"/>
      <c r="H362" s="210"/>
      <c r="I362" s="247"/>
      <c r="J362" s="211">
        <v>4</v>
      </c>
      <c r="K362" s="211" t="s">
        <v>718</v>
      </c>
      <c r="L362" s="41" t="s">
        <v>719</v>
      </c>
      <c r="M362" s="256">
        <f>SUM(N362:P362)</f>
        <v>0</v>
      </c>
      <c r="N362" s="256">
        <f>-'Tablas Rebajos OBG'!D199</f>
        <v>0</v>
      </c>
      <c r="O362" s="210">
        <v>0</v>
      </c>
      <c r="P362" s="247"/>
    </row>
    <row r="363" spans="1:16" ht="15" hidden="1" x14ac:dyDescent="0.25">
      <c r="A363" s="186"/>
      <c r="E363" s="187"/>
      <c r="F363" s="198"/>
      <c r="G363" s="198"/>
      <c r="H363" s="189"/>
      <c r="I363" s="192"/>
      <c r="M363" s="241"/>
      <c r="N363" s="241"/>
      <c r="O363" s="189"/>
      <c r="P363" s="192"/>
    </row>
    <row r="364" spans="1:16" ht="15.75" hidden="1" thickBot="1" x14ac:dyDescent="0.3">
      <c r="A364" s="186"/>
      <c r="E364" s="187"/>
      <c r="F364" s="198"/>
      <c r="G364" s="198"/>
      <c r="H364" s="189"/>
      <c r="I364" s="192"/>
      <c r="M364" s="223"/>
      <c r="N364" s="223"/>
      <c r="O364" s="223"/>
      <c r="P364" s="181"/>
    </row>
    <row r="365" spans="1:16" ht="15.75" hidden="1" thickBot="1" x14ac:dyDescent="0.3">
      <c r="A365" s="186"/>
      <c r="E365" s="187"/>
      <c r="F365" s="198"/>
      <c r="G365" s="198"/>
      <c r="H365" s="189"/>
      <c r="I365" s="192"/>
      <c r="M365" s="257"/>
      <c r="N365" s="257"/>
      <c r="O365" s="223"/>
      <c r="P365" s="181"/>
    </row>
    <row r="366" spans="1:16" ht="15.75" thickBot="1" x14ac:dyDescent="0.3">
      <c r="A366" s="186"/>
      <c r="E366" s="187"/>
      <c r="F366" s="198"/>
      <c r="G366" s="198"/>
      <c r="H366" s="189"/>
      <c r="I366" s="192"/>
      <c r="L366" s="221"/>
      <c r="M366" s="198"/>
      <c r="O366" s="189"/>
      <c r="P366" s="181"/>
    </row>
    <row r="367" spans="1:16" s="20" customFormat="1" ht="15.75" thickBot="1" x14ac:dyDescent="0.25">
      <c r="A367" s="394"/>
      <c r="B367" s="634" t="s">
        <v>720</v>
      </c>
      <c r="C367" s="634"/>
      <c r="D367" s="634"/>
      <c r="E367" s="635"/>
      <c r="F367" s="258">
        <f>SUM(G367:I367)</f>
        <v>1.862645149230957E-9</v>
      </c>
      <c r="G367" s="258">
        <f>+G241+G8+G309+G360</f>
        <v>-5627698.0499999989</v>
      </c>
      <c r="H367" s="258">
        <f>+H241+H8+H309+H360</f>
        <v>5627698.0500000007</v>
      </c>
      <c r="I367" s="258">
        <f>+I241+I8+I309+I360</f>
        <v>0</v>
      </c>
      <c r="J367" s="259"/>
      <c r="K367" s="259"/>
      <c r="L367" s="260" t="s">
        <v>720</v>
      </c>
      <c r="M367" s="261">
        <f>+M12+M50+M113+M153+M160+M194+M241+M280+M309+M331+M359</f>
        <v>1.862645149230957E-9</v>
      </c>
      <c r="N367" s="261">
        <f>+N12+N50+N113+N153+N160+N194+N241+N280+N309+N331+N359</f>
        <v>-5627698.0499999989</v>
      </c>
      <c r="O367" s="395">
        <f>+O12+O50+O113+O153+O160+O194+O241+O280+O309+O331+O359</f>
        <v>5627698.0499999998</v>
      </c>
      <c r="P367" s="262">
        <f>+P12+P50+P113+P153+P160+P194+P241+P280+P309+P331+P359</f>
        <v>0</v>
      </c>
    </row>
    <row r="368" spans="1:16" ht="15" x14ac:dyDescent="0.25"/>
    <row r="369" spans="2:17" ht="15" x14ac:dyDescent="0.25">
      <c r="G369" s="264"/>
      <c r="H369" s="264"/>
    </row>
    <row r="370" spans="2:17" ht="15" x14ac:dyDescent="0.25">
      <c r="B370" s="265"/>
      <c r="C370" s="118" t="s">
        <v>721</v>
      </c>
      <c r="D370" s="118"/>
      <c r="E370" s="118"/>
      <c r="F370" s="80"/>
      <c r="G370" s="266"/>
      <c r="H370" s="266"/>
      <c r="I370" s="266"/>
      <c r="K370" s="118"/>
      <c r="M370" s="80"/>
      <c r="N370" s="266"/>
      <c r="O370" s="493"/>
      <c r="P370" s="266"/>
    </row>
    <row r="371" spans="2:17" ht="15" x14ac:dyDescent="0.25">
      <c r="B371" s="16"/>
      <c r="C371" s="16"/>
      <c r="D371" s="16"/>
      <c r="E371" s="16"/>
      <c r="F371" s="267"/>
      <c r="G371" s="268"/>
      <c r="H371" s="268"/>
      <c r="I371" s="268"/>
      <c r="N371" s="263"/>
      <c r="O371" s="264"/>
      <c r="P371" s="263"/>
    </row>
    <row r="372" spans="2:17" ht="15" x14ac:dyDescent="0.25">
      <c r="B372" s="8"/>
      <c r="Q372" s="154"/>
    </row>
    <row r="373" spans="2:17" ht="16.5" customHeight="1" x14ac:dyDescent="0.25"/>
    <row r="375" spans="2:17" ht="34.5" customHeight="1" x14ac:dyDescent="0.25">
      <c r="C375" s="39" t="s">
        <v>722</v>
      </c>
    </row>
    <row r="376" spans="2:17" ht="51" customHeight="1" x14ac:dyDescent="0.25"/>
    <row r="377" spans="2:17" ht="48.75" customHeight="1" x14ac:dyDescent="0.25">
      <c r="C377" s="631"/>
      <c r="D377" s="631"/>
      <c r="E377" s="631"/>
      <c r="F377" s="631"/>
      <c r="G377" s="631"/>
      <c r="H377" s="631"/>
      <c r="I377" s="631"/>
    </row>
    <row r="378" spans="2:17" ht="12" customHeight="1" x14ac:dyDescent="0.25">
      <c r="C378" s="8"/>
      <c r="D378" s="8"/>
      <c r="E378" s="8"/>
    </row>
    <row r="379" spans="2:17" ht="12" customHeight="1" x14ac:dyDescent="0.25">
      <c r="C379" s="8"/>
      <c r="D379" s="8"/>
      <c r="E379" s="8"/>
    </row>
    <row r="380" spans="2:17" ht="42.75" customHeight="1" x14ac:dyDescent="0.25">
      <c r="C380" s="631"/>
      <c r="D380" s="631"/>
      <c r="E380" s="631"/>
      <c r="F380" s="631"/>
      <c r="G380" s="631"/>
      <c r="H380" s="631"/>
      <c r="I380" s="631"/>
    </row>
    <row r="381" spans="2:17" ht="12" customHeight="1" x14ac:dyDescent="0.25">
      <c r="C381" s="8"/>
      <c r="D381" s="8"/>
      <c r="E381" s="8"/>
    </row>
    <row r="382" spans="2:17" ht="12" customHeight="1" x14ac:dyDescent="0.25">
      <c r="C382" s="8"/>
      <c r="D382" s="8"/>
      <c r="E382" s="8"/>
    </row>
    <row r="383" spans="2:17" ht="31.5" customHeight="1" x14ac:dyDescent="0.25">
      <c r="C383" s="631"/>
      <c r="D383" s="631"/>
      <c r="E383" s="631"/>
      <c r="F383" s="631"/>
      <c r="G383" s="631"/>
      <c r="H383" s="631"/>
      <c r="I383" s="631"/>
    </row>
  </sheetData>
  <mergeCells count="12">
    <mergeCell ref="C383:I383"/>
    <mergeCell ref="A1:P1"/>
    <mergeCell ref="A2:P2"/>
    <mergeCell ref="A3:P3"/>
    <mergeCell ref="A4:P4"/>
    <mergeCell ref="A6:E6"/>
    <mergeCell ref="D196:E196"/>
    <mergeCell ref="D212:E212"/>
    <mergeCell ref="D235:E235"/>
    <mergeCell ref="B367:E367"/>
    <mergeCell ref="C377:I377"/>
    <mergeCell ref="C380:I380"/>
  </mergeCells>
  <printOptions horizontalCentered="1"/>
  <pageMargins left="0.19685039370078741" right="0.19685039370078741" top="0.59055118110236227" bottom="0" header="0.19685039370078741" footer="0.19685039370078741"/>
  <pageSetup paperSize="9" fitToHeight="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8EF0C-32AC-40E8-A9C0-D789BB92CE06}">
  <sheetPr>
    <pageSetUpPr fitToPage="1"/>
  </sheetPr>
  <dimension ref="B1:J113"/>
  <sheetViews>
    <sheetView showGridLines="0" topLeftCell="A71" zoomScale="90" zoomScaleNormal="90" workbookViewId="0">
      <selection activeCell="G106" sqref="G106"/>
    </sheetView>
  </sheetViews>
  <sheetFormatPr baseColWidth="10" defaultColWidth="11.42578125" defaultRowHeight="12.75" x14ac:dyDescent="0.2"/>
  <cols>
    <col min="1" max="1" width="11.42578125" style="49"/>
    <col min="2" max="2" width="11.42578125" style="323"/>
    <col min="3" max="3" width="28.42578125" style="323" customWidth="1"/>
    <col min="4" max="4" width="23.140625" style="323" customWidth="1"/>
    <col min="5" max="5" width="29.140625" style="323" customWidth="1"/>
    <col min="6" max="6" width="19.5703125" style="323" customWidth="1"/>
    <col min="7" max="7" width="32.7109375" style="350" customWidth="1"/>
    <col min="8" max="8" width="19.28515625" style="323" customWidth="1"/>
    <col min="9" max="9" width="19.5703125" style="393" customWidth="1"/>
    <col min="10" max="10" width="8.85546875" style="49" customWidth="1"/>
    <col min="11" max="16384" width="11.42578125" style="49"/>
  </cols>
  <sheetData>
    <row r="1" spans="2:10" ht="15" x14ac:dyDescent="0.2">
      <c r="B1" s="638" t="s">
        <v>0</v>
      </c>
      <c r="C1" s="638"/>
      <c r="D1" s="638"/>
      <c r="E1" s="638"/>
      <c r="F1" s="638"/>
      <c r="G1" s="638"/>
      <c r="H1" s="638"/>
      <c r="I1" s="638"/>
    </row>
    <row r="2" spans="2:10" ht="15" x14ac:dyDescent="0.2">
      <c r="B2" s="638" t="s">
        <v>854</v>
      </c>
      <c r="C2" s="638"/>
      <c r="D2" s="638"/>
      <c r="E2" s="638"/>
      <c r="F2" s="638"/>
      <c r="G2" s="638"/>
      <c r="H2" s="638"/>
      <c r="I2" s="638"/>
    </row>
    <row r="3" spans="2:10" ht="15" x14ac:dyDescent="0.2">
      <c r="B3" s="638" t="s">
        <v>775</v>
      </c>
      <c r="C3" s="638"/>
      <c r="D3" s="638"/>
      <c r="E3" s="638"/>
      <c r="F3" s="638"/>
      <c r="G3" s="638"/>
      <c r="H3" s="638"/>
      <c r="I3" s="638"/>
    </row>
    <row r="4" spans="2:10" ht="15" x14ac:dyDescent="0.2">
      <c r="D4" s="638"/>
      <c r="E4" s="638"/>
      <c r="F4" s="638"/>
      <c r="G4" s="638"/>
      <c r="H4" s="638"/>
      <c r="I4" s="638"/>
    </row>
    <row r="5" spans="2:10" ht="15" x14ac:dyDescent="0.2">
      <c r="B5" s="639" t="s">
        <v>776</v>
      </c>
      <c r="C5" s="640"/>
      <c r="D5" s="640"/>
      <c r="E5" s="640"/>
      <c r="F5" s="324"/>
      <c r="G5" s="640" t="s">
        <v>777</v>
      </c>
      <c r="H5" s="640"/>
      <c r="I5" s="641"/>
    </row>
    <row r="6" spans="2:10" ht="15" x14ac:dyDescent="0.2">
      <c r="B6" s="645" t="s">
        <v>778</v>
      </c>
      <c r="C6" s="645"/>
      <c r="D6" s="325" t="s">
        <v>779</v>
      </c>
      <c r="E6" s="326" t="s">
        <v>780</v>
      </c>
      <c r="F6" s="646" t="s">
        <v>778</v>
      </c>
      <c r="G6" s="646"/>
      <c r="H6" s="325" t="s">
        <v>779</v>
      </c>
      <c r="I6" s="326" t="s">
        <v>780</v>
      </c>
    </row>
    <row r="7" spans="2:10" x14ac:dyDescent="0.2">
      <c r="B7" s="327"/>
      <c r="C7" s="328"/>
      <c r="D7" s="329"/>
      <c r="E7" s="329"/>
      <c r="F7" s="330"/>
      <c r="G7" s="585"/>
      <c r="H7" s="607"/>
      <c r="I7" s="608"/>
      <c r="J7" s="332"/>
    </row>
    <row r="8" spans="2:10" x14ac:dyDescent="0.2">
      <c r="B8" s="333" t="s">
        <v>782</v>
      </c>
      <c r="C8" s="334"/>
      <c r="D8" s="335"/>
      <c r="E8" s="335"/>
      <c r="F8" s="336" t="s">
        <v>781</v>
      </c>
      <c r="G8" s="337"/>
      <c r="H8" s="335"/>
      <c r="I8" s="338"/>
      <c r="J8" s="332"/>
    </row>
    <row r="9" spans="2:10" ht="33.75" customHeight="1" x14ac:dyDescent="0.2">
      <c r="B9" s="477" t="s">
        <v>22</v>
      </c>
      <c r="C9" s="504" t="s">
        <v>866</v>
      </c>
      <c r="D9" s="501" t="s">
        <v>730</v>
      </c>
      <c r="E9" s="340">
        <v>2000000</v>
      </c>
      <c r="F9" s="517" t="s">
        <v>31</v>
      </c>
      <c r="G9" s="523" t="s">
        <v>32</v>
      </c>
      <c r="H9" s="339" t="s">
        <v>730</v>
      </c>
      <c r="I9" s="351">
        <f>+'Detalle de Aumentos'!D35</f>
        <v>2000000</v>
      </c>
      <c r="J9" s="332"/>
    </row>
    <row r="10" spans="2:10" x14ac:dyDescent="0.2">
      <c r="B10" s="452"/>
      <c r="C10" s="453"/>
      <c r="D10" s="494"/>
      <c r="E10" s="454"/>
      <c r="F10" s="495"/>
      <c r="G10" s="586"/>
      <c r="H10" s="495"/>
      <c r="I10" s="454"/>
      <c r="J10" s="332"/>
    </row>
    <row r="11" spans="2:10" x14ac:dyDescent="0.2">
      <c r="B11" s="333" t="s">
        <v>782</v>
      </c>
      <c r="C11" s="336"/>
      <c r="D11" s="494"/>
      <c r="E11" s="542"/>
      <c r="F11" s="336" t="s">
        <v>781</v>
      </c>
      <c r="G11" s="587"/>
      <c r="H11" s="495"/>
      <c r="I11" s="542"/>
      <c r="J11" s="332"/>
    </row>
    <row r="12" spans="2:10" ht="28.5" customHeight="1" x14ac:dyDescent="0.2">
      <c r="B12" s="517" t="s">
        <v>228</v>
      </c>
      <c r="C12" s="523" t="s">
        <v>891</v>
      </c>
      <c r="D12" s="502" t="s">
        <v>730</v>
      </c>
      <c r="E12" s="340">
        <f>+'Detalle Rebajos'!D33</f>
        <v>21825.5</v>
      </c>
      <c r="F12" s="517" t="s">
        <v>107</v>
      </c>
      <c r="G12" s="523" t="s">
        <v>859</v>
      </c>
      <c r="H12" s="496" t="s">
        <v>730</v>
      </c>
      <c r="I12" s="593">
        <f>+'Detalle de Aumentos'!D17</f>
        <v>21825.5</v>
      </c>
      <c r="J12" s="332"/>
    </row>
    <row r="13" spans="2:10" x14ac:dyDescent="0.2">
      <c r="B13" s="497"/>
      <c r="C13" s="335"/>
      <c r="D13" s="495"/>
      <c r="E13" s="498"/>
      <c r="F13" s="495"/>
      <c r="G13" s="588"/>
      <c r="H13" s="495"/>
      <c r="I13" s="594"/>
      <c r="J13" s="332"/>
    </row>
    <row r="14" spans="2:10" x14ac:dyDescent="0.2">
      <c r="B14" s="333" t="s">
        <v>781</v>
      </c>
      <c r="C14" s="336"/>
      <c r="D14" s="495"/>
      <c r="E14" s="542"/>
      <c r="F14" s="336" t="s">
        <v>782</v>
      </c>
      <c r="G14" s="587"/>
      <c r="H14" s="495"/>
      <c r="I14" s="595"/>
      <c r="J14" s="332"/>
    </row>
    <row r="15" spans="2:10" ht="25.5" customHeight="1" x14ac:dyDescent="0.2">
      <c r="B15" s="649" t="s">
        <v>22</v>
      </c>
      <c r="C15" s="648" t="s">
        <v>866</v>
      </c>
      <c r="D15" s="647" t="s">
        <v>730</v>
      </c>
      <c r="E15" s="647">
        <v>2651169.1800000002</v>
      </c>
      <c r="F15" s="517" t="s">
        <v>19</v>
      </c>
      <c r="G15" s="523" t="s">
        <v>863</v>
      </c>
      <c r="H15" s="647" t="s">
        <v>730</v>
      </c>
      <c r="I15" s="593">
        <f>+'Detalle de Aumentos'!D10</f>
        <v>292000</v>
      </c>
      <c r="J15" s="332"/>
    </row>
    <row r="16" spans="2:10" ht="25.5" customHeight="1" x14ac:dyDescent="0.2">
      <c r="B16" s="649"/>
      <c r="C16" s="648"/>
      <c r="D16" s="647"/>
      <c r="E16" s="647"/>
      <c r="F16" s="517" t="s">
        <v>130</v>
      </c>
      <c r="G16" s="523" t="s">
        <v>131</v>
      </c>
      <c r="H16" s="647"/>
      <c r="I16" s="593">
        <f>+'Detalle de Aumentos'!D19</f>
        <v>230000</v>
      </c>
      <c r="J16" s="332"/>
    </row>
    <row r="17" spans="2:10" x14ac:dyDescent="0.2">
      <c r="B17" s="649"/>
      <c r="C17" s="648"/>
      <c r="D17" s="647"/>
      <c r="E17" s="647"/>
      <c r="F17" s="336" t="s">
        <v>781</v>
      </c>
      <c r="G17" s="587"/>
      <c r="H17" s="495"/>
      <c r="I17" s="595"/>
      <c r="J17" s="332"/>
    </row>
    <row r="18" spans="2:10" ht="25.5" customHeight="1" x14ac:dyDescent="0.2">
      <c r="B18" s="649"/>
      <c r="C18" s="648"/>
      <c r="D18" s="647"/>
      <c r="E18" s="647"/>
      <c r="F18" s="517" t="s">
        <v>58</v>
      </c>
      <c r="G18" s="523" t="s">
        <v>59</v>
      </c>
      <c r="H18" s="647" t="s">
        <v>730</v>
      </c>
      <c r="I18" s="593">
        <f>+'Detalle de Aumentos'!D7</f>
        <v>29000</v>
      </c>
      <c r="J18" s="332"/>
    </row>
    <row r="19" spans="2:10" x14ac:dyDescent="0.2">
      <c r="B19" s="649"/>
      <c r="C19" s="648"/>
      <c r="D19" s="647"/>
      <c r="E19" s="647"/>
      <c r="F19" s="517" t="s">
        <v>90</v>
      </c>
      <c r="G19" s="523" t="s">
        <v>91</v>
      </c>
      <c r="H19" s="647"/>
      <c r="I19" s="593">
        <f>+'Detalle de Aumentos'!D12</f>
        <v>520000</v>
      </c>
      <c r="J19" s="332"/>
    </row>
    <row r="20" spans="2:10" x14ac:dyDescent="0.2">
      <c r="B20" s="649"/>
      <c r="C20" s="648"/>
      <c r="D20" s="647"/>
      <c r="E20" s="647"/>
      <c r="F20" s="517" t="s">
        <v>26</v>
      </c>
      <c r="G20" s="523" t="s">
        <v>94</v>
      </c>
      <c r="H20" s="647"/>
      <c r="I20" s="593">
        <f>+'Detalle de Aumentos'!D13</f>
        <v>280000</v>
      </c>
      <c r="J20" s="332"/>
    </row>
    <row r="21" spans="2:10" x14ac:dyDescent="0.2">
      <c r="B21" s="649"/>
      <c r="C21" s="648"/>
      <c r="D21" s="647"/>
      <c r="E21" s="647"/>
      <c r="F21" s="517" t="s">
        <v>120</v>
      </c>
      <c r="G21" s="523" t="s">
        <v>121</v>
      </c>
      <c r="H21" s="647"/>
      <c r="I21" s="593">
        <f>+'Detalle de Aumentos'!D22</f>
        <v>201169.18</v>
      </c>
      <c r="J21" s="332"/>
    </row>
    <row r="22" spans="2:10" ht="30.75" customHeight="1" x14ac:dyDescent="0.2">
      <c r="B22" s="649"/>
      <c r="C22" s="648"/>
      <c r="D22" s="647"/>
      <c r="E22" s="647"/>
      <c r="F22" s="517" t="s">
        <v>150</v>
      </c>
      <c r="G22" s="523" t="s">
        <v>359</v>
      </c>
      <c r="H22" s="647"/>
      <c r="I22" s="593">
        <f>+'Detalle de Aumentos'!D26</f>
        <v>403000</v>
      </c>
      <c r="J22" s="332"/>
    </row>
    <row r="23" spans="2:10" ht="30.75" customHeight="1" x14ac:dyDescent="0.2">
      <c r="B23" s="649"/>
      <c r="C23" s="648"/>
      <c r="D23" s="647"/>
      <c r="E23" s="647"/>
      <c r="F23" s="517" t="s">
        <v>105</v>
      </c>
      <c r="G23" s="523" t="s">
        <v>106</v>
      </c>
      <c r="H23" s="647"/>
      <c r="I23" s="593">
        <f>+'Detalle de Aumentos'!D16</f>
        <v>102802.15000000002</v>
      </c>
      <c r="J23" s="332"/>
    </row>
    <row r="24" spans="2:10" ht="30.75" customHeight="1" x14ac:dyDescent="0.2">
      <c r="B24" s="649"/>
      <c r="C24" s="648"/>
      <c r="D24" s="647"/>
      <c r="E24" s="647"/>
      <c r="F24" s="517" t="s">
        <v>128</v>
      </c>
      <c r="G24" s="523" t="s">
        <v>914</v>
      </c>
      <c r="H24" s="647"/>
      <c r="I24" s="593">
        <f>+'Detalle de Aumentos'!D18</f>
        <v>179000</v>
      </c>
      <c r="J24" s="332"/>
    </row>
    <row r="25" spans="2:10" ht="30.75" customHeight="1" x14ac:dyDescent="0.2">
      <c r="B25" s="649"/>
      <c r="C25" s="648"/>
      <c r="D25" s="647"/>
      <c r="E25" s="647"/>
      <c r="F25" s="517" t="s">
        <v>213</v>
      </c>
      <c r="G25" s="523" t="s">
        <v>214</v>
      </c>
      <c r="H25" s="647"/>
      <c r="I25" s="593">
        <v>288197.85000000009</v>
      </c>
      <c r="J25" s="332"/>
    </row>
    <row r="26" spans="2:10" ht="30.75" customHeight="1" x14ac:dyDescent="0.2">
      <c r="B26" s="649"/>
      <c r="C26" s="648"/>
      <c r="D26" s="647"/>
      <c r="E26" s="647"/>
      <c r="F26" s="517" t="s">
        <v>122</v>
      </c>
      <c r="G26" s="523" t="s">
        <v>123</v>
      </c>
      <c r="H26" s="647"/>
      <c r="I26" s="593">
        <f>+'Detalle de Aumentos'!D23</f>
        <v>126000</v>
      </c>
      <c r="J26" s="332"/>
    </row>
    <row r="27" spans="2:10" x14ac:dyDescent="0.2">
      <c r="B27" s="497"/>
      <c r="C27" s="335"/>
      <c r="D27" s="495"/>
      <c r="E27" s="498"/>
      <c r="F27" s="495"/>
      <c r="G27" s="588"/>
      <c r="H27" s="495"/>
      <c r="I27" s="594"/>
      <c r="J27" s="332"/>
    </row>
    <row r="28" spans="2:10" x14ac:dyDescent="0.2">
      <c r="B28" s="333" t="s">
        <v>781</v>
      </c>
      <c r="C28" s="336"/>
      <c r="D28" s="495"/>
      <c r="E28" s="542"/>
      <c r="F28" s="336" t="s">
        <v>781</v>
      </c>
      <c r="G28" s="587"/>
      <c r="H28" s="495"/>
      <c r="I28" s="595"/>
      <c r="J28" s="332"/>
    </row>
    <row r="29" spans="2:10" ht="24" customHeight="1" x14ac:dyDescent="0.2">
      <c r="B29" s="517" t="s">
        <v>148</v>
      </c>
      <c r="C29" s="523" t="s">
        <v>821</v>
      </c>
      <c r="D29" s="502" t="s">
        <v>730</v>
      </c>
      <c r="E29" s="340">
        <v>167000</v>
      </c>
      <c r="F29" s="517" t="s">
        <v>20</v>
      </c>
      <c r="G29" s="523" t="s">
        <v>892</v>
      </c>
      <c r="H29" s="502" t="s">
        <v>730</v>
      </c>
      <c r="I29" s="351">
        <f>+'Detalle de Aumentos'!D11</f>
        <v>167000</v>
      </c>
      <c r="J29" s="332"/>
    </row>
    <row r="30" spans="2:10" x14ac:dyDescent="0.2">
      <c r="B30" s="497"/>
      <c r="C30" s="335"/>
      <c r="D30" s="495"/>
      <c r="E30" s="498"/>
      <c r="F30" s="495"/>
      <c r="G30" s="588"/>
      <c r="H30" s="495"/>
      <c r="I30" s="498"/>
      <c r="J30" s="332"/>
    </row>
    <row r="31" spans="2:10" x14ac:dyDescent="0.2">
      <c r="B31" s="333" t="s">
        <v>781</v>
      </c>
      <c r="C31" s="336"/>
      <c r="D31" s="495"/>
      <c r="E31" s="542"/>
      <c r="F31" s="336" t="s">
        <v>781</v>
      </c>
      <c r="G31" s="587"/>
      <c r="H31" s="495"/>
      <c r="I31" s="542"/>
      <c r="J31" s="332"/>
    </row>
    <row r="32" spans="2:10" ht="25.5" customHeight="1" x14ac:dyDescent="0.2">
      <c r="B32" s="649" t="s">
        <v>24</v>
      </c>
      <c r="C32" s="649" t="s">
        <v>811</v>
      </c>
      <c r="D32" s="647" t="s">
        <v>730</v>
      </c>
      <c r="E32" s="647">
        <v>583600</v>
      </c>
      <c r="F32" s="517" t="s">
        <v>15</v>
      </c>
      <c r="G32" s="523" t="s">
        <v>858</v>
      </c>
      <c r="H32" s="647" t="s">
        <v>730</v>
      </c>
      <c r="I32" s="351">
        <f>+'Detalle de Aumentos'!D8</f>
        <v>113600</v>
      </c>
      <c r="J32" s="332"/>
    </row>
    <row r="33" spans="2:10" ht="41.25" customHeight="1" x14ac:dyDescent="0.2">
      <c r="B33" s="649"/>
      <c r="C33" s="649"/>
      <c r="D33" s="647"/>
      <c r="E33" s="647"/>
      <c r="F33" s="517" t="s">
        <v>17</v>
      </c>
      <c r="G33" s="523" t="s">
        <v>18</v>
      </c>
      <c r="H33" s="647"/>
      <c r="I33" s="351">
        <f>+'Detalle de Aumentos'!D9</f>
        <v>470000</v>
      </c>
      <c r="J33" s="332"/>
    </row>
    <row r="34" spans="2:10" x14ac:dyDescent="0.2">
      <c r="B34" s="497"/>
      <c r="C34" s="335"/>
      <c r="D34" s="495"/>
      <c r="E34" s="498"/>
      <c r="F34" s="495"/>
      <c r="G34" s="588"/>
      <c r="H34" s="495"/>
      <c r="I34" s="498"/>
      <c r="J34" s="332"/>
    </row>
    <row r="35" spans="2:10" x14ac:dyDescent="0.2">
      <c r="B35" s="333" t="s">
        <v>781</v>
      </c>
      <c r="C35" s="336"/>
      <c r="D35" s="495"/>
      <c r="E35" s="542"/>
      <c r="F35" s="336" t="s">
        <v>781</v>
      </c>
      <c r="G35" s="587"/>
      <c r="H35" s="495"/>
      <c r="I35" s="542"/>
      <c r="J35" s="332"/>
    </row>
    <row r="36" spans="2:10" ht="24" customHeight="1" x14ac:dyDescent="0.2">
      <c r="B36" s="649" t="s">
        <v>146</v>
      </c>
      <c r="C36" s="649" t="s">
        <v>147</v>
      </c>
      <c r="D36" s="647" t="s">
        <v>730</v>
      </c>
      <c r="E36" s="647">
        <v>635298.17000000004</v>
      </c>
      <c r="F36" s="517" t="s">
        <v>189</v>
      </c>
      <c r="G36" s="523" t="s">
        <v>190</v>
      </c>
      <c r="H36" s="647" t="s">
        <v>730</v>
      </c>
      <c r="I36" s="351">
        <f>+'Tablas Aumentos OBG'!E140</f>
        <v>350000</v>
      </c>
      <c r="J36" s="332"/>
    </row>
    <row r="37" spans="2:10" ht="27.75" customHeight="1" x14ac:dyDescent="0.2">
      <c r="B37" s="649"/>
      <c r="C37" s="649"/>
      <c r="D37" s="647"/>
      <c r="E37" s="647"/>
      <c r="F37" s="517" t="s">
        <v>193</v>
      </c>
      <c r="G37" s="523" t="s">
        <v>194</v>
      </c>
      <c r="H37" s="647"/>
      <c r="I37" s="351">
        <f>+'Tablas Aumentos OBG'!E142</f>
        <v>100000</v>
      </c>
      <c r="J37" s="332"/>
    </row>
    <row r="38" spans="2:10" ht="24" customHeight="1" x14ac:dyDescent="0.2">
      <c r="B38" s="649"/>
      <c r="C38" s="649"/>
      <c r="D38" s="647"/>
      <c r="E38" s="647"/>
      <c r="F38" s="517" t="s">
        <v>197</v>
      </c>
      <c r="G38" s="523" t="s">
        <v>198</v>
      </c>
      <c r="H38" s="647"/>
      <c r="I38" s="351">
        <f>+'Tablas Aumentos OBG'!E145</f>
        <v>185298.17</v>
      </c>
      <c r="J38" s="332"/>
    </row>
    <row r="39" spans="2:10" x14ac:dyDescent="0.2">
      <c r="B39" s="327"/>
      <c r="C39" s="328"/>
      <c r="D39" s="329"/>
      <c r="E39" s="329"/>
      <c r="F39" s="330"/>
      <c r="G39" s="585"/>
      <c r="H39" s="331"/>
      <c r="I39" s="338"/>
      <c r="J39" s="332"/>
    </row>
    <row r="40" spans="2:10" x14ac:dyDescent="0.2">
      <c r="B40" s="333" t="s">
        <v>782</v>
      </c>
      <c r="C40" s="334"/>
      <c r="D40" s="335"/>
      <c r="E40" s="335"/>
      <c r="F40" s="336" t="s">
        <v>782</v>
      </c>
      <c r="G40" s="337"/>
      <c r="H40" s="335"/>
      <c r="I40" s="338"/>
      <c r="J40" s="332"/>
    </row>
    <row r="41" spans="2:10" ht="25.5" customHeight="1" x14ac:dyDescent="0.2">
      <c r="B41" s="543" t="s">
        <v>38</v>
      </c>
      <c r="C41" s="544" t="s">
        <v>39</v>
      </c>
      <c r="D41" s="658" t="s">
        <v>730</v>
      </c>
      <c r="E41" s="340">
        <v>729951.64</v>
      </c>
      <c r="F41" s="652" t="s">
        <v>213</v>
      </c>
      <c r="G41" s="655" t="s">
        <v>214</v>
      </c>
      <c r="H41" s="647" t="s">
        <v>730</v>
      </c>
      <c r="I41" s="658">
        <f>+'Detalle de Aumentos'!D20</f>
        <v>3000000</v>
      </c>
      <c r="J41" s="332"/>
    </row>
    <row r="42" spans="2:10" x14ac:dyDescent="0.2">
      <c r="B42" s="543" t="s">
        <v>15</v>
      </c>
      <c r="C42" s="544" t="s">
        <v>16</v>
      </c>
      <c r="D42" s="659"/>
      <c r="E42" s="340">
        <v>99647.22</v>
      </c>
      <c r="F42" s="653"/>
      <c r="G42" s="656"/>
      <c r="H42" s="647"/>
      <c r="I42" s="659"/>
      <c r="J42" s="332"/>
    </row>
    <row r="43" spans="2:10" ht="25.5" x14ac:dyDescent="0.2">
      <c r="B43" s="545" t="s">
        <v>17</v>
      </c>
      <c r="C43" s="546" t="s">
        <v>18</v>
      </c>
      <c r="D43" s="659"/>
      <c r="E43" s="340">
        <v>24169.72</v>
      </c>
      <c r="F43" s="653"/>
      <c r="G43" s="656"/>
      <c r="H43" s="647"/>
      <c r="I43" s="659"/>
      <c r="J43" s="332"/>
    </row>
    <row r="44" spans="2:10" x14ac:dyDescent="0.2">
      <c r="B44" s="545" t="s">
        <v>63</v>
      </c>
      <c r="C44" s="546" t="s">
        <v>64</v>
      </c>
      <c r="D44" s="659"/>
      <c r="E44" s="340">
        <v>3595.87</v>
      </c>
      <c r="F44" s="653"/>
      <c r="G44" s="656"/>
      <c r="H44" s="647"/>
      <c r="I44" s="659"/>
      <c r="J44" s="332"/>
    </row>
    <row r="45" spans="2:10" x14ac:dyDescent="0.2">
      <c r="B45" s="545" t="s">
        <v>22</v>
      </c>
      <c r="C45" s="546" t="s">
        <v>866</v>
      </c>
      <c r="D45" s="659"/>
      <c r="E45" s="340">
        <f>2028494.8-E9</f>
        <v>28494.800000000047</v>
      </c>
      <c r="F45" s="653"/>
      <c r="G45" s="656"/>
      <c r="H45" s="647"/>
      <c r="I45" s="659"/>
      <c r="J45" s="332"/>
    </row>
    <row r="46" spans="2:10" x14ac:dyDescent="0.2">
      <c r="B46" s="545" t="s">
        <v>68</v>
      </c>
      <c r="C46" s="546" t="s">
        <v>861</v>
      </c>
      <c r="D46" s="659"/>
      <c r="E46" s="340">
        <v>328945.01</v>
      </c>
      <c r="F46" s="653"/>
      <c r="G46" s="656"/>
      <c r="H46" s="647"/>
      <c r="I46" s="659"/>
      <c r="J46" s="332"/>
    </row>
    <row r="47" spans="2:10" x14ac:dyDescent="0.2">
      <c r="B47" s="545" t="s">
        <v>23</v>
      </c>
      <c r="C47" s="546" t="s">
        <v>862</v>
      </c>
      <c r="D47" s="659"/>
      <c r="E47" s="340">
        <v>1096483.51</v>
      </c>
      <c r="F47" s="653"/>
      <c r="G47" s="656"/>
      <c r="H47" s="647"/>
      <c r="I47" s="659"/>
      <c r="J47" s="332"/>
    </row>
    <row r="48" spans="2:10" x14ac:dyDescent="0.2">
      <c r="B48" s="545" t="s">
        <v>71</v>
      </c>
      <c r="C48" s="546" t="s">
        <v>801</v>
      </c>
      <c r="D48" s="659"/>
      <c r="E48" s="340">
        <v>109648.28</v>
      </c>
      <c r="F48" s="654"/>
      <c r="G48" s="657"/>
      <c r="H48" s="647"/>
      <c r="I48" s="660"/>
      <c r="J48" s="332"/>
    </row>
    <row r="49" spans="2:10" ht="25.5" x14ac:dyDescent="0.2">
      <c r="B49" s="545" t="s">
        <v>24</v>
      </c>
      <c r="C49" s="546" t="s">
        <v>811</v>
      </c>
      <c r="D49" s="660"/>
      <c r="E49" s="340">
        <f>1188588.43-E54</f>
        <v>830265.75</v>
      </c>
      <c r="F49" s="547" t="s">
        <v>781</v>
      </c>
      <c r="G49" s="589"/>
      <c r="H49" s="647"/>
      <c r="I49" s="351"/>
      <c r="J49" s="332"/>
    </row>
    <row r="50" spans="2:10" x14ac:dyDescent="0.2">
      <c r="B50" s="548"/>
      <c r="C50" s="549"/>
      <c r="D50" s="329"/>
      <c r="E50" s="550"/>
      <c r="F50" s="517" t="s">
        <v>99</v>
      </c>
      <c r="G50" s="523" t="s">
        <v>100</v>
      </c>
      <c r="H50" s="647"/>
      <c r="I50" s="351">
        <v>251201.8</v>
      </c>
      <c r="J50" s="332"/>
    </row>
    <row r="51" spans="2:10" x14ac:dyDescent="0.2">
      <c r="B51" s="548"/>
      <c r="C51" s="549"/>
      <c r="D51" s="329"/>
      <c r="E51" s="550"/>
      <c r="F51" s="49"/>
      <c r="G51" s="589"/>
      <c r="H51" s="49"/>
      <c r="I51" s="609"/>
      <c r="J51" s="332"/>
    </row>
    <row r="52" spans="2:10" x14ac:dyDescent="0.2">
      <c r="B52" s="327"/>
      <c r="C52" s="328"/>
      <c r="D52" s="329"/>
      <c r="E52" s="329"/>
      <c r="F52" s="49"/>
      <c r="G52" s="589"/>
      <c r="H52" s="49"/>
      <c r="I52" s="609"/>
      <c r="J52" s="332"/>
    </row>
    <row r="53" spans="2:10" x14ac:dyDescent="0.2">
      <c r="B53" s="333" t="s">
        <v>782</v>
      </c>
      <c r="C53" s="334"/>
      <c r="D53" s="335"/>
      <c r="E53" s="335"/>
      <c r="F53" s="336" t="s">
        <v>781</v>
      </c>
      <c r="G53" s="337"/>
      <c r="H53" s="495"/>
      <c r="I53" s="610"/>
      <c r="J53" s="499"/>
    </row>
    <row r="54" spans="2:10" ht="25.5" x14ac:dyDescent="0.2">
      <c r="B54" s="545" t="s">
        <v>24</v>
      </c>
      <c r="C54" s="546" t="s">
        <v>811</v>
      </c>
      <c r="D54" s="661" t="s">
        <v>730</v>
      </c>
      <c r="E54" s="340">
        <v>358322.68</v>
      </c>
      <c r="F54" s="517" t="s">
        <v>26</v>
      </c>
      <c r="G54" s="523" t="s">
        <v>94</v>
      </c>
      <c r="H54" s="661" t="s">
        <v>730</v>
      </c>
      <c r="I54" s="551">
        <f>+'Detalle de Aumentos'!D14</f>
        <v>2051973.75</v>
      </c>
      <c r="J54" s="332"/>
    </row>
    <row r="55" spans="2:10" x14ac:dyDescent="0.2">
      <c r="B55" s="545" t="s">
        <v>25</v>
      </c>
      <c r="C55" s="546" t="s">
        <v>808</v>
      </c>
      <c r="D55" s="662"/>
      <c r="E55" s="340">
        <v>657890.03</v>
      </c>
      <c r="F55" s="517" t="s">
        <v>118</v>
      </c>
      <c r="G55" s="523" t="s">
        <v>343</v>
      </c>
      <c r="H55" s="662"/>
      <c r="I55" s="351">
        <f>+'Detalle de Aumentos'!D21</f>
        <v>400000</v>
      </c>
      <c r="J55" s="332"/>
    </row>
    <row r="56" spans="2:10" x14ac:dyDescent="0.2">
      <c r="B56" s="545" t="s">
        <v>78</v>
      </c>
      <c r="C56" s="546" t="s">
        <v>809</v>
      </c>
      <c r="D56" s="662"/>
      <c r="E56" s="340">
        <v>328945.01</v>
      </c>
      <c r="F56" s="517" t="s">
        <v>136</v>
      </c>
      <c r="G56" s="523" t="s">
        <v>137</v>
      </c>
      <c r="H56" s="662"/>
      <c r="I56" s="351">
        <f>+'Detalle de Aumentos'!D24</f>
        <v>160000</v>
      </c>
      <c r="J56" s="332"/>
    </row>
    <row r="57" spans="2:10" ht="38.25" x14ac:dyDescent="0.2">
      <c r="B57" s="545" t="s">
        <v>80</v>
      </c>
      <c r="C57" s="546" t="s">
        <v>812</v>
      </c>
      <c r="D57" s="662"/>
      <c r="E57" s="340">
        <v>1685247.54</v>
      </c>
      <c r="F57" s="517" t="s">
        <v>140</v>
      </c>
      <c r="G57" s="523" t="s">
        <v>141</v>
      </c>
      <c r="H57" s="662"/>
      <c r="I57" s="351">
        <f>+'Detalle de Aumentos'!D25</f>
        <v>1000000</v>
      </c>
      <c r="J57" s="499"/>
    </row>
    <row r="58" spans="2:10" ht="25.5" x14ac:dyDescent="0.2">
      <c r="B58" s="545" t="s">
        <v>31</v>
      </c>
      <c r="C58" s="546" t="s">
        <v>32</v>
      </c>
      <c r="D58" s="662"/>
      <c r="E58" s="340">
        <v>846265.49</v>
      </c>
      <c r="F58" s="517" t="s">
        <v>40</v>
      </c>
      <c r="G58" s="523" t="s">
        <v>864</v>
      </c>
      <c r="H58" s="662"/>
      <c r="I58" s="351">
        <f>+'Detalle de Aumentos'!D27</f>
        <v>2670000</v>
      </c>
      <c r="J58" s="499"/>
    </row>
    <row r="59" spans="2:10" x14ac:dyDescent="0.2">
      <c r="B59" s="552"/>
      <c r="C59" s="553"/>
      <c r="D59" s="662"/>
      <c r="E59" s="498"/>
      <c r="H59" s="662"/>
      <c r="I59" s="604"/>
      <c r="J59" s="499"/>
    </row>
    <row r="60" spans="2:10" x14ac:dyDescent="0.2">
      <c r="B60" s="333" t="s">
        <v>781</v>
      </c>
      <c r="C60" s="336"/>
      <c r="D60" s="662"/>
      <c r="E60" s="542"/>
      <c r="F60" s="336" t="s">
        <v>781</v>
      </c>
      <c r="H60" s="662"/>
      <c r="I60" s="604"/>
      <c r="J60" s="499"/>
    </row>
    <row r="61" spans="2:10" ht="25.5" x14ac:dyDescent="0.2">
      <c r="B61" s="543" t="s">
        <v>38</v>
      </c>
      <c r="C61" s="544" t="s">
        <v>39</v>
      </c>
      <c r="D61" s="662"/>
      <c r="E61" s="340">
        <v>4219435.43</v>
      </c>
      <c r="F61" s="517" t="s">
        <v>41</v>
      </c>
      <c r="G61" s="523" t="s">
        <v>865</v>
      </c>
      <c r="H61" s="662"/>
      <c r="I61" s="351">
        <f>+'Detalle de Aumentos'!D30</f>
        <v>290000</v>
      </c>
      <c r="J61" s="499"/>
    </row>
    <row r="62" spans="2:10" x14ac:dyDescent="0.2">
      <c r="B62" s="545" t="s">
        <v>19</v>
      </c>
      <c r="C62" s="546" t="s">
        <v>863</v>
      </c>
      <c r="D62" s="662"/>
      <c r="E62" s="340">
        <v>619986.23</v>
      </c>
      <c r="F62" s="650" t="s">
        <v>213</v>
      </c>
      <c r="G62" s="651" t="s">
        <v>214</v>
      </c>
      <c r="H62" s="662"/>
      <c r="I62" s="664">
        <f>+'Detalle de Aumentos'!D34-I25</f>
        <v>8244141.3099999987</v>
      </c>
      <c r="J62" s="332"/>
    </row>
    <row r="63" spans="2:10" x14ac:dyDescent="0.2">
      <c r="B63" s="545" t="s">
        <v>63</v>
      </c>
      <c r="C63" s="546" t="s">
        <v>64</v>
      </c>
      <c r="D63" s="662"/>
      <c r="E63" s="340">
        <v>168523.7</v>
      </c>
      <c r="F63" s="650"/>
      <c r="G63" s="651"/>
      <c r="H63" s="662"/>
      <c r="I63" s="665"/>
      <c r="J63" s="332"/>
    </row>
    <row r="64" spans="2:10" x14ac:dyDescent="0.2">
      <c r="B64" s="517" t="s">
        <v>22</v>
      </c>
      <c r="C64" s="523" t="s">
        <v>866</v>
      </c>
      <c r="D64" s="662"/>
      <c r="E64" s="340">
        <f>2670306.25-E15</f>
        <v>19137.069999999832</v>
      </c>
      <c r="F64" s="650"/>
      <c r="G64" s="651"/>
      <c r="H64" s="662"/>
      <c r="I64" s="665"/>
      <c r="J64" s="332"/>
    </row>
    <row r="65" spans="2:10" x14ac:dyDescent="0.2">
      <c r="B65" s="545" t="s">
        <v>68</v>
      </c>
      <c r="C65" s="546" t="s">
        <v>861</v>
      </c>
      <c r="D65" s="662"/>
      <c r="E65" s="340">
        <v>433022.44</v>
      </c>
      <c r="F65" s="650"/>
      <c r="G65" s="651"/>
      <c r="H65" s="662"/>
      <c r="I65" s="665"/>
      <c r="J65" s="332"/>
    </row>
    <row r="66" spans="2:10" x14ac:dyDescent="0.2">
      <c r="B66" s="545" t="s">
        <v>23</v>
      </c>
      <c r="C66" s="546" t="s">
        <v>862</v>
      </c>
      <c r="D66" s="662"/>
      <c r="E66" s="340">
        <v>1443407.79</v>
      </c>
      <c r="F66" s="650"/>
      <c r="G66" s="651"/>
      <c r="H66" s="662"/>
      <c r="I66" s="665"/>
      <c r="J66" s="332"/>
    </row>
    <row r="67" spans="2:10" x14ac:dyDescent="0.2">
      <c r="B67" s="545" t="s">
        <v>71</v>
      </c>
      <c r="C67" s="546" t="s">
        <v>801</v>
      </c>
      <c r="D67" s="662"/>
      <c r="E67" s="340">
        <v>144340.85</v>
      </c>
      <c r="F67" s="650"/>
      <c r="G67" s="651"/>
      <c r="H67" s="662"/>
      <c r="I67" s="665"/>
      <c r="J67" s="332"/>
    </row>
    <row r="68" spans="2:10" ht="25.5" x14ac:dyDescent="0.2">
      <c r="B68" s="517" t="s">
        <v>24</v>
      </c>
      <c r="C68" s="523" t="s">
        <v>811</v>
      </c>
      <c r="D68" s="662"/>
      <c r="E68" s="340">
        <f>1564654.63-E32</f>
        <v>981054.62999999989</v>
      </c>
      <c r="F68" s="650"/>
      <c r="G68" s="651"/>
      <c r="H68" s="662"/>
      <c r="I68" s="665"/>
      <c r="J68" s="332"/>
    </row>
    <row r="69" spans="2:10" x14ac:dyDescent="0.2">
      <c r="B69" s="545" t="s">
        <v>25</v>
      </c>
      <c r="C69" s="546" t="s">
        <v>808</v>
      </c>
      <c r="D69" s="662"/>
      <c r="E69" s="340">
        <v>866044.55</v>
      </c>
      <c r="F69" s="650"/>
      <c r="G69" s="651"/>
      <c r="H69" s="662"/>
      <c r="I69" s="665"/>
      <c r="J69" s="332"/>
    </row>
    <row r="70" spans="2:10" x14ac:dyDescent="0.2">
      <c r="B70" s="545" t="s">
        <v>78</v>
      </c>
      <c r="C70" s="546" t="s">
        <v>809</v>
      </c>
      <c r="D70" s="662"/>
      <c r="E70" s="340">
        <v>433022.44</v>
      </c>
      <c r="F70" s="650"/>
      <c r="G70" s="651"/>
      <c r="H70" s="662"/>
      <c r="I70" s="665"/>
      <c r="J70" s="332"/>
    </row>
    <row r="71" spans="2:10" ht="38.25" x14ac:dyDescent="0.2">
      <c r="B71" s="545" t="s">
        <v>80</v>
      </c>
      <c r="C71" s="546" t="s">
        <v>812</v>
      </c>
      <c r="D71" s="662"/>
      <c r="E71" s="340">
        <v>1449269.09</v>
      </c>
      <c r="F71" s="650"/>
      <c r="G71" s="651"/>
      <c r="H71" s="662"/>
      <c r="I71" s="665"/>
      <c r="J71" s="332"/>
    </row>
    <row r="72" spans="2:10" x14ac:dyDescent="0.2">
      <c r="B72" s="545" t="s">
        <v>228</v>
      </c>
      <c r="C72" s="546" t="s">
        <v>229</v>
      </c>
      <c r="D72" s="662"/>
      <c r="E72" s="340">
        <v>160000</v>
      </c>
      <c r="F72" s="650"/>
      <c r="G72" s="651"/>
      <c r="H72" s="662"/>
      <c r="I72" s="665"/>
      <c r="J72" s="332"/>
    </row>
    <row r="73" spans="2:10" ht="25.5" x14ac:dyDescent="0.2">
      <c r="B73" s="517" t="s">
        <v>148</v>
      </c>
      <c r="C73" s="523" t="s">
        <v>821</v>
      </c>
      <c r="D73" s="663"/>
      <c r="E73" s="340">
        <f>174200.09-E29-E76</f>
        <v>2200.0899999999965</v>
      </c>
      <c r="F73" s="650"/>
      <c r="G73" s="651"/>
      <c r="H73" s="663"/>
      <c r="I73" s="666"/>
      <c r="J73" s="332"/>
    </row>
    <row r="74" spans="2:10" x14ac:dyDescent="0.2">
      <c r="B74" s="548"/>
      <c r="C74" s="549"/>
      <c r="D74" s="495"/>
      <c r="E74" s="554"/>
      <c r="F74" s="336"/>
      <c r="G74" s="337"/>
      <c r="H74" s="495"/>
      <c r="I74" s="605"/>
      <c r="J74" s="332"/>
    </row>
    <row r="75" spans="2:10" x14ac:dyDescent="0.2">
      <c r="B75" s="333" t="s">
        <v>781</v>
      </c>
      <c r="C75" s="336"/>
      <c r="D75" s="495"/>
      <c r="E75" s="542"/>
      <c r="F75" s="336" t="s">
        <v>781</v>
      </c>
      <c r="G75" s="337"/>
      <c r="H75" s="495"/>
      <c r="I75" s="542"/>
      <c r="J75" s="332"/>
    </row>
    <row r="76" spans="2:10" ht="25.5" x14ac:dyDescent="0.2">
      <c r="B76" s="517" t="s">
        <v>148</v>
      </c>
      <c r="C76" s="523" t="s">
        <v>821</v>
      </c>
      <c r="D76" s="502" t="s">
        <v>730</v>
      </c>
      <c r="E76" s="340">
        <v>5000</v>
      </c>
      <c r="F76" s="517" t="s">
        <v>157</v>
      </c>
      <c r="G76" s="523" t="s">
        <v>158</v>
      </c>
      <c r="H76" s="502" t="s">
        <v>730</v>
      </c>
      <c r="I76" s="351">
        <f>+'Detalle de Aumentos'!D29</f>
        <v>5000</v>
      </c>
      <c r="J76" s="332"/>
    </row>
    <row r="77" spans="2:10" x14ac:dyDescent="0.2">
      <c r="B77" s="497"/>
      <c r="C77" s="335"/>
      <c r="D77" s="495"/>
      <c r="E77" s="498"/>
      <c r="F77" s="495"/>
      <c r="G77" s="590"/>
      <c r="H77" s="495"/>
      <c r="I77" s="542"/>
      <c r="J77" s="332"/>
    </row>
    <row r="78" spans="2:10" x14ac:dyDescent="0.2">
      <c r="B78" s="333" t="s">
        <v>781</v>
      </c>
      <c r="C78" s="336"/>
      <c r="D78" s="495"/>
      <c r="E78" s="542"/>
      <c r="F78" s="336" t="s">
        <v>781</v>
      </c>
      <c r="G78" s="337"/>
      <c r="H78" s="495"/>
      <c r="I78" s="606"/>
      <c r="J78" s="332"/>
    </row>
    <row r="79" spans="2:10" ht="25.5" x14ac:dyDescent="0.2">
      <c r="B79" s="545" t="s">
        <v>103</v>
      </c>
      <c r="C79" s="546" t="s">
        <v>104</v>
      </c>
      <c r="D79" s="502" t="s">
        <v>730</v>
      </c>
      <c r="E79" s="340">
        <v>69555</v>
      </c>
      <c r="F79" s="517" t="s">
        <v>157</v>
      </c>
      <c r="G79" s="523" t="s">
        <v>158</v>
      </c>
      <c r="H79" s="502" t="s">
        <v>730</v>
      </c>
      <c r="I79" s="351">
        <f>+'Detalle de Aumentos'!D28</f>
        <v>69555</v>
      </c>
      <c r="J79" s="332"/>
    </row>
    <row r="80" spans="2:10" x14ac:dyDescent="0.2">
      <c r="B80" s="341" t="s">
        <v>783</v>
      </c>
      <c r="C80" s="342"/>
      <c r="D80" s="343"/>
      <c r="E80" s="390">
        <f>SUM(E9:E79)</f>
        <v>24200764.710000001</v>
      </c>
      <c r="F80" s="344"/>
      <c r="G80" s="591"/>
      <c r="H80" s="343"/>
      <c r="I80" s="390">
        <f>SUM(I9:I79)</f>
        <v>24200764.710000001</v>
      </c>
    </row>
    <row r="81" spans="2:10" x14ac:dyDescent="0.2">
      <c r="B81" s="345"/>
      <c r="C81" s="346"/>
      <c r="D81" s="347"/>
      <c r="E81" s="347" t="e">
        <f>+'Detalle Rebajos'!#REF!</f>
        <v>#REF!</v>
      </c>
      <c r="F81" s="348"/>
      <c r="G81" s="592"/>
      <c r="H81" s="347"/>
      <c r="I81" s="391"/>
    </row>
    <row r="82" spans="2:10" x14ac:dyDescent="0.2">
      <c r="D82" s="49"/>
      <c r="E82" s="372"/>
      <c r="F82" s="49"/>
      <c r="I82" s="391"/>
    </row>
    <row r="83" spans="2:10" ht="13.5" thickBot="1" x14ac:dyDescent="0.25">
      <c r="D83" s="49"/>
      <c r="E83" s="372"/>
      <c r="F83" s="49"/>
      <c r="I83" s="391"/>
    </row>
    <row r="84" spans="2:10" ht="33" customHeight="1" x14ac:dyDescent="0.2">
      <c r="D84" s="667" t="s">
        <v>803</v>
      </c>
      <c r="E84" s="668"/>
      <c r="F84" s="669"/>
      <c r="I84" s="391"/>
    </row>
    <row r="85" spans="2:10" x14ac:dyDescent="0.2">
      <c r="D85" s="376" t="s">
        <v>11</v>
      </c>
      <c r="E85" s="377" t="s">
        <v>784</v>
      </c>
      <c r="F85" s="378" t="s">
        <v>785</v>
      </c>
      <c r="H85" s="354"/>
      <c r="I85" s="392"/>
    </row>
    <row r="86" spans="2:10" ht="25.5" x14ac:dyDescent="0.2">
      <c r="D86" s="455" t="s">
        <v>805</v>
      </c>
      <c r="E86" s="351">
        <f>+E9+E12+E41+E42+E43+E44+E45+E46+E47+E48+E49+E54+E55+E56+E57+E58</f>
        <v>9149698.0500000007</v>
      </c>
      <c r="F86" s="352">
        <f>+I15+I41+I16</f>
        <v>3522000</v>
      </c>
      <c r="G86" s="357"/>
    </row>
    <row r="87" spans="2:10" hidden="1" x14ac:dyDescent="0.2">
      <c r="D87" s="353" t="s">
        <v>786</v>
      </c>
      <c r="E87" s="351"/>
      <c r="F87" s="352"/>
    </row>
    <row r="88" spans="2:10" hidden="1" x14ac:dyDescent="0.2">
      <c r="D88" s="353" t="s">
        <v>787</v>
      </c>
      <c r="E88" s="351"/>
      <c r="F88" s="352"/>
      <c r="H88" s="349"/>
    </row>
    <row r="89" spans="2:10" hidden="1" x14ac:dyDescent="0.2">
      <c r="D89" s="353" t="s">
        <v>788</v>
      </c>
      <c r="E89" s="351"/>
      <c r="F89" s="355"/>
      <c r="G89" s="357"/>
      <c r="H89" s="349"/>
    </row>
    <row r="90" spans="2:10" s="323" customFormat="1" hidden="1" x14ac:dyDescent="0.2">
      <c r="D90" s="356" t="s">
        <v>789</v>
      </c>
      <c r="E90" s="351"/>
      <c r="F90" s="355"/>
      <c r="G90" s="358"/>
      <c r="I90" s="393"/>
      <c r="J90" s="49"/>
    </row>
    <row r="91" spans="2:10" s="323" customFormat="1" hidden="1" x14ac:dyDescent="0.2">
      <c r="D91" s="356" t="s">
        <v>790</v>
      </c>
      <c r="E91" s="351"/>
      <c r="F91" s="355"/>
      <c r="G91" s="350"/>
      <c r="H91" s="349"/>
      <c r="I91" s="393"/>
      <c r="J91" s="49"/>
    </row>
    <row r="92" spans="2:10" s="323" customFormat="1" hidden="1" x14ac:dyDescent="0.2">
      <c r="D92" s="374" t="s">
        <v>791</v>
      </c>
      <c r="E92" s="351"/>
      <c r="F92" s="364"/>
      <c r="G92" s="357"/>
      <c r="H92" s="349"/>
      <c r="I92" s="393"/>
      <c r="J92" s="49"/>
    </row>
    <row r="93" spans="2:10" s="323" customFormat="1" ht="39" hidden="1" customHeight="1" x14ac:dyDescent="0.2">
      <c r="D93" s="375" t="s">
        <v>800</v>
      </c>
      <c r="E93" s="351"/>
      <c r="F93" s="364" t="e">
        <f>SUM(#REF!)</f>
        <v>#REF!</v>
      </c>
      <c r="G93" s="357"/>
      <c r="H93" s="349"/>
      <c r="I93" s="393"/>
      <c r="J93" s="49"/>
    </row>
    <row r="94" spans="2:10" s="323" customFormat="1" ht="13.5" thickBot="1" x14ac:dyDescent="0.25">
      <c r="D94" s="373" t="s">
        <v>33</v>
      </c>
      <c r="E94" s="360">
        <f>SUM(E86:E93)</f>
        <v>9149698.0500000007</v>
      </c>
      <c r="F94" s="360">
        <f>+F86</f>
        <v>3522000</v>
      </c>
      <c r="G94" s="357"/>
      <c r="H94" s="349"/>
      <c r="I94" s="393"/>
      <c r="J94" s="49"/>
    </row>
    <row r="95" spans="2:10" s="323" customFormat="1" ht="13.5" thickBot="1" x14ac:dyDescent="0.25">
      <c r="D95" s="362"/>
      <c r="E95" s="363"/>
      <c r="F95" s="363"/>
      <c r="G95" s="357"/>
      <c r="H95" s="349"/>
      <c r="I95" s="393"/>
      <c r="J95" s="49"/>
    </row>
    <row r="96" spans="2:10" s="323" customFormat="1" ht="17.25" customHeight="1" x14ac:dyDescent="0.2">
      <c r="D96" s="642" t="s">
        <v>804</v>
      </c>
      <c r="E96" s="643"/>
      <c r="F96" s="644"/>
      <c r="G96" s="357"/>
      <c r="I96" s="393"/>
      <c r="J96" s="49"/>
    </row>
    <row r="97" spans="4:10" s="323" customFormat="1" x14ac:dyDescent="0.2">
      <c r="D97" s="376" t="s">
        <v>11</v>
      </c>
      <c r="E97" s="377" t="s">
        <v>784</v>
      </c>
      <c r="F97" s="378" t="s">
        <v>785</v>
      </c>
      <c r="G97" s="350"/>
      <c r="I97" s="393"/>
      <c r="J97" s="49"/>
    </row>
    <row r="98" spans="4:10" s="323" customFormat="1" ht="25.5" x14ac:dyDescent="0.2">
      <c r="D98" s="455" t="s">
        <v>805</v>
      </c>
      <c r="E98" s="351">
        <f>+E15+E29+E32+E36+E61+E62+E63+E64+E65+E66+E67+E68+E69+E70+E71+E72+E73+E76+E79</f>
        <v>15051066.659999998</v>
      </c>
      <c r="F98" s="352">
        <f>+I9+I12+I18+I19+I20+I21+I22+I23+I26+I29+I32+I33+I36+I37+I38+I50+I54+I55+I56+I57+I58+I61+I62+I76+I79+I24+I25</f>
        <v>20678764.710000001</v>
      </c>
      <c r="G98" s="357"/>
      <c r="I98" s="393"/>
      <c r="J98" s="49"/>
    </row>
    <row r="99" spans="4:10" s="323" customFormat="1" hidden="1" x14ac:dyDescent="0.2">
      <c r="D99" s="353" t="s">
        <v>786</v>
      </c>
      <c r="E99" s="351"/>
      <c r="F99" s="352"/>
      <c r="G99" s="357"/>
      <c r="I99" s="391"/>
      <c r="J99" s="49"/>
    </row>
    <row r="100" spans="4:10" s="323" customFormat="1" hidden="1" x14ac:dyDescent="0.2">
      <c r="D100" s="353" t="s">
        <v>787</v>
      </c>
      <c r="E100" s="351"/>
      <c r="F100" s="352"/>
      <c r="G100" s="350"/>
      <c r="I100" s="393"/>
      <c r="J100" s="49"/>
    </row>
    <row r="101" spans="4:10" s="323" customFormat="1" hidden="1" x14ac:dyDescent="0.2">
      <c r="D101" s="353" t="s">
        <v>792</v>
      </c>
      <c r="E101" s="351"/>
      <c r="F101" s="352"/>
      <c r="G101" s="350"/>
      <c r="I101" s="393"/>
      <c r="J101" s="49"/>
    </row>
    <row r="102" spans="4:10" s="323" customFormat="1" hidden="1" x14ac:dyDescent="0.2">
      <c r="D102" s="356" t="s">
        <v>789</v>
      </c>
      <c r="E102" s="351"/>
      <c r="F102" s="352"/>
      <c r="G102" s="357"/>
      <c r="I102" s="393"/>
      <c r="J102" s="49"/>
    </row>
    <row r="103" spans="4:10" s="323" customFormat="1" hidden="1" x14ac:dyDescent="0.2">
      <c r="D103" s="356" t="s">
        <v>793</v>
      </c>
      <c r="E103" s="364"/>
      <c r="F103" s="355"/>
      <c r="G103" s="357"/>
      <c r="I103" s="391"/>
      <c r="J103" s="49"/>
    </row>
    <row r="104" spans="4:10" s="323" customFormat="1" hidden="1" x14ac:dyDescent="0.2">
      <c r="D104" s="356" t="s">
        <v>791</v>
      </c>
      <c r="E104" s="364"/>
      <c r="F104" s="355"/>
      <c r="G104" s="357"/>
      <c r="I104" s="391"/>
      <c r="J104" s="49"/>
    </row>
    <row r="105" spans="4:10" s="323" customFormat="1" ht="13.5" thickBot="1" x14ac:dyDescent="0.25">
      <c r="D105" s="359" t="s">
        <v>33</v>
      </c>
      <c r="E105" s="365">
        <f>SUM(E98:E104)</f>
        <v>15051066.659999998</v>
      </c>
      <c r="F105" s="361">
        <f>SUM(F98:F104)</f>
        <v>20678764.710000001</v>
      </c>
      <c r="G105" s="357"/>
      <c r="I105" s="393"/>
      <c r="J105" s="49"/>
    </row>
    <row r="106" spans="4:10" ht="13.5" thickBot="1" x14ac:dyDescent="0.25">
      <c r="D106" s="366"/>
      <c r="E106" s="367"/>
      <c r="F106" s="367"/>
    </row>
    <row r="107" spans="4:10" ht="13.5" thickBot="1" x14ac:dyDescent="0.25">
      <c r="D107" s="368" t="s">
        <v>806</v>
      </c>
      <c r="E107" s="369">
        <f>+E94+E105</f>
        <v>24200764.710000001</v>
      </c>
      <c r="F107" s="370">
        <f>+F94+F105</f>
        <v>24200764.710000001</v>
      </c>
    </row>
    <row r="108" spans="4:10" s="323" customFormat="1" x14ac:dyDescent="0.2">
      <c r="D108" s="349"/>
      <c r="E108" s="349"/>
      <c r="F108" s="349"/>
      <c r="G108" s="357"/>
      <c r="I108" s="393"/>
      <c r="J108" s="49"/>
    </row>
    <row r="109" spans="4:10" x14ac:dyDescent="0.2">
      <c r="E109" s="349"/>
      <c r="F109" s="349"/>
    </row>
    <row r="110" spans="4:10" s="323" customFormat="1" x14ac:dyDescent="0.2">
      <c r="E110" s="371"/>
      <c r="G110" s="350"/>
      <c r="I110" s="393"/>
      <c r="J110" s="49"/>
    </row>
    <row r="111" spans="4:10" s="323" customFormat="1" x14ac:dyDescent="0.2">
      <c r="E111" s="371"/>
      <c r="F111" s="371"/>
      <c r="G111" s="350"/>
      <c r="I111" s="393"/>
      <c r="J111" s="49"/>
    </row>
    <row r="112" spans="4:10" x14ac:dyDescent="0.2">
      <c r="E112" s="354"/>
    </row>
    <row r="113" spans="5:5" x14ac:dyDescent="0.2">
      <c r="E113" s="349"/>
    </row>
  </sheetData>
  <mergeCells count="36">
    <mergeCell ref="H54:H73"/>
    <mergeCell ref="I62:I73"/>
    <mergeCell ref="D54:D73"/>
    <mergeCell ref="H15:H16"/>
    <mergeCell ref="D84:F84"/>
    <mergeCell ref="H41:H50"/>
    <mergeCell ref="I41:I48"/>
    <mergeCell ref="D36:D38"/>
    <mergeCell ref="E36:E38"/>
    <mergeCell ref="H18:H26"/>
    <mergeCell ref="H36:H38"/>
    <mergeCell ref="H32:H33"/>
    <mergeCell ref="E32:E33"/>
    <mergeCell ref="D32:D33"/>
    <mergeCell ref="D96:F96"/>
    <mergeCell ref="B6:C6"/>
    <mergeCell ref="F6:G6"/>
    <mergeCell ref="E15:E26"/>
    <mergeCell ref="C15:C26"/>
    <mergeCell ref="B15:B26"/>
    <mergeCell ref="D15:D26"/>
    <mergeCell ref="C36:C38"/>
    <mergeCell ref="B36:B38"/>
    <mergeCell ref="B32:B33"/>
    <mergeCell ref="C32:C33"/>
    <mergeCell ref="F62:F73"/>
    <mergeCell ref="G62:G73"/>
    <mergeCell ref="F41:F48"/>
    <mergeCell ref="G41:G48"/>
    <mergeCell ref="D41:D49"/>
    <mergeCell ref="B1:I1"/>
    <mergeCell ref="B2:I2"/>
    <mergeCell ref="B3:I3"/>
    <mergeCell ref="D4:I4"/>
    <mergeCell ref="B5:E5"/>
    <mergeCell ref="G5:I5"/>
  </mergeCells>
  <printOptions horizontalCentered="1"/>
  <pageMargins left="0.31496062992125984" right="0.31496062992125984" top="0.74803149606299213" bottom="0.74803149606299213" header="0.31496062992125984" footer="0.31496062992125984"/>
  <pageSetup scale="52" fitToHeight="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DF3CE-9275-4C77-AF31-D9A5DBE9D0E8}">
  <sheetPr>
    <pageSetUpPr fitToPage="1"/>
  </sheetPr>
  <dimension ref="B2:W1272"/>
  <sheetViews>
    <sheetView showGridLines="0" zoomScaleNormal="100" workbookViewId="0">
      <selection activeCell="U11" sqref="U11"/>
    </sheetView>
  </sheetViews>
  <sheetFormatPr baseColWidth="10" defaultColWidth="11.42578125" defaultRowHeight="16.5" x14ac:dyDescent="0.3"/>
  <cols>
    <col min="1" max="1" width="1.85546875" style="131" customWidth="1"/>
    <col min="2" max="2" width="16" style="131" customWidth="1"/>
    <col min="3" max="3" width="16.140625" style="131" customWidth="1"/>
    <col min="4" max="4" width="15.5703125" style="131" customWidth="1"/>
    <col min="5" max="6" width="16.140625" style="131" customWidth="1"/>
    <col min="7" max="7" width="15.5703125" style="131" customWidth="1"/>
    <col min="8" max="9" width="16.5703125" style="131" customWidth="1"/>
    <col min="10" max="10" width="12.7109375" style="131" hidden="1" customWidth="1"/>
    <col min="11" max="11" width="19.42578125" style="131" hidden="1" customWidth="1"/>
    <col min="12" max="12" width="15.42578125" style="131" hidden="1" customWidth="1"/>
    <col min="13" max="13" width="19" style="131" hidden="1" customWidth="1"/>
    <col min="14" max="14" width="16.42578125" style="131" hidden="1" customWidth="1"/>
    <col min="15" max="16" width="18.42578125" style="131" hidden="1" customWidth="1"/>
    <col min="17" max="17" width="16.42578125" style="136" hidden="1" customWidth="1"/>
    <col min="18" max="18" width="17" style="136" hidden="1" customWidth="1"/>
    <col min="19" max="19" width="17.42578125" style="136" customWidth="1"/>
    <col min="20" max="20" width="17.85546875" style="136" hidden="1" customWidth="1"/>
    <col min="21" max="21" width="22.28515625" style="131" customWidth="1"/>
    <col min="22" max="22" width="25" style="131" customWidth="1"/>
    <col min="23" max="16384" width="11.42578125" style="131"/>
  </cols>
  <sheetData>
    <row r="2" spans="2:21" ht="18.75" customHeight="1" x14ac:dyDescent="0.3">
      <c r="B2" s="674" t="s">
        <v>743</v>
      </c>
      <c r="C2" s="674"/>
      <c r="D2" s="674"/>
      <c r="E2" s="674"/>
      <c r="F2" s="674"/>
      <c r="G2" s="674"/>
      <c r="H2" s="674"/>
      <c r="I2" s="674"/>
      <c r="J2" s="674"/>
      <c r="K2" s="674"/>
      <c r="L2" s="674"/>
      <c r="M2" s="674"/>
      <c r="N2" s="674"/>
      <c r="O2" s="674"/>
      <c r="P2" s="674"/>
      <c r="Q2" s="674"/>
      <c r="R2" s="674"/>
      <c r="T2" s="134"/>
      <c r="U2" s="269"/>
    </row>
    <row r="3" spans="2:21" ht="18" customHeight="1" x14ac:dyDescent="0.3">
      <c r="B3" s="674" t="s">
        <v>750</v>
      </c>
      <c r="C3" s="674"/>
      <c r="D3" s="674"/>
      <c r="E3" s="674"/>
      <c r="F3" s="674"/>
      <c r="G3" s="674"/>
      <c r="H3" s="674"/>
      <c r="I3" s="674"/>
      <c r="J3" s="674"/>
      <c r="K3" s="674"/>
      <c r="L3" s="674"/>
      <c r="M3" s="674"/>
      <c r="N3" s="674"/>
      <c r="O3" s="674"/>
      <c r="P3" s="674"/>
      <c r="Q3" s="674"/>
      <c r="R3" s="674"/>
      <c r="S3" s="131"/>
      <c r="T3" s="134"/>
    </row>
    <row r="4" spans="2:21" ht="12" customHeight="1" x14ac:dyDescent="0.3">
      <c r="B4" s="158"/>
      <c r="C4" s="158"/>
      <c r="D4" s="158"/>
      <c r="E4" s="158"/>
      <c r="F4" s="158"/>
      <c r="G4" s="158"/>
      <c r="H4" s="158"/>
      <c r="I4" s="158"/>
      <c r="J4" s="158"/>
      <c r="K4" s="158"/>
      <c r="L4" s="158"/>
      <c r="M4" s="158"/>
      <c r="N4" s="158"/>
      <c r="O4" s="158"/>
      <c r="P4" s="158"/>
      <c r="Q4" s="132"/>
      <c r="R4" s="132"/>
      <c r="S4" s="131"/>
      <c r="T4" s="132"/>
    </row>
    <row r="5" spans="2:21" ht="69" customHeight="1" x14ac:dyDescent="0.3">
      <c r="B5" s="173" t="s">
        <v>751</v>
      </c>
      <c r="C5" s="173" t="s">
        <v>752</v>
      </c>
      <c r="D5" s="173" t="s">
        <v>753</v>
      </c>
      <c r="E5" s="173" t="s">
        <v>826</v>
      </c>
      <c r="F5" s="173" t="s">
        <v>852</v>
      </c>
      <c r="G5" s="173" t="s">
        <v>827</v>
      </c>
      <c r="H5" s="173" t="s">
        <v>828</v>
      </c>
      <c r="I5" s="173" t="s">
        <v>829</v>
      </c>
      <c r="J5" s="173" t="s">
        <v>830</v>
      </c>
      <c r="K5" s="173" t="s">
        <v>831</v>
      </c>
      <c r="L5" s="173" t="s">
        <v>832</v>
      </c>
      <c r="M5" s="173" t="s">
        <v>833</v>
      </c>
      <c r="N5" s="173" t="s">
        <v>834</v>
      </c>
      <c r="O5" s="173" t="s">
        <v>835</v>
      </c>
      <c r="P5" s="173" t="s">
        <v>836</v>
      </c>
      <c r="Q5" s="396" t="s">
        <v>837</v>
      </c>
      <c r="R5" s="396" t="s">
        <v>838</v>
      </c>
      <c r="S5" s="173" t="s">
        <v>895</v>
      </c>
      <c r="T5" s="173" t="s">
        <v>830</v>
      </c>
      <c r="U5" s="157"/>
    </row>
    <row r="6" spans="2:21" ht="21.75" customHeight="1" x14ac:dyDescent="0.3">
      <c r="B6" s="170" t="s">
        <v>731</v>
      </c>
      <c r="C6" s="397">
        <f>+'[6]Límite Regla fiscal 2024'!E7</f>
        <v>1397330267.6900001</v>
      </c>
      <c r="D6" s="271">
        <f>+C6*1.0375</f>
        <v>1449730152.7283752</v>
      </c>
      <c r="E6" s="272">
        <f>+D19</f>
        <v>1458206005.744</v>
      </c>
      <c r="F6" s="273">
        <f>+E19</f>
        <v>304575632.33237803</v>
      </c>
      <c r="G6" s="273">
        <f>+E6+F6</f>
        <v>1762781638.0763779</v>
      </c>
      <c r="H6" s="273">
        <f>+F20+F21+F22+F24+F25+F26+F27</f>
        <v>1762781638.0723782</v>
      </c>
      <c r="I6" s="273">
        <f>+G6-H6</f>
        <v>3.9997100830078125E-3</v>
      </c>
      <c r="J6" s="274">
        <f>+D6-I6</f>
        <v>1449730152.7243755</v>
      </c>
      <c r="K6" s="398"/>
      <c r="L6" s="399"/>
      <c r="M6" s="400"/>
      <c r="N6" s="400"/>
      <c r="O6" s="401"/>
      <c r="P6" s="400"/>
      <c r="Q6" s="402"/>
      <c r="R6" s="167"/>
      <c r="S6" s="274">
        <f>+'Egresos por CE'!F8</f>
        <v>-11532339.159999996</v>
      </c>
      <c r="T6" s="274">
        <f>+D6-I6-S6</f>
        <v>1461262491.8843756</v>
      </c>
    </row>
    <row r="7" spans="2:21" x14ac:dyDescent="0.3">
      <c r="B7" s="170" t="s">
        <v>732</v>
      </c>
      <c r="C7" s="397">
        <f>+'[6]Límite Regla fiscal 2024'!E8</f>
        <v>8878055.4466800001</v>
      </c>
      <c r="D7" s="275"/>
      <c r="E7" s="275">
        <f>+D30</f>
        <v>1107430105.1299999</v>
      </c>
      <c r="F7" s="276">
        <f>+E30</f>
        <v>0</v>
      </c>
      <c r="G7" s="276">
        <f>+E7+F7</f>
        <v>1107430105.1299999</v>
      </c>
      <c r="H7" s="276">
        <f>+F31+F33</f>
        <v>1107430105.1299999</v>
      </c>
      <c r="I7" s="276">
        <f>+G7-H7</f>
        <v>0</v>
      </c>
      <c r="J7" s="274"/>
      <c r="K7" s="398"/>
      <c r="L7" s="398"/>
      <c r="M7" s="403"/>
      <c r="N7" s="403"/>
      <c r="O7" s="404"/>
      <c r="P7" s="403"/>
      <c r="Q7" s="402"/>
      <c r="R7" s="167"/>
      <c r="S7" s="274">
        <f>+'Egresos por CE'!F241</f>
        <v>11532339.159999998</v>
      </c>
      <c r="T7" s="274"/>
      <c r="U7" s="405"/>
    </row>
    <row r="8" spans="2:21" hidden="1" x14ac:dyDescent="0.3">
      <c r="B8" s="170" t="s">
        <v>735</v>
      </c>
      <c r="C8" s="406"/>
      <c r="D8" s="279"/>
      <c r="E8" s="279">
        <v>0</v>
      </c>
      <c r="F8" s="279">
        <f>+E34</f>
        <v>0</v>
      </c>
      <c r="G8" s="279">
        <f>+E8+F8</f>
        <v>0</v>
      </c>
      <c r="H8" s="279">
        <f>+F35</f>
        <v>0</v>
      </c>
      <c r="I8" s="279">
        <f>+G8-H8</f>
        <v>0</v>
      </c>
      <c r="J8" s="274"/>
      <c r="K8" s="407"/>
      <c r="L8" s="407"/>
      <c r="M8" s="408"/>
      <c r="N8" s="408"/>
      <c r="O8" s="279"/>
      <c r="P8" s="408"/>
      <c r="Q8" s="402"/>
      <c r="R8" s="167"/>
      <c r="S8" s="274"/>
      <c r="T8" s="274"/>
    </row>
    <row r="9" spans="2:21" x14ac:dyDescent="0.3">
      <c r="B9" s="171" t="s">
        <v>733</v>
      </c>
      <c r="C9" s="409">
        <f>SUM(C6:C8)</f>
        <v>1406208323.1366801</v>
      </c>
      <c r="D9" s="133">
        <f>+C9*1.0375</f>
        <v>1458941135.2543058</v>
      </c>
      <c r="E9" s="133">
        <f>SUM(E6:E8)</f>
        <v>2565636110.8739996</v>
      </c>
      <c r="F9" s="133">
        <f>SUM(F6:F8)</f>
        <v>304575632.33237803</v>
      </c>
      <c r="G9" s="133">
        <f>+E9+F9</f>
        <v>2870211743.2063775</v>
      </c>
      <c r="H9" s="133">
        <f>SUM(H6:H8)</f>
        <v>2870211743.2023783</v>
      </c>
      <c r="I9" s="133">
        <f>SUM(I6:I8)</f>
        <v>3.9997100830078125E-3</v>
      </c>
      <c r="J9" s="274">
        <f>+D9-I9</f>
        <v>1458941135.2503061</v>
      </c>
      <c r="K9" s="133">
        <f>SUM(K6:K8)</f>
        <v>0</v>
      </c>
      <c r="L9" s="133">
        <f>SUM(L6:L8)</f>
        <v>0</v>
      </c>
      <c r="M9" s="133">
        <f>SUM(M6:M8)</f>
        <v>0</v>
      </c>
      <c r="N9" s="133"/>
      <c r="O9" s="133">
        <f>SUM(O6:O8)</f>
        <v>0</v>
      </c>
      <c r="P9" s="133">
        <f>SUM(P6:P8)</f>
        <v>0</v>
      </c>
      <c r="Q9" s="402"/>
      <c r="R9" s="168"/>
      <c r="S9" s="274">
        <f>SUM(S6:S8)</f>
        <v>0</v>
      </c>
      <c r="T9" s="451">
        <f>+D9-I9-S9</f>
        <v>1458941135.2503061</v>
      </c>
    </row>
    <row r="10" spans="2:21" ht="12" customHeight="1" x14ac:dyDescent="0.3">
      <c r="B10" s="159"/>
      <c r="C10" s="159"/>
      <c r="D10" s="159"/>
      <c r="E10" s="159"/>
      <c r="F10" s="159"/>
      <c r="G10" s="159"/>
      <c r="H10" s="159"/>
      <c r="I10" s="159"/>
      <c r="J10" s="281"/>
      <c r="K10" s="281"/>
      <c r="L10" s="410"/>
      <c r="M10" s="410"/>
      <c r="N10" s="281"/>
      <c r="O10" s="281"/>
      <c r="P10" s="281"/>
      <c r="Q10" s="132"/>
      <c r="R10" s="167"/>
      <c r="S10" s="131"/>
      <c r="T10" s="132"/>
    </row>
    <row r="11" spans="2:21" ht="15.75" customHeight="1" x14ac:dyDescent="0.3">
      <c r="B11" s="282" t="s">
        <v>755</v>
      </c>
      <c r="C11" s="411"/>
      <c r="D11" s="284"/>
      <c r="E11" s="282"/>
      <c r="F11" s="412"/>
      <c r="G11" s="282"/>
      <c r="H11" s="284"/>
      <c r="I11" s="282"/>
      <c r="J11" s="284"/>
      <c r="K11" s="284"/>
      <c r="L11" s="675">
        <f>+L9+M9</f>
        <v>0</v>
      </c>
      <c r="M11" s="676"/>
      <c r="N11" s="284"/>
      <c r="O11" s="677">
        <f>+O9+P9</f>
        <v>0</v>
      </c>
      <c r="P11" s="677"/>
      <c r="Q11" s="134"/>
      <c r="R11" s="134"/>
      <c r="S11" s="131"/>
      <c r="T11" s="132"/>
    </row>
    <row r="12" spans="2:21" ht="12" customHeight="1" x14ac:dyDescent="0.3">
      <c r="I12" s="285"/>
      <c r="J12" s="157"/>
      <c r="K12" s="157"/>
      <c r="L12" s="157"/>
      <c r="M12" s="157"/>
      <c r="N12" s="157"/>
      <c r="O12" s="157"/>
      <c r="P12" s="157"/>
      <c r="Q12" s="132"/>
      <c r="R12" s="132"/>
      <c r="S12" s="131"/>
      <c r="T12" s="132"/>
    </row>
    <row r="13" spans="2:21" ht="18.75" customHeight="1" x14ac:dyDescent="0.3">
      <c r="B13" s="131" t="s">
        <v>748</v>
      </c>
      <c r="J13" s="157"/>
      <c r="K13" s="157"/>
      <c r="L13" s="157"/>
      <c r="M13" s="157"/>
      <c r="N13" s="157"/>
      <c r="O13" s="157"/>
      <c r="P13" s="157"/>
      <c r="Q13" s="132"/>
      <c r="R13" s="132"/>
      <c r="S13" s="131"/>
      <c r="T13" s="132"/>
    </row>
    <row r="14" spans="2:21" ht="71.25" customHeight="1" x14ac:dyDescent="0.3">
      <c r="B14" s="678" t="s">
        <v>839</v>
      </c>
      <c r="C14" s="678"/>
      <c r="D14" s="678"/>
      <c r="E14" s="678"/>
      <c r="F14" s="678"/>
      <c r="G14" s="678"/>
      <c r="H14" s="678"/>
      <c r="I14" s="678"/>
      <c r="J14" s="678"/>
      <c r="Q14" s="131"/>
      <c r="R14" s="131"/>
      <c r="S14" s="131"/>
      <c r="T14" s="132"/>
    </row>
    <row r="15" spans="2:21" ht="139.5" customHeight="1" x14ac:dyDescent="0.3">
      <c r="B15" s="678" t="s">
        <v>853</v>
      </c>
      <c r="C15" s="679"/>
      <c r="D15" s="679"/>
      <c r="E15" s="679"/>
      <c r="F15" s="679"/>
      <c r="G15" s="679"/>
      <c r="H15" s="679"/>
      <c r="I15" s="679"/>
      <c r="J15" s="679"/>
      <c r="K15" s="161"/>
      <c r="L15" s="161"/>
      <c r="M15" s="161"/>
      <c r="N15" s="161"/>
      <c r="O15" s="161"/>
      <c r="P15" s="161"/>
      <c r="Q15" s="134"/>
      <c r="R15" s="134"/>
      <c r="S15" s="134"/>
      <c r="T15" s="134"/>
    </row>
    <row r="16" spans="2:21" ht="6" customHeight="1" x14ac:dyDescent="0.3">
      <c r="Q16" s="132"/>
      <c r="R16" s="132"/>
      <c r="S16" s="132"/>
      <c r="T16" s="132"/>
    </row>
    <row r="17" spans="2:21" ht="15" customHeight="1" x14ac:dyDescent="0.3">
      <c r="B17" s="160"/>
      <c r="C17" s="160"/>
      <c r="D17" s="160"/>
      <c r="E17" s="160"/>
      <c r="F17" s="160"/>
      <c r="G17" s="160"/>
      <c r="H17" s="160"/>
      <c r="I17" s="160"/>
      <c r="J17" s="160"/>
      <c r="K17" s="160"/>
      <c r="L17" s="160"/>
      <c r="M17" s="160"/>
      <c r="N17" s="160"/>
      <c r="O17" s="160"/>
      <c r="P17" s="160"/>
      <c r="Q17" s="132"/>
      <c r="R17" s="132"/>
      <c r="S17" s="132"/>
      <c r="T17" s="132"/>
    </row>
    <row r="18" spans="2:21" ht="45" x14ac:dyDescent="0.3">
      <c r="B18" s="413" t="s">
        <v>840</v>
      </c>
      <c r="C18" s="414"/>
      <c r="D18" s="413" t="s">
        <v>841</v>
      </c>
      <c r="E18" s="414" t="s">
        <v>842</v>
      </c>
      <c r="F18" s="413" t="s">
        <v>843</v>
      </c>
      <c r="G18" s="288"/>
      <c r="H18" s="288"/>
      <c r="I18" s="288"/>
      <c r="J18" s="415"/>
      <c r="K18" s="160"/>
      <c r="L18" s="160"/>
      <c r="M18" s="160"/>
      <c r="N18" s="160"/>
      <c r="O18" s="160"/>
      <c r="P18" s="160"/>
      <c r="Q18" s="167"/>
      <c r="R18" s="132"/>
      <c r="S18" s="132"/>
      <c r="T18" s="132"/>
      <c r="U18" s="416"/>
    </row>
    <row r="19" spans="2:21" x14ac:dyDescent="0.3">
      <c r="B19" s="417" t="s">
        <v>757</v>
      </c>
      <c r="C19" s="417"/>
      <c r="D19" s="417">
        <f>SUM(D20:D29)</f>
        <v>1458206005.744</v>
      </c>
      <c r="E19" s="417">
        <f>SUM(E20:E29)</f>
        <v>304575632.33237803</v>
      </c>
      <c r="F19" s="417">
        <f t="shared" ref="F19" si="0">SUM(F20:F29)</f>
        <v>1762781638.0763781</v>
      </c>
      <c r="G19" s="291"/>
      <c r="H19" s="296"/>
      <c r="I19" s="418"/>
      <c r="J19" s="291"/>
      <c r="K19" s="161"/>
      <c r="L19" s="161"/>
      <c r="M19" s="161"/>
      <c r="N19" s="161"/>
      <c r="O19" s="161"/>
      <c r="P19" s="161"/>
      <c r="Q19" s="419"/>
      <c r="R19" s="134"/>
      <c r="S19" s="134"/>
      <c r="T19" s="306"/>
      <c r="U19" s="420"/>
    </row>
    <row r="20" spans="2:21" x14ac:dyDescent="0.3">
      <c r="B20" s="293" t="s">
        <v>758</v>
      </c>
      <c r="C20" s="160"/>
      <c r="D20" s="421">
        <v>1031730152.7300001</v>
      </c>
      <c r="E20" s="304">
        <v>0</v>
      </c>
      <c r="F20" s="422">
        <f>SUM(D20:E20)</f>
        <v>1031730152.7300001</v>
      </c>
      <c r="H20" s="157"/>
      <c r="J20" s="291"/>
      <c r="K20" s="161"/>
      <c r="L20" s="161"/>
      <c r="M20" s="161"/>
      <c r="N20" s="161"/>
      <c r="O20" s="161"/>
      <c r="P20" s="161"/>
      <c r="Q20" s="419"/>
      <c r="R20" s="134"/>
      <c r="S20" s="134"/>
      <c r="T20" s="310"/>
      <c r="U20" s="423"/>
    </row>
    <row r="21" spans="2:21" x14ac:dyDescent="0.3">
      <c r="B21" s="293" t="s">
        <v>759</v>
      </c>
      <c r="D21" s="424">
        <v>300000000</v>
      </c>
      <c r="E21" s="292">
        <v>0</v>
      </c>
      <c r="F21" s="422">
        <f t="shared" ref="F21:F29" si="1">SUM(D21:E21)</f>
        <v>300000000</v>
      </c>
      <c r="G21" s="291"/>
      <c r="H21" s="296"/>
      <c r="I21" s="418"/>
      <c r="J21" s="291"/>
      <c r="Q21" s="167"/>
      <c r="R21" s="132"/>
      <c r="S21" s="132"/>
      <c r="T21" s="132"/>
    </row>
    <row r="22" spans="2:21" x14ac:dyDescent="0.3">
      <c r="B22" s="293" t="s">
        <v>760</v>
      </c>
      <c r="C22" s="163"/>
      <c r="D22" s="425">
        <v>118000000</v>
      </c>
      <c r="E22" s="292">
        <v>0</v>
      </c>
      <c r="F22" s="422">
        <f t="shared" si="1"/>
        <v>118000000</v>
      </c>
      <c r="G22" s="291"/>
      <c r="H22" s="296"/>
      <c r="I22" s="418"/>
      <c r="J22" s="291"/>
      <c r="K22" s="163"/>
      <c r="L22" s="163"/>
      <c r="M22" s="163"/>
      <c r="N22" s="163"/>
      <c r="O22" s="163"/>
      <c r="P22" s="163"/>
      <c r="Q22" s="167"/>
      <c r="R22" s="132"/>
      <c r="S22" s="132"/>
      <c r="T22" s="132"/>
      <c r="U22" s="157"/>
    </row>
    <row r="23" spans="2:21" hidden="1" x14ac:dyDescent="0.3">
      <c r="B23" s="293" t="s">
        <v>844</v>
      </c>
      <c r="C23" s="163"/>
      <c r="D23" s="425">
        <v>0</v>
      </c>
      <c r="E23" s="296">
        <v>0</v>
      </c>
      <c r="F23" s="422">
        <f t="shared" si="1"/>
        <v>0</v>
      </c>
      <c r="G23" s="291"/>
      <c r="H23" s="426"/>
      <c r="I23" s="418"/>
      <c r="J23" s="291"/>
      <c r="K23" s="163"/>
      <c r="L23" s="163"/>
      <c r="M23" s="163"/>
      <c r="N23" s="163"/>
      <c r="O23" s="163"/>
      <c r="P23" s="163"/>
      <c r="Q23" s="167"/>
      <c r="R23" s="132"/>
      <c r="S23" s="132"/>
      <c r="T23" s="132"/>
    </row>
    <row r="24" spans="2:21" x14ac:dyDescent="0.3">
      <c r="B24" s="671" t="s">
        <v>845</v>
      </c>
      <c r="C24" s="671"/>
      <c r="D24" s="425">
        <v>0</v>
      </c>
      <c r="E24" s="292">
        <f>+'[7]Cálculos RESINFRA'!I40</f>
        <v>7884088.4923780002</v>
      </c>
      <c r="F24" s="422">
        <f t="shared" si="1"/>
        <v>7884088.4923780002</v>
      </c>
      <c r="G24" s="291"/>
      <c r="H24" s="301"/>
      <c r="I24" s="418"/>
      <c r="J24" s="291"/>
      <c r="K24" s="163"/>
      <c r="L24" s="163"/>
      <c r="M24" s="163"/>
      <c r="N24" s="163"/>
      <c r="O24" s="163"/>
      <c r="P24" s="163"/>
      <c r="Q24" s="167"/>
      <c r="R24" s="132"/>
      <c r="S24" s="132"/>
      <c r="T24" s="132"/>
    </row>
    <row r="25" spans="2:21" x14ac:dyDescent="0.3">
      <c r="B25" s="672" t="s">
        <v>846</v>
      </c>
      <c r="C25" s="672"/>
      <c r="D25" s="425">
        <v>0</v>
      </c>
      <c r="E25" s="292">
        <v>21916661.440000001</v>
      </c>
      <c r="F25" s="422">
        <f t="shared" si="1"/>
        <v>21916661.440000001</v>
      </c>
      <c r="G25" s="296"/>
      <c r="H25" s="296"/>
      <c r="I25" s="418"/>
      <c r="J25" s="291"/>
      <c r="K25" s="163"/>
      <c r="L25" s="163"/>
      <c r="M25" s="163"/>
      <c r="N25" s="163"/>
      <c r="O25" s="163"/>
      <c r="P25" s="163"/>
      <c r="Q25" s="167"/>
      <c r="R25" s="132"/>
      <c r="S25" s="132"/>
      <c r="T25" s="132"/>
    </row>
    <row r="26" spans="2:21" s="320" customFormat="1" ht="26.25" customHeight="1" x14ac:dyDescent="0.3">
      <c r="B26" s="672" t="s">
        <v>847</v>
      </c>
      <c r="C26" s="672"/>
      <c r="D26" s="425">
        <v>0</v>
      </c>
      <c r="E26" s="428">
        <v>250000000</v>
      </c>
      <c r="F26" s="429">
        <f t="shared" si="1"/>
        <v>250000000</v>
      </c>
      <c r="G26" s="157"/>
      <c r="H26" s="157"/>
      <c r="I26" s="157"/>
      <c r="J26" s="430"/>
      <c r="K26" s="431"/>
      <c r="L26" s="431"/>
      <c r="M26" s="431"/>
      <c r="N26" s="431"/>
      <c r="O26" s="431"/>
      <c r="P26" s="431"/>
      <c r="Q26" s="432"/>
      <c r="R26" s="433"/>
      <c r="S26" s="433"/>
      <c r="T26" s="433"/>
    </row>
    <row r="27" spans="2:21" s="320" customFormat="1" ht="33" customHeight="1" x14ac:dyDescent="0.3">
      <c r="B27" s="672" t="s">
        <v>848</v>
      </c>
      <c r="C27" s="672"/>
      <c r="D27" s="425">
        <v>0</v>
      </c>
      <c r="E27" s="428">
        <v>33250735.41</v>
      </c>
      <c r="F27" s="429">
        <f t="shared" si="1"/>
        <v>33250735.41</v>
      </c>
      <c r="G27" s="157"/>
      <c r="H27" s="157"/>
      <c r="I27" s="157"/>
      <c r="J27" s="430"/>
      <c r="K27" s="431"/>
      <c r="L27" s="431"/>
      <c r="M27" s="431"/>
      <c r="N27" s="431"/>
      <c r="O27" s="431"/>
      <c r="P27" s="431"/>
      <c r="Q27" s="432"/>
      <c r="R27" s="433"/>
      <c r="S27" s="433"/>
      <c r="T27" s="433"/>
    </row>
    <row r="28" spans="2:21" s="320" customFormat="1" hidden="1" x14ac:dyDescent="0.3">
      <c r="B28" s="293" t="s">
        <v>849</v>
      </c>
      <c r="C28" s="427"/>
      <c r="D28" s="425">
        <v>0</v>
      </c>
      <c r="E28" s="428">
        <v>0</v>
      </c>
      <c r="F28" s="429">
        <f t="shared" si="1"/>
        <v>0</v>
      </c>
      <c r="G28" s="157"/>
      <c r="H28" s="157"/>
      <c r="I28" s="157"/>
      <c r="J28" s="430"/>
      <c r="K28" s="431"/>
      <c r="L28" s="431"/>
      <c r="M28" s="431"/>
      <c r="N28" s="431"/>
      <c r="O28" s="431"/>
      <c r="P28" s="431"/>
      <c r="Q28" s="432"/>
      <c r="R28" s="433"/>
      <c r="S28" s="433"/>
      <c r="T28" s="433"/>
    </row>
    <row r="29" spans="2:21" s="291" customFormat="1" ht="30.75" customHeight="1" x14ac:dyDescent="0.3">
      <c r="B29" s="671" t="s">
        <v>762</v>
      </c>
      <c r="C29" s="671"/>
      <c r="D29" s="434">
        <v>8475853.0140000004</v>
      </c>
      <c r="E29" s="308">
        <v>-8475853.0099999998</v>
      </c>
      <c r="F29" s="429">
        <f t="shared" si="1"/>
        <v>4.0000006556510925E-3</v>
      </c>
      <c r="G29" s="298"/>
      <c r="H29" s="292"/>
      <c r="I29" s="298"/>
      <c r="J29" s="49"/>
      <c r="K29" s="298"/>
      <c r="L29" s="298"/>
      <c r="M29" s="298"/>
      <c r="N29" s="298"/>
      <c r="O29" s="298"/>
      <c r="P29" s="298"/>
      <c r="Q29" s="168"/>
      <c r="R29" s="300"/>
      <c r="S29" s="300"/>
      <c r="T29" s="300"/>
    </row>
    <row r="30" spans="2:21" x14ac:dyDescent="0.3">
      <c r="B30" s="417" t="s">
        <v>763</v>
      </c>
      <c r="C30" s="417"/>
      <c r="D30" s="417">
        <f>SUM(D31:D33)</f>
        <v>1107430105.1299999</v>
      </c>
      <c r="E30" s="417">
        <f>SUM(E31:E33)</f>
        <v>0</v>
      </c>
      <c r="F30" s="417">
        <f>SUM(F31:F33)</f>
        <v>1107430105.1299999</v>
      </c>
      <c r="G30" s="298"/>
      <c r="H30" s="169"/>
      <c r="I30" s="298"/>
      <c r="J30" s="435"/>
      <c r="K30" s="162"/>
      <c r="L30" s="162"/>
      <c r="M30" s="162"/>
      <c r="N30" s="162"/>
      <c r="O30" s="162"/>
      <c r="P30" s="162"/>
      <c r="Q30" s="419"/>
      <c r="R30" s="134"/>
      <c r="S30" s="134"/>
      <c r="T30" s="134"/>
    </row>
    <row r="31" spans="2:21" x14ac:dyDescent="0.3">
      <c r="B31" s="293" t="s">
        <v>758</v>
      </c>
      <c r="C31" s="291"/>
      <c r="D31" s="418">
        <v>9210982.5199999996</v>
      </c>
      <c r="E31" s="292">
        <v>0</v>
      </c>
      <c r="F31" s="296">
        <f>SUM(D31:E31)</f>
        <v>9210982.5199999996</v>
      </c>
      <c r="G31" s="291"/>
      <c r="H31" s="418"/>
      <c r="I31" s="301"/>
      <c r="J31" s="418"/>
      <c r="K31" s="162"/>
      <c r="L31" s="162"/>
      <c r="M31" s="162"/>
      <c r="N31" s="162"/>
      <c r="O31" s="162"/>
      <c r="P31" s="162"/>
      <c r="Q31" s="419"/>
      <c r="R31" s="134"/>
      <c r="S31" s="134"/>
    </row>
    <row r="32" spans="2:21" hidden="1" x14ac:dyDescent="0.3">
      <c r="B32" s="293" t="s">
        <v>844</v>
      </c>
      <c r="C32" s="291"/>
      <c r="D32" s="418">
        <v>0</v>
      </c>
      <c r="E32" s="292">
        <v>0</v>
      </c>
      <c r="F32" s="296">
        <f>SUM(D32:E32)</f>
        <v>0</v>
      </c>
      <c r="G32" s="291"/>
      <c r="H32" s="418"/>
      <c r="I32" s="301"/>
      <c r="J32" s="418"/>
      <c r="K32" s="162"/>
      <c r="L32" s="162"/>
      <c r="M32" s="162"/>
      <c r="N32" s="162"/>
      <c r="O32" s="162"/>
      <c r="P32" s="162"/>
      <c r="Q32" s="419"/>
      <c r="R32" s="134"/>
      <c r="S32" s="134"/>
    </row>
    <row r="33" spans="2:23" x14ac:dyDescent="0.3">
      <c r="B33" s="293" t="s">
        <v>765</v>
      </c>
      <c r="C33" s="291"/>
      <c r="D33" s="436">
        <v>1098219122.6099999</v>
      </c>
      <c r="E33" s="292">
        <v>0</v>
      </c>
      <c r="F33" s="296">
        <f>SUM(D33:E33)</f>
        <v>1098219122.6099999</v>
      </c>
      <c r="G33" s="291"/>
      <c r="H33" s="291"/>
      <c r="I33" s="291"/>
      <c r="J33" s="418"/>
      <c r="K33" s="159"/>
      <c r="L33" s="159"/>
      <c r="M33" s="159"/>
      <c r="N33" s="159"/>
      <c r="O33" s="159"/>
      <c r="P33" s="159"/>
      <c r="Q33" s="167"/>
      <c r="R33" s="132"/>
      <c r="S33" s="132"/>
      <c r="U33" s="134"/>
    </row>
    <row r="34" spans="2:23" x14ac:dyDescent="0.3">
      <c r="B34" s="417" t="s">
        <v>735</v>
      </c>
      <c r="C34" s="417"/>
      <c r="D34" s="437">
        <f>SUM(D35)</f>
        <v>0</v>
      </c>
      <c r="E34" s="437">
        <f t="shared" ref="E34:F34" si="2">SUM(E35)</f>
        <v>0</v>
      </c>
      <c r="F34" s="437">
        <f t="shared" si="2"/>
        <v>0</v>
      </c>
      <c r="G34" s="291"/>
      <c r="H34" s="296"/>
      <c r="I34" s="291"/>
      <c r="J34" s="418"/>
      <c r="K34" s="159"/>
      <c r="L34" s="159"/>
      <c r="M34" s="159"/>
      <c r="N34" s="159"/>
      <c r="O34" s="159"/>
      <c r="P34" s="159"/>
      <c r="Q34" s="167"/>
      <c r="R34" s="132"/>
      <c r="S34" s="132"/>
      <c r="U34" s="132"/>
    </row>
    <row r="35" spans="2:23" ht="9" customHeight="1" x14ac:dyDescent="0.3">
      <c r="B35" s="672"/>
      <c r="C35" s="672"/>
      <c r="D35" s="425">
        <v>0</v>
      </c>
      <c r="E35" s="428"/>
      <c r="F35" s="429">
        <f t="shared" ref="F35" si="3">SUM(D35:E35)</f>
        <v>0</v>
      </c>
      <c r="G35" s="291"/>
      <c r="H35" s="296"/>
      <c r="I35" s="291"/>
      <c r="J35" s="418"/>
      <c r="K35" s="159"/>
      <c r="L35" s="159"/>
      <c r="M35" s="159"/>
      <c r="N35" s="159"/>
      <c r="O35" s="159"/>
      <c r="P35" s="159"/>
      <c r="Q35" s="167"/>
      <c r="R35" s="132"/>
      <c r="S35" s="132"/>
      <c r="U35" s="132"/>
    </row>
    <row r="36" spans="2:23" ht="49.5" customHeight="1" x14ac:dyDescent="0.3">
      <c r="B36" s="673" t="s">
        <v>766</v>
      </c>
      <c r="C36" s="673"/>
      <c r="D36" s="413">
        <f>+D19+D30+D34</f>
        <v>2565636110.8739996</v>
      </c>
      <c r="E36" s="413">
        <f>+E19+E30+E34</f>
        <v>304575632.33237803</v>
      </c>
      <c r="F36" s="413">
        <f>+F19+F30+F34</f>
        <v>2870211743.206378</v>
      </c>
      <c r="G36" s="298"/>
      <c r="H36" s="435"/>
      <c r="I36" s="298"/>
      <c r="J36" s="435"/>
      <c r="Q36" s="167"/>
      <c r="R36" s="132"/>
      <c r="S36" s="132"/>
    </row>
    <row r="37" spans="2:23" s="441" customFormat="1" ht="31.5" customHeight="1" x14ac:dyDescent="0.3">
      <c r="B37" s="670"/>
      <c r="C37" s="670"/>
      <c r="D37" s="438"/>
      <c r="E37" s="439"/>
      <c r="F37" s="440"/>
      <c r="G37" s="440"/>
      <c r="H37" s="440"/>
      <c r="I37" s="440"/>
      <c r="J37" s="435"/>
      <c r="Q37" s="419"/>
      <c r="R37" s="419"/>
      <c r="S37" s="419"/>
      <c r="W37" s="131"/>
    </row>
    <row r="38" spans="2:23" x14ac:dyDescent="0.3">
      <c r="B38" s="315" t="s">
        <v>850</v>
      </c>
      <c r="C38" s="320"/>
      <c r="D38" s="425"/>
      <c r="E38" s="291"/>
      <c r="F38" s="291"/>
      <c r="G38" s="291"/>
      <c r="H38" s="296"/>
      <c r="I38" s="418"/>
      <c r="J38" s="291"/>
      <c r="Q38" s="167"/>
      <c r="R38" s="132"/>
      <c r="S38" s="132"/>
      <c r="W38" s="441"/>
    </row>
    <row r="39" spans="2:23" ht="6.75" customHeight="1" x14ac:dyDescent="0.3">
      <c r="B39" s="293"/>
      <c r="C39" s="163"/>
      <c r="D39" s="425"/>
      <c r="E39" s="291"/>
      <c r="F39" s="291"/>
      <c r="G39" s="291"/>
      <c r="H39" s="291"/>
      <c r="I39" s="418"/>
      <c r="J39" s="291"/>
      <c r="K39" s="163"/>
      <c r="L39" s="163"/>
      <c r="M39" s="163"/>
      <c r="N39" s="163"/>
      <c r="O39" s="163"/>
      <c r="P39" s="163"/>
      <c r="Q39" s="167"/>
      <c r="R39" s="132"/>
      <c r="S39" s="132"/>
    </row>
    <row r="40" spans="2:23" x14ac:dyDescent="0.3">
      <c r="B40" s="671" t="s">
        <v>845</v>
      </c>
      <c r="C40" s="671"/>
      <c r="D40" s="418"/>
      <c r="E40" s="291"/>
      <c r="F40" s="301">
        <f>+F24</f>
        <v>7884088.4923780002</v>
      </c>
      <c r="G40" s="291"/>
      <c r="H40" s="291"/>
      <c r="I40" s="291"/>
      <c r="J40" s="418"/>
      <c r="K40" s="159"/>
      <c r="L40" s="159"/>
      <c r="M40" s="159"/>
      <c r="N40" s="159"/>
      <c r="O40" s="159"/>
      <c r="P40" s="159"/>
      <c r="Q40" s="167"/>
      <c r="R40" s="132"/>
      <c r="S40" s="132"/>
      <c r="U40" s="300"/>
      <c r="V40" s="291"/>
      <c r="W40" s="291"/>
    </row>
    <row r="41" spans="2:23" x14ac:dyDescent="0.3">
      <c r="B41" s="672" t="s">
        <v>846</v>
      </c>
      <c r="C41" s="672"/>
      <c r="D41" s="442"/>
      <c r="E41" s="309"/>
      <c r="F41" s="443">
        <f>+F25</f>
        <v>21916661.440000001</v>
      </c>
      <c r="G41" s="309"/>
      <c r="H41" s="309"/>
      <c r="I41" s="309"/>
      <c r="J41" s="435"/>
      <c r="Q41" s="167"/>
      <c r="R41" s="167"/>
      <c r="S41" s="167"/>
      <c r="T41" s="131"/>
      <c r="U41" s="132"/>
    </row>
    <row r="42" spans="2:23" ht="27.75" customHeight="1" x14ac:dyDescent="0.3">
      <c r="B42" s="672" t="s">
        <v>847</v>
      </c>
      <c r="C42" s="672"/>
      <c r="D42" s="444"/>
      <c r="E42" s="298"/>
      <c r="F42" s="301">
        <f>+F26</f>
        <v>250000000</v>
      </c>
      <c r="G42" s="298"/>
      <c r="H42" s="298"/>
      <c r="I42" s="298"/>
      <c r="J42" s="435"/>
      <c r="Q42" s="167"/>
      <c r="R42" s="167"/>
      <c r="S42" s="167"/>
      <c r="T42" s="131"/>
      <c r="U42" s="310"/>
      <c r="V42" s="445"/>
    </row>
    <row r="43" spans="2:23" s="320" customFormat="1" x14ac:dyDescent="0.3">
      <c r="B43" s="672" t="s">
        <v>848</v>
      </c>
      <c r="C43" s="672"/>
      <c r="D43" s="446"/>
      <c r="E43" s="316"/>
      <c r="F43" s="447">
        <f>+F27</f>
        <v>33250735.41</v>
      </c>
      <c r="G43" s="316"/>
      <c r="H43" s="316"/>
      <c r="I43" s="316"/>
      <c r="J43" s="448"/>
      <c r="K43" s="316"/>
      <c r="L43" s="316"/>
      <c r="M43" s="316"/>
      <c r="N43" s="316"/>
      <c r="O43" s="316"/>
      <c r="P43" s="316"/>
      <c r="Q43" s="318"/>
      <c r="R43" s="319"/>
      <c r="S43" s="319"/>
      <c r="U43" s="167"/>
      <c r="V43" s="449"/>
      <c r="W43" s="131"/>
    </row>
    <row r="44" spans="2:23" x14ac:dyDescent="0.3">
      <c r="B44" s="293" t="s">
        <v>765</v>
      </c>
      <c r="C44" s="159"/>
      <c r="D44" s="159"/>
      <c r="E44" s="159"/>
      <c r="F44" s="443">
        <f>+F33</f>
        <v>1098219122.6099999</v>
      </c>
      <c r="G44" s="159"/>
      <c r="H44" s="159"/>
      <c r="I44" s="159"/>
      <c r="J44" s="159"/>
      <c r="K44" s="159"/>
      <c r="L44" s="159"/>
      <c r="M44" s="159"/>
      <c r="N44" s="159"/>
      <c r="O44" s="159"/>
      <c r="P44" s="159"/>
      <c r="Q44" s="132"/>
      <c r="R44" s="132"/>
      <c r="S44" s="132"/>
      <c r="T44" s="132"/>
    </row>
    <row r="45" spans="2:23" x14ac:dyDescent="0.3">
      <c r="B45" s="298" t="s">
        <v>851</v>
      </c>
      <c r="C45" s="298"/>
      <c r="D45" s="298"/>
      <c r="E45" s="298"/>
      <c r="F45" s="450">
        <f>SUM(F40:F44)</f>
        <v>1411270607.9523778</v>
      </c>
      <c r="G45" s="162"/>
      <c r="H45" s="162"/>
      <c r="I45" s="162"/>
      <c r="J45" s="162"/>
      <c r="K45" s="162"/>
      <c r="L45" s="162"/>
      <c r="M45" s="162"/>
      <c r="N45" s="162"/>
      <c r="O45" s="162"/>
      <c r="P45" s="162"/>
      <c r="Q45" s="134"/>
      <c r="R45" s="134"/>
      <c r="S45" s="134"/>
      <c r="T45" s="134"/>
    </row>
    <row r="46" spans="2:23" x14ac:dyDescent="0.3">
      <c r="B46" s="162"/>
      <c r="C46" s="162"/>
      <c r="D46" s="162"/>
      <c r="E46" s="162"/>
      <c r="F46" s="443"/>
      <c r="G46" s="162"/>
      <c r="H46" s="162"/>
      <c r="I46" s="162"/>
      <c r="J46" s="162"/>
      <c r="K46" s="162"/>
      <c r="L46" s="162"/>
      <c r="M46" s="162"/>
      <c r="N46" s="162"/>
      <c r="O46" s="162"/>
      <c r="P46" s="162"/>
      <c r="Q46" s="134"/>
      <c r="R46" s="134"/>
      <c r="S46" s="134"/>
      <c r="T46" s="134"/>
    </row>
    <row r="47" spans="2:23" x14ac:dyDescent="0.3">
      <c r="B47" s="162"/>
      <c r="C47" s="162"/>
      <c r="D47" s="162"/>
      <c r="E47" s="162"/>
      <c r="F47" s="443"/>
      <c r="G47" s="162"/>
      <c r="H47" s="162"/>
      <c r="I47" s="162"/>
      <c r="J47" s="162"/>
      <c r="K47" s="162"/>
      <c r="L47" s="162"/>
      <c r="M47" s="162"/>
      <c r="N47" s="162"/>
      <c r="O47" s="162"/>
      <c r="P47" s="162"/>
      <c r="Q47" s="134"/>
      <c r="R47" s="134"/>
      <c r="S47" s="134"/>
      <c r="T47" s="134"/>
    </row>
    <row r="48" spans="2:23" x14ac:dyDescent="0.3">
      <c r="B48" s="161"/>
      <c r="C48" s="161"/>
      <c r="D48" s="161"/>
      <c r="E48" s="161"/>
      <c r="F48" s="161"/>
      <c r="G48" s="161"/>
      <c r="H48" s="161"/>
      <c r="I48" s="161"/>
      <c r="J48" s="161"/>
      <c r="K48" s="161"/>
      <c r="L48" s="161"/>
      <c r="M48" s="161"/>
      <c r="N48" s="161"/>
      <c r="O48" s="161"/>
      <c r="P48" s="161"/>
      <c r="Q48" s="134"/>
      <c r="R48" s="134"/>
      <c r="S48" s="134"/>
      <c r="T48" s="134"/>
    </row>
    <row r="49" spans="2:20" ht="5.25" customHeight="1" x14ac:dyDescent="0.3">
      <c r="B49" s="164"/>
      <c r="C49" s="164"/>
      <c r="D49" s="164"/>
      <c r="E49" s="164"/>
      <c r="F49" s="164"/>
      <c r="G49" s="164"/>
      <c r="H49" s="164"/>
      <c r="I49" s="164"/>
      <c r="J49" s="164"/>
      <c r="K49" s="164"/>
      <c r="L49" s="164"/>
      <c r="M49" s="164"/>
      <c r="N49" s="164"/>
      <c r="O49" s="164"/>
      <c r="P49" s="164"/>
      <c r="Q49" s="134"/>
      <c r="R49" s="134"/>
      <c r="S49" s="134"/>
      <c r="T49" s="134"/>
    </row>
    <row r="50" spans="2:20" ht="15.75" customHeight="1" x14ac:dyDescent="0.3">
      <c r="B50" s="163"/>
      <c r="C50" s="163"/>
      <c r="D50" s="163"/>
      <c r="E50" s="163"/>
      <c r="F50" s="163"/>
      <c r="G50" s="163"/>
      <c r="H50" s="163"/>
      <c r="I50" s="163"/>
      <c r="J50" s="163"/>
      <c r="K50" s="163"/>
      <c r="L50" s="163"/>
      <c r="M50" s="163"/>
      <c r="N50" s="163"/>
      <c r="O50" s="163"/>
      <c r="P50" s="163"/>
      <c r="Q50" s="132"/>
      <c r="R50" s="132"/>
      <c r="S50" s="132"/>
      <c r="T50" s="132"/>
    </row>
    <row r="51" spans="2:20" ht="15" customHeight="1" x14ac:dyDescent="0.3">
      <c r="B51" s="160"/>
      <c r="C51" s="160"/>
      <c r="D51" s="160"/>
      <c r="E51" s="160"/>
      <c r="F51" s="160"/>
      <c r="G51" s="160"/>
      <c r="H51" s="160"/>
      <c r="I51" s="160"/>
      <c r="J51" s="160"/>
      <c r="K51" s="160"/>
      <c r="L51" s="160"/>
      <c r="M51" s="160"/>
      <c r="N51" s="160"/>
      <c r="O51" s="160"/>
      <c r="P51" s="160"/>
      <c r="Q51" s="132"/>
      <c r="R51" s="132"/>
      <c r="S51" s="132"/>
      <c r="T51" s="132"/>
    </row>
    <row r="52" spans="2:20" ht="4.5" customHeight="1" x14ac:dyDescent="0.3">
      <c r="B52" s="161"/>
      <c r="C52" s="161"/>
      <c r="D52" s="161"/>
      <c r="E52" s="161"/>
      <c r="F52" s="161"/>
      <c r="G52" s="161"/>
      <c r="H52" s="161"/>
      <c r="I52" s="161"/>
      <c r="J52" s="161"/>
      <c r="K52" s="161"/>
      <c r="L52" s="161"/>
      <c r="M52" s="161"/>
      <c r="N52" s="161"/>
      <c r="O52" s="161"/>
      <c r="P52" s="161"/>
      <c r="Q52" s="134"/>
      <c r="R52" s="134"/>
      <c r="S52" s="134"/>
      <c r="T52" s="134"/>
    </row>
    <row r="53" spans="2:20" ht="18" customHeight="1" x14ac:dyDescent="0.3">
      <c r="B53" s="161"/>
      <c r="C53" s="161"/>
      <c r="D53" s="161"/>
      <c r="E53" s="161"/>
      <c r="F53" s="161"/>
      <c r="G53" s="161"/>
      <c r="H53" s="161"/>
      <c r="I53" s="161"/>
      <c r="J53" s="161"/>
      <c r="K53" s="161"/>
      <c r="L53" s="161"/>
      <c r="M53" s="161"/>
      <c r="N53" s="161"/>
      <c r="O53" s="161"/>
      <c r="P53" s="161"/>
      <c r="Q53" s="134"/>
      <c r="R53" s="134"/>
      <c r="S53" s="134"/>
      <c r="T53" s="134"/>
    </row>
    <row r="54" spans="2:20" ht="9" customHeight="1" x14ac:dyDescent="0.3">
      <c r="B54" s="161"/>
      <c r="C54" s="161"/>
      <c r="D54" s="161"/>
      <c r="E54" s="161"/>
      <c r="F54" s="161"/>
      <c r="G54" s="161"/>
      <c r="H54" s="161"/>
      <c r="I54" s="161"/>
      <c r="J54" s="161"/>
      <c r="K54" s="161"/>
      <c r="L54" s="161"/>
      <c r="M54" s="161"/>
      <c r="N54" s="161"/>
      <c r="O54" s="161"/>
      <c r="P54" s="161"/>
      <c r="Q54" s="134"/>
      <c r="R54" s="134"/>
      <c r="S54" s="134"/>
      <c r="T54" s="134"/>
    </row>
    <row r="55" spans="2:20" ht="12" customHeight="1" x14ac:dyDescent="0.3">
      <c r="B55" s="159"/>
      <c r="C55" s="159"/>
      <c r="D55" s="159"/>
      <c r="E55" s="159"/>
      <c r="F55" s="159"/>
      <c r="G55" s="159"/>
      <c r="H55" s="159"/>
      <c r="I55" s="159"/>
      <c r="J55" s="159"/>
      <c r="K55" s="159"/>
      <c r="L55" s="159"/>
      <c r="M55" s="159"/>
      <c r="N55" s="159"/>
      <c r="O55" s="159"/>
      <c r="P55" s="159"/>
      <c r="Q55" s="132"/>
      <c r="R55" s="132"/>
      <c r="S55" s="132"/>
      <c r="T55" s="132"/>
    </row>
    <row r="56" spans="2:20" ht="6" customHeight="1" x14ac:dyDescent="0.3">
      <c r="B56" s="161"/>
      <c r="C56" s="161"/>
      <c r="D56" s="161"/>
      <c r="E56" s="161"/>
      <c r="F56" s="161"/>
      <c r="G56" s="161"/>
      <c r="H56" s="161"/>
      <c r="I56" s="161"/>
      <c r="J56" s="161"/>
      <c r="K56" s="161"/>
      <c r="L56" s="161"/>
      <c r="M56" s="161"/>
      <c r="N56" s="161"/>
      <c r="O56" s="161"/>
      <c r="P56" s="161"/>
      <c r="Q56" s="134"/>
      <c r="R56" s="134"/>
      <c r="S56" s="134"/>
      <c r="T56" s="134"/>
    </row>
    <row r="57" spans="2:20" ht="14.25" customHeight="1" x14ac:dyDescent="0.3">
      <c r="B57" s="161"/>
      <c r="C57" s="161"/>
      <c r="D57" s="161"/>
      <c r="E57" s="161"/>
      <c r="F57" s="161"/>
      <c r="G57" s="161"/>
      <c r="H57" s="161"/>
      <c r="I57" s="161"/>
      <c r="J57" s="161"/>
      <c r="K57" s="161"/>
      <c r="L57" s="161"/>
      <c r="M57" s="161"/>
      <c r="N57" s="161"/>
      <c r="O57" s="161"/>
      <c r="P57" s="161"/>
      <c r="Q57" s="134"/>
      <c r="R57" s="134"/>
      <c r="S57" s="134"/>
      <c r="T57" s="134"/>
    </row>
    <row r="58" spans="2:20" ht="5.25" customHeight="1" x14ac:dyDescent="0.3">
      <c r="B58" s="161"/>
      <c r="C58" s="161"/>
      <c r="D58" s="161"/>
      <c r="E58" s="161"/>
      <c r="F58" s="161"/>
      <c r="G58" s="161"/>
      <c r="H58" s="161"/>
      <c r="I58" s="161"/>
      <c r="J58" s="161"/>
      <c r="K58" s="161"/>
      <c r="L58" s="161"/>
      <c r="M58" s="161"/>
      <c r="N58" s="161"/>
      <c r="O58" s="161"/>
      <c r="P58" s="161"/>
      <c r="Q58" s="134"/>
      <c r="R58" s="134"/>
      <c r="S58" s="134"/>
      <c r="T58" s="134"/>
    </row>
    <row r="59" spans="2:20" ht="12" customHeight="1" x14ac:dyDescent="0.3">
      <c r="B59" s="159"/>
      <c r="C59" s="159"/>
      <c r="D59" s="159"/>
      <c r="E59" s="159"/>
      <c r="F59" s="159"/>
      <c r="G59" s="159"/>
      <c r="H59" s="159"/>
      <c r="I59" s="159"/>
      <c r="J59" s="159"/>
      <c r="K59" s="159"/>
      <c r="L59" s="159"/>
      <c r="M59" s="159"/>
      <c r="N59" s="159"/>
      <c r="O59" s="159"/>
      <c r="P59" s="159"/>
      <c r="Q59" s="132"/>
      <c r="R59" s="132"/>
      <c r="S59" s="132"/>
      <c r="T59" s="132"/>
    </row>
    <row r="60" spans="2:20" ht="5.25" customHeight="1" x14ac:dyDescent="0.3">
      <c r="B60" s="161"/>
      <c r="C60" s="161"/>
      <c r="D60" s="161"/>
      <c r="E60" s="161"/>
      <c r="F60" s="161"/>
      <c r="G60" s="161"/>
      <c r="H60" s="161"/>
      <c r="I60" s="161"/>
      <c r="J60" s="161"/>
      <c r="K60" s="161"/>
      <c r="L60" s="161"/>
      <c r="M60" s="161"/>
      <c r="N60" s="161"/>
      <c r="O60" s="161"/>
      <c r="P60" s="161"/>
      <c r="Q60" s="134"/>
      <c r="R60" s="134"/>
      <c r="S60" s="134"/>
      <c r="T60" s="134"/>
    </row>
    <row r="61" spans="2:20" x14ac:dyDescent="0.3">
      <c r="B61" s="165"/>
      <c r="C61" s="165"/>
      <c r="D61" s="165"/>
      <c r="E61" s="165"/>
      <c r="F61" s="165"/>
      <c r="G61" s="165"/>
      <c r="H61" s="165"/>
      <c r="I61" s="165"/>
      <c r="J61" s="165"/>
      <c r="K61" s="165"/>
      <c r="L61" s="165"/>
      <c r="M61" s="165"/>
      <c r="N61" s="165"/>
      <c r="O61" s="165"/>
      <c r="P61" s="165"/>
      <c r="Q61" s="135"/>
      <c r="R61" s="135"/>
      <c r="S61" s="135"/>
      <c r="T61" s="135"/>
    </row>
    <row r="62" spans="2:20" ht="12" customHeight="1" x14ac:dyDescent="0.3">
      <c r="B62" s="164"/>
      <c r="C62" s="164"/>
      <c r="D62" s="164"/>
      <c r="E62" s="164"/>
      <c r="F62" s="164"/>
      <c r="G62" s="164"/>
      <c r="H62" s="164"/>
      <c r="I62" s="164"/>
      <c r="J62" s="164"/>
      <c r="K62" s="164"/>
      <c r="L62" s="164"/>
      <c r="M62" s="164"/>
      <c r="N62" s="164"/>
      <c r="O62" s="164"/>
      <c r="P62" s="164"/>
      <c r="Q62" s="134"/>
      <c r="R62" s="134"/>
      <c r="S62" s="134"/>
      <c r="T62" s="134"/>
    </row>
    <row r="63" spans="2:20" ht="12" customHeight="1" x14ac:dyDescent="0.3">
      <c r="B63" s="160"/>
      <c r="C63" s="160"/>
      <c r="D63" s="160"/>
      <c r="E63" s="160"/>
      <c r="F63" s="160"/>
      <c r="G63" s="160"/>
      <c r="H63" s="160"/>
      <c r="I63" s="160"/>
      <c r="J63" s="160"/>
      <c r="K63" s="160"/>
      <c r="L63" s="160"/>
      <c r="M63" s="160"/>
      <c r="N63" s="160"/>
      <c r="O63" s="160"/>
      <c r="P63" s="160"/>
      <c r="Q63" s="132"/>
      <c r="R63" s="132"/>
      <c r="S63" s="132"/>
      <c r="T63" s="132"/>
    </row>
    <row r="64" spans="2:20" ht="6" customHeight="1" x14ac:dyDescent="0.3">
      <c r="B64" s="161"/>
      <c r="C64" s="161"/>
      <c r="D64" s="161"/>
      <c r="E64" s="161"/>
      <c r="F64" s="161"/>
      <c r="G64" s="161"/>
      <c r="H64" s="161"/>
      <c r="I64" s="161"/>
      <c r="J64" s="161"/>
      <c r="K64" s="161"/>
      <c r="L64" s="161"/>
      <c r="M64" s="161"/>
      <c r="N64" s="161"/>
      <c r="O64" s="161"/>
      <c r="P64" s="161"/>
      <c r="Q64" s="134"/>
      <c r="R64" s="134"/>
      <c r="S64" s="134"/>
      <c r="T64" s="134"/>
    </row>
    <row r="65" spans="2:20" ht="14.25" customHeight="1" x14ac:dyDescent="0.3">
      <c r="B65" s="162"/>
      <c r="C65" s="162"/>
      <c r="D65" s="162"/>
      <c r="E65" s="162"/>
      <c r="F65" s="162"/>
      <c r="G65" s="162"/>
      <c r="H65" s="162"/>
      <c r="I65" s="162"/>
      <c r="J65" s="162"/>
      <c r="K65" s="162"/>
      <c r="L65" s="162"/>
      <c r="M65" s="162"/>
      <c r="N65" s="162"/>
      <c r="O65" s="162"/>
      <c r="P65" s="162"/>
      <c r="Q65" s="134"/>
      <c r="R65" s="134"/>
      <c r="S65" s="134"/>
      <c r="T65" s="134"/>
    </row>
    <row r="66" spans="2:20" ht="12" customHeight="1" x14ac:dyDescent="0.3">
      <c r="Q66" s="132"/>
      <c r="R66" s="132"/>
      <c r="S66" s="132"/>
      <c r="T66" s="132"/>
    </row>
    <row r="67" spans="2:20" ht="12" customHeight="1" x14ac:dyDescent="0.3">
      <c r="Q67" s="132"/>
      <c r="R67" s="132"/>
      <c r="S67" s="132"/>
      <c r="T67" s="132"/>
    </row>
    <row r="68" spans="2:20" ht="12" customHeight="1" x14ac:dyDescent="0.3">
      <c r="Q68" s="132"/>
      <c r="R68" s="132"/>
      <c r="S68" s="132"/>
      <c r="T68" s="132"/>
    </row>
    <row r="69" spans="2:20" ht="12" customHeight="1" x14ac:dyDescent="0.3">
      <c r="Q69" s="132"/>
      <c r="R69" s="132"/>
      <c r="S69" s="132"/>
      <c r="T69" s="132"/>
    </row>
    <row r="70" spans="2:20" ht="12" customHeight="1" x14ac:dyDescent="0.3">
      <c r="Q70" s="132"/>
      <c r="R70" s="132"/>
      <c r="S70" s="132"/>
      <c r="T70" s="132"/>
    </row>
    <row r="71" spans="2:20" ht="12" customHeight="1" x14ac:dyDescent="0.3"/>
    <row r="72" spans="2:20" ht="12" customHeight="1" x14ac:dyDescent="0.3"/>
    <row r="73" spans="2:20" ht="12" customHeight="1" x14ac:dyDescent="0.3"/>
    <row r="74" spans="2:20" ht="12" customHeight="1" x14ac:dyDescent="0.3"/>
    <row r="75" spans="2:20" ht="12" customHeight="1" x14ac:dyDescent="0.3"/>
    <row r="76" spans="2:20" ht="12" customHeight="1" x14ac:dyDescent="0.3"/>
    <row r="77" spans="2:20" ht="12" customHeight="1" x14ac:dyDescent="0.3"/>
    <row r="78" spans="2:20" ht="12" customHeight="1" x14ac:dyDescent="0.3"/>
    <row r="79" spans="2:20" ht="12" customHeight="1" x14ac:dyDescent="0.3"/>
    <row r="80" spans="2:2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sheetData>
  <mergeCells count="18">
    <mergeCell ref="B36:C36"/>
    <mergeCell ref="B2:R2"/>
    <mergeCell ref="B3:R3"/>
    <mergeCell ref="L11:M11"/>
    <mergeCell ref="O11:P11"/>
    <mergeCell ref="B14:J14"/>
    <mergeCell ref="B24:C24"/>
    <mergeCell ref="B25:C25"/>
    <mergeCell ref="B26:C26"/>
    <mergeCell ref="B27:C27"/>
    <mergeCell ref="B29:C29"/>
    <mergeCell ref="B35:C35"/>
    <mergeCell ref="B15:J15"/>
    <mergeCell ref="B37:C37"/>
    <mergeCell ref="B40:C40"/>
    <mergeCell ref="B41:C41"/>
    <mergeCell ref="B42:C42"/>
    <mergeCell ref="B43:C43"/>
  </mergeCells>
  <printOptions horizontalCentered="1"/>
  <pageMargins left="0" right="0" top="0.94488188976377963" bottom="0.39370078740157483" header="0.59055118110236227" footer="0"/>
  <pageSetup paperSize="9" scale="98" fitToHeight="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O1263"/>
  <sheetViews>
    <sheetView showGridLines="0" topLeftCell="A23" zoomScaleNormal="100" workbookViewId="0">
      <selection activeCell="B14" sqref="B14:L14"/>
    </sheetView>
  </sheetViews>
  <sheetFormatPr baseColWidth="10" defaultColWidth="11.42578125" defaultRowHeight="16.5" x14ac:dyDescent="0.3"/>
  <cols>
    <col min="1" max="1" width="1.85546875" style="131" customWidth="1"/>
    <col min="2" max="2" width="18.7109375" style="131" customWidth="1"/>
    <col min="3" max="3" width="22" style="131" customWidth="1"/>
    <col min="4" max="4" width="18" style="131" customWidth="1"/>
    <col min="5" max="11" width="19.140625" style="131" customWidth="1"/>
    <col min="12" max="12" width="18.42578125" style="131" customWidth="1"/>
    <col min="13" max="13" width="11" style="136" customWidth="1"/>
    <col min="14" max="14" width="26.42578125" style="136" customWidth="1"/>
    <col min="15" max="15" width="22.28515625" style="131" customWidth="1"/>
    <col min="16" max="16384" width="11.42578125" style="131"/>
  </cols>
  <sheetData>
    <row r="2" spans="2:15" ht="18.75" customHeight="1" x14ac:dyDescent="0.3">
      <c r="B2" s="674" t="s">
        <v>743</v>
      </c>
      <c r="C2" s="674"/>
      <c r="D2" s="674"/>
      <c r="E2" s="674"/>
      <c r="F2" s="674"/>
      <c r="G2" s="674"/>
      <c r="H2" s="674"/>
      <c r="I2" s="674"/>
      <c r="J2" s="674"/>
      <c r="K2" s="674"/>
      <c r="L2" s="674"/>
      <c r="N2" s="134"/>
      <c r="O2" s="269" t="s">
        <v>749</v>
      </c>
    </row>
    <row r="3" spans="2:15" ht="18" customHeight="1" x14ac:dyDescent="0.3">
      <c r="B3" s="674" t="s">
        <v>750</v>
      </c>
      <c r="C3" s="674"/>
      <c r="D3" s="674"/>
      <c r="E3" s="674"/>
      <c r="F3" s="674"/>
      <c r="G3" s="674"/>
      <c r="H3" s="674"/>
      <c r="I3" s="674"/>
      <c r="J3" s="674"/>
      <c r="K3" s="674"/>
      <c r="L3" s="674"/>
      <c r="M3" s="131"/>
      <c r="N3" s="134"/>
    </row>
    <row r="4" spans="2:15" ht="12" customHeight="1" x14ac:dyDescent="0.3">
      <c r="B4" s="158"/>
      <c r="C4" s="158"/>
      <c r="D4" s="158"/>
      <c r="E4" s="158"/>
      <c r="F4" s="158"/>
      <c r="G4" s="158"/>
      <c r="H4" s="158"/>
      <c r="I4" s="158"/>
      <c r="J4" s="158"/>
      <c r="K4" s="158"/>
      <c r="L4" s="158"/>
      <c r="M4" s="131"/>
      <c r="N4" s="132"/>
    </row>
    <row r="5" spans="2:15" ht="69" customHeight="1" x14ac:dyDescent="0.3">
      <c r="B5" s="173" t="s">
        <v>751</v>
      </c>
      <c r="C5" s="173" t="s">
        <v>752</v>
      </c>
      <c r="D5" s="173" t="s">
        <v>753</v>
      </c>
      <c r="E5" s="173" t="s">
        <v>754</v>
      </c>
      <c r="F5" s="173" t="s">
        <v>744</v>
      </c>
      <c r="G5" s="173" t="s">
        <v>745</v>
      </c>
      <c r="H5" s="173" t="s">
        <v>747</v>
      </c>
      <c r="I5" s="173" t="s">
        <v>795</v>
      </c>
      <c r="J5" s="173" t="s">
        <v>796</v>
      </c>
      <c r="K5" s="173" t="s">
        <v>797</v>
      </c>
      <c r="L5" s="173" t="s">
        <v>746</v>
      </c>
      <c r="M5" s="166"/>
      <c r="N5" s="132"/>
      <c r="O5" s="157"/>
    </row>
    <row r="6" spans="2:15" ht="21.75" customHeight="1" x14ac:dyDescent="0.3">
      <c r="B6" s="170" t="s">
        <v>731</v>
      </c>
      <c r="C6" s="270">
        <f>+'[6]Límite Regla fiscal 2024'!E7</f>
        <v>1397330267.6900001</v>
      </c>
      <c r="D6" s="271">
        <f>+C6*1.0375</f>
        <v>1449730152.7283752</v>
      </c>
      <c r="E6" s="272">
        <f>+D19</f>
        <v>1458206005.744</v>
      </c>
      <c r="F6" s="273">
        <f>+D23+D24</f>
        <v>8475853.0140000004</v>
      </c>
      <c r="G6" s="273">
        <f>+E6-F6</f>
        <v>1449730152.73</v>
      </c>
      <c r="H6" s="273">
        <v>0</v>
      </c>
      <c r="I6" s="273">
        <v>0</v>
      </c>
      <c r="J6" s="273">
        <v>0</v>
      </c>
      <c r="K6" s="273">
        <v>0</v>
      </c>
      <c r="L6" s="274">
        <v>0</v>
      </c>
      <c r="M6" s="157"/>
      <c r="N6" s="132"/>
    </row>
    <row r="7" spans="2:15" x14ac:dyDescent="0.3">
      <c r="B7" s="170" t="s">
        <v>732</v>
      </c>
      <c r="C7" s="270">
        <f>+'[6]Límite Regla fiscal 2024'!E8</f>
        <v>8878055.4466800001</v>
      </c>
      <c r="D7" s="275"/>
      <c r="E7" s="275">
        <f>+D25</f>
        <v>1107430105.1299999</v>
      </c>
      <c r="F7" s="276">
        <f>+D27</f>
        <v>1098219122.6099999</v>
      </c>
      <c r="G7" s="276">
        <f>+E7-F7</f>
        <v>9210982.5199999809</v>
      </c>
      <c r="H7" s="276">
        <v>0</v>
      </c>
      <c r="I7" s="276">
        <v>0</v>
      </c>
      <c r="J7" s="273">
        <v>0</v>
      </c>
      <c r="K7" s="273" t="e">
        <f>+#REF!</f>
        <v>#REF!</v>
      </c>
      <c r="L7" s="274"/>
      <c r="M7" s="131"/>
      <c r="N7" s="132"/>
      <c r="O7" s="277"/>
    </row>
    <row r="8" spans="2:15" x14ac:dyDescent="0.3">
      <c r="B8" s="170" t="s">
        <v>735</v>
      </c>
      <c r="C8" s="278"/>
      <c r="D8" s="279"/>
      <c r="E8" s="279">
        <v>0</v>
      </c>
      <c r="F8" s="279"/>
      <c r="G8" s="279"/>
      <c r="H8" s="279"/>
      <c r="I8" s="279"/>
      <c r="J8" s="279"/>
      <c r="K8" s="279"/>
      <c r="L8" s="274"/>
      <c r="M8" s="131"/>
      <c r="N8" s="167"/>
    </row>
    <row r="9" spans="2:15" x14ac:dyDescent="0.3">
      <c r="B9" s="171" t="s">
        <v>733</v>
      </c>
      <c r="C9" s="280">
        <f>SUM(C6:C8)</f>
        <v>1406208323.1366801</v>
      </c>
      <c r="D9" s="133">
        <f>+C9*1.0375</f>
        <v>1458941135.2543058</v>
      </c>
      <c r="E9" s="133">
        <f>SUM(E6:E8)</f>
        <v>2565636110.8739996</v>
      </c>
      <c r="F9" s="133">
        <f>SUM(F6:F8)</f>
        <v>1106694975.6239998</v>
      </c>
      <c r="G9" s="133">
        <f>SUM(G6:G8)</f>
        <v>1458941135.25</v>
      </c>
      <c r="H9" s="133"/>
      <c r="I9" s="133"/>
      <c r="J9" s="133"/>
      <c r="K9" s="133"/>
      <c r="L9" s="274">
        <f>+D9-G9</f>
        <v>4.3058395385742188E-3</v>
      </c>
      <c r="M9" s="169"/>
      <c r="N9" s="134"/>
    </row>
    <row r="10" spans="2:15" ht="12" customHeight="1" x14ac:dyDescent="0.3">
      <c r="B10" s="159"/>
      <c r="C10" s="159"/>
      <c r="D10" s="159"/>
      <c r="E10" s="159"/>
      <c r="F10" s="159"/>
      <c r="G10" s="159"/>
      <c r="H10" s="159"/>
      <c r="I10" s="159"/>
      <c r="J10" s="159"/>
      <c r="K10" s="159"/>
      <c r="L10" s="281"/>
      <c r="M10" s="131"/>
      <c r="N10" s="132"/>
    </row>
    <row r="11" spans="2:15" ht="15.75" customHeight="1" x14ac:dyDescent="0.3">
      <c r="B11" s="282" t="s">
        <v>755</v>
      </c>
      <c r="C11" s="283"/>
      <c r="D11" s="284"/>
      <c r="E11" s="282"/>
      <c r="F11" s="282"/>
      <c r="G11" s="282"/>
      <c r="H11" s="282"/>
      <c r="I11" s="282"/>
      <c r="J11" s="282"/>
      <c r="K11" s="282"/>
      <c r="L11" s="284"/>
      <c r="M11" s="131"/>
      <c r="N11" s="132"/>
    </row>
    <row r="12" spans="2:15" ht="12" customHeight="1" x14ac:dyDescent="0.3">
      <c r="G12" s="285"/>
      <c r="H12" s="285"/>
      <c r="I12" s="285"/>
      <c r="J12" s="285"/>
      <c r="K12" s="285"/>
      <c r="L12" s="157"/>
      <c r="M12" s="131"/>
      <c r="N12" s="132"/>
    </row>
    <row r="13" spans="2:15" ht="18.75" customHeight="1" x14ac:dyDescent="0.3">
      <c r="B13" s="131" t="s">
        <v>748</v>
      </c>
      <c r="L13" s="157"/>
      <c r="M13" s="131"/>
      <c r="N13" s="132"/>
    </row>
    <row r="14" spans="2:15" ht="42.75" customHeight="1" x14ac:dyDescent="0.3">
      <c r="B14" s="678"/>
      <c r="C14" s="678"/>
      <c r="D14" s="678"/>
      <c r="E14" s="678"/>
      <c r="F14" s="678"/>
      <c r="G14" s="678"/>
      <c r="H14" s="678"/>
      <c r="I14" s="678"/>
      <c r="J14" s="678"/>
      <c r="K14" s="678"/>
      <c r="L14" s="678"/>
      <c r="M14" s="131"/>
      <c r="N14" s="132"/>
    </row>
    <row r="15" spans="2:15" ht="12" customHeight="1" x14ac:dyDescent="0.3">
      <c r="B15" s="161"/>
      <c r="C15" s="161"/>
      <c r="D15" s="161"/>
      <c r="E15" s="161"/>
      <c r="F15" s="161"/>
      <c r="G15" s="161"/>
      <c r="H15" s="161"/>
      <c r="I15" s="161"/>
      <c r="J15" s="161"/>
      <c r="K15" s="161"/>
      <c r="L15" s="161"/>
      <c r="M15" s="134"/>
      <c r="N15" s="134"/>
    </row>
    <row r="16" spans="2:15" ht="6" customHeight="1" x14ac:dyDescent="0.3">
      <c r="M16" s="132"/>
      <c r="N16" s="132"/>
    </row>
    <row r="17" spans="2:15" ht="15" customHeight="1" x14ac:dyDescent="0.3">
      <c r="B17" s="160"/>
      <c r="C17" s="160"/>
      <c r="D17" s="160"/>
      <c r="E17" s="160"/>
      <c r="F17" s="160"/>
      <c r="G17" s="160"/>
      <c r="H17" s="160"/>
      <c r="I17" s="160"/>
      <c r="J17" s="160"/>
      <c r="K17" s="160"/>
      <c r="L17" s="160"/>
      <c r="M17" s="132"/>
      <c r="N17" s="132"/>
    </row>
    <row r="18" spans="2:15" x14ac:dyDescent="0.3">
      <c r="B18" s="286" t="s">
        <v>756</v>
      </c>
      <c r="C18" s="287"/>
      <c r="D18" s="287" t="s">
        <v>727</v>
      </c>
      <c r="E18" s="288"/>
      <c r="F18" s="288"/>
      <c r="G18" s="288"/>
      <c r="H18" s="288"/>
      <c r="I18" s="288"/>
      <c r="J18" s="288"/>
      <c r="K18" s="288"/>
      <c r="L18" s="289"/>
      <c r="M18" s="132"/>
      <c r="N18" s="132"/>
    </row>
    <row r="19" spans="2:15" x14ac:dyDescent="0.3">
      <c r="B19" s="290" t="s">
        <v>757</v>
      </c>
      <c r="C19" s="290"/>
      <c r="D19" s="290">
        <f>SUM(D20:D24)</f>
        <v>1458206005.744</v>
      </c>
      <c r="E19" s="291"/>
      <c r="F19" s="291"/>
      <c r="G19" s="292"/>
      <c r="H19" s="292"/>
      <c r="I19" s="292"/>
      <c r="J19" s="292"/>
      <c r="K19" s="292"/>
      <c r="L19" s="291"/>
      <c r="M19" s="134"/>
      <c r="N19" s="134"/>
    </row>
    <row r="20" spans="2:15" x14ac:dyDescent="0.3">
      <c r="B20" s="293" t="s">
        <v>758</v>
      </c>
      <c r="C20" s="160"/>
      <c r="D20" s="294">
        <v>1031730152.7300001</v>
      </c>
      <c r="E20" s="291"/>
      <c r="F20" s="292"/>
      <c r="G20" s="292"/>
      <c r="H20" s="292"/>
      <c r="I20" s="292"/>
      <c r="J20" s="292"/>
      <c r="K20" s="292"/>
      <c r="L20" s="291"/>
      <c r="M20" s="134"/>
      <c r="N20" s="134"/>
    </row>
    <row r="21" spans="2:15" x14ac:dyDescent="0.3">
      <c r="B21" s="293" t="s">
        <v>759</v>
      </c>
      <c r="D21" s="295">
        <f>+'[8]Tabla Anexo 1 Detalle Ingresos '!D23</f>
        <v>300000000</v>
      </c>
      <c r="E21" s="291"/>
      <c r="F21" s="296"/>
      <c r="G21" s="292"/>
      <c r="H21" s="292"/>
      <c r="I21" s="292"/>
      <c r="J21" s="292"/>
      <c r="K21" s="292"/>
      <c r="L21" s="291"/>
      <c r="M21" s="132"/>
      <c r="N21" s="132"/>
    </row>
    <row r="22" spans="2:15" x14ac:dyDescent="0.3">
      <c r="B22" s="293" t="s">
        <v>760</v>
      </c>
      <c r="C22" s="163"/>
      <c r="D22" s="297">
        <f>+'[8]Tabla Anexo 1 Detalle Ingresos '!D24</f>
        <v>118000000</v>
      </c>
      <c r="E22" s="291"/>
      <c r="F22" s="291"/>
      <c r="G22" s="292"/>
      <c r="H22" s="292"/>
      <c r="I22" s="292"/>
      <c r="J22" s="292"/>
      <c r="K22" s="292"/>
      <c r="L22" s="291"/>
      <c r="M22" s="132"/>
      <c r="N22" s="132"/>
    </row>
    <row r="23" spans="2:15" ht="33.75" customHeight="1" x14ac:dyDescent="0.3">
      <c r="B23" s="671" t="s">
        <v>761</v>
      </c>
      <c r="C23" s="671"/>
      <c r="D23" s="297">
        <f>+'[8]Tabla Anexo 1 Detalle Ingresos '!D32</f>
        <v>0</v>
      </c>
      <c r="E23" s="163"/>
      <c r="F23" s="167"/>
      <c r="G23" s="163"/>
      <c r="H23" s="163"/>
      <c r="I23" s="163"/>
      <c r="J23" s="163"/>
      <c r="K23" s="163"/>
      <c r="L23" s="167"/>
      <c r="M23" s="132"/>
      <c r="N23" s="132"/>
    </row>
    <row r="24" spans="2:15" s="291" customFormat="1" ht="30.75" customHeight="1" x14ac:dyDescent="0.3">
      <c r="B24" s="671" t="s">
        <v>762</v>
      </c>
      <c r="C24" s="671"/>
      <c r="D24" s="297">
        <f>+'[8]Tabla Anexo 1 Detalle Ingresos '!D46</f>
        <v>8475853.0140000004</v>
      </c>
      <c r="E24" s="298"/>
      <c r="F24" s="299"/>
      <c r="G24" s="298"/>
      <c r="H24" s="298"/>
      <c r="I24" s="298"/>
      <c r="J24" s="298"/>
      <c r="K24" s="298"/>
      <c r="L24" s="168"/>
      <c r="M24" s="300"/>
      <c r="N24" s="300"/>
    </row>
    <row r="25" spans="2:15" x14ac:dyDescent="0.3">
      <c r="B25" s="290" t="s">
        <v>763</v>
      </c>
      <c r="C25" s="290"/>
      <c r="D25" s="290">
        <f>SUM(D26:D27)</f>
        <v>1107430105.1299999</v>
      </c>
      <c r="E25" s="298"/>
      <c r="F25" s="169"/>
      <c r="G25" s="298"/>
      <c r="H25" s="298"/>
      <c r="I25" s="298"/>
      <c r="J25" s="298"/>
      <c r="K25" s="298"/>
      <c r="L25" s="168"/>
      <c r="M25" s="134"/>
      <c r="N25" s="134"/>
    </row>
    <row r="26" spans="2:15" x14ac:dyDescent="0.3">
      <c r="B26" s="291" t="s">
        <v>764</v>
      </c>
      <c r="C26" s="291"/>
      <c r="D26" s="292">
        <v>9210982.5199999996</v>
      </c>
      <c r="E26" s="291"/>
      <c r="F26" s="292"/>
      <c r="G26" s="301"/>
      <c r="H26" s="301"/>
      <c r="I26" s="301"/>
      <c r="J26" s="301"/>
      <c r="K26" s="301"/>
      <c r="L26" s="292"/>
      <c r="M26" s="134"/>
      <c r="N26" s="134"/>
    </row>
    <row r="27" spans="2:15" x14ac:dyDescent="0.3">
      <c r="B27" s="293" t="s">
        <v>765</v>
      </c>
      <c r="C27" s="291"/>
      <c r="D27" s="302">
        <f>+'[8]Tabla Anexo 1 Detalle Ingresos '!D47</f>
        <v>1098219122.6099999</v>
      </c>
      <c r="E27" s="291"/>
      <c r="F27" s="291"/>
      <c r="G27" s="291"/>
      <c r="H27" s="291"/>
      <c r="I27" s="291"/>
      <c r="J27" s="291"/>
      <c r="K27" s="291"/>
      <c r="L27" s="292"/>
      <c r="M27" s="132"/>
      <c r="N27" s="132"/>
    </row>
    <row r="28" spans="2:15" x14ac:dyDescent="0.3">
      <c r="B28" s="290" t="s">
        <v>735</v>
      </c>
      <c r="C28" s="290"/>
      <c r="D28" s="303">
        <v>0</v>
      </c>
      <c r="E28" s="291"/>
      <c r="F28" s="296"/>
      <c r="G28" s="291"/>
      <c r="H28" s="291"/>
      <c r="I28" s="291"/>
      <c r="J28" s="291"/>
      <c r="K28" s="291"/>
      <c r="L28" s="292"/>
      <c r="M28" s="132"/>
      <c r="N28" s="132"/>
      <c r="O28" s="304"/>
    </row>
    <row r="29" spans="2:15" ht="49.5" customHeight="1" x14ac:dyDescent="0.3">
      <c r="B29" s="680" t="s">
        <v>766</v>
      </c>
      <c r="C29" s="680"/>
      <c r="D29" s="305">
        <f>+D19+D25+D28</f>
        <v>2565636110.8739996</v>
      </c>
      <c r="E29" s="298"/>
      <c r="F29" s="168"/>
      <c r="G29" s="298"/>
      <c r="H29" s="298"/>
      <c r="I29" s="298"/>
      <c r="J29" s="298"/>
      <c r="K29" s="298"/>
      <c r="L29" s="168"/>
      <c r="M29" s="132"/>
      <c r="N29" s="306"/>
      <c r="O29" s="307"/>
    </row>
    <row r="30" spans="2:15" ht="31.5" customHeight="1" x14ac:dyDescent="0.3">
      <c r="B30" s="671" t="s">
        <v>767</v>
      </c>
      <c r="C30" s="671"/>
      <c r="D30" s="308">
        <f>+D23+D24+D27</f>
        <v>1106694975.6239998</v>
      </c>
      <c r="E30" s="309"/>
      <c r="F30" s="309"/>
      <c r="G30" s="309"/>
      <c r="H30" s="309"/>
      <c r="I30" s="309"/>
      <c r="J30" s="309"/>
      <c r="K30" s="309"/>
      <c r="L30" s="168"/>
      <c r="M30" s="167"/>
      <c r="N30" s="310"/>
      <c r="O30" s="311"/>
    </row>
    <row r="31" spans="2:15" ht="18.75" customHeight="1" x14ac:dyDescent="0.3">
      <c r="B31" s="671" t="s">
        <v>735</v>
      </c>
      <c r="C31" s="671"/>
      <c r="D31" s="308">
        <f>+D28</f>
        <v>0</v>
      </c>
      <c r="E31" s="309"/>
      <c r="F31" s="309"/>
      <c r="G31" s="309"/>
      <c r="H31" s="309"/>
      <c r="I31" s="309"/>
      <c r="J31" s="309"/>
      <c r="K31" s="309"/>
      <c r="L31" s="168"/>
      <c r="M31" s="167"/>
      <c r="N31" s="310"/>
      <c r="O31" s="311"/>
    </row>
    <row r="32" spans="2:15" ht="27" customHeight="1" x14ac:dyDescent="0.3">
      <c r="B32" s="312" t="s">
        <v>768</v>
      </c>
      <c r="C32" s="313"/>
      <c r="D32" s="305">
        <f>+D29-D30-D31</f>
        <v>1458941135.2499998</v>
      </c>
      <c r="E32" s="298"/>
      <c r="F32" s="298"/>
      <c r="G32" s="298"/>
      <c r="H32" s="298"/>
      <c r="I32" s="298"/>
      <c r="J32" s="298"/>
      <c r="K32" s="298"/>
      <c r="L32" s="168"/>
      <c r="M32" s="167"/>
      <c r="N32" s="167"/>
      <c r="O32" s="314"/>
    </row>
    <row r="33" spans="2:14" s="320" customFormat="1" ht="20.25" customHeight="1" x14ac:dyDescent="0.2">
      <c r="B33" s="315" t="s">
        <v>769</v>
      </c>
      <c r="C33" s="316"/>
      <c r="D33" s="317">
        <f>+D9</f>
        <v>1458941135.2543058</v>
      </c>
      <c r="E33" s="316"/>
      <c r="F33" s="316"/>
      <c r="G33" s="316"/>
      <c r="H33" s="316"/>
      <c r="I33" s="316"/>
      <c r="J33" s="316"/>
      <c r="K33" s="316"/>
      <c r="L33" s="318"/>
      <c r="M33" s="319"/>
      <c r="N33" s="319"/>
    </row>
    <row r="34" spans="2:14" ht="39" customHeight="1" x14ac:dyDescent="0.3">
      <c r="B34" s="681" t="s">
        <v>770</v>
      </c>
      <c r="C34" s="681"/>
      <c r="D34" s="321">
        <f>+D33-D32</f>
        <v>4.3060779571533203E-3</v>
      </c>
      <c r="E34" s="298"/>
      <c r="F34" s="298"/>
      <c r="G34" s="298"/>
      <c r="H34" s="298"/>
      <c r="I34" s="298"/>
      <c r="J34" s="298"/>
      <c r="K34" s="298"/>
      <c r="L34" s="322"/>
      <c r="M34" s="134"/>
      <c r="N34" s="134"/>
    </row>
    <row r="35" spans="2:14" x14ac:dyDescent="0.3">
      <c r="B35" s="159"/>
      <c r="C35" s="159"/>
      <c r="D35" s="159"/>
      <c r="E35" s="159"/>
      <c r="F35" s="159"/>
      <c r="G35" s="159"/>
      <c r="H35" s="159"/>
      <c r="I35" s="159"/>
      <c r="J35" s="159"/>
      <c r="K35" s="159"/>
      <c r="L35" s="159"/>
      <c r="M35" s="132"/>
      <c r="N35" s="132"/>
    </row>
    <row r="36" spans="2:14" x14ac:dyDescent="0.3">
      <c r="B36" s="162"/>
      <c r="C36" s="162"/>
      <c r="D36" s="162"/>
      <c r="E36" s="162"/>
      <c r="F36" s="162"/>
      <c r="G36" s="162"/>
      <c r="H36" s="162"/>
      <c r="I36" s="162"/>
      <c r="J36" s="162"/>
      <c r="K36" s="162"/>
      <c r="L36" s="162"/>
      <c r="M36" s="134"/>
      <c r="N36" s="134"/>
    </row>
    <row r="37" spans="2:14" x14ac:dyDescent="0.3">
      <c r="B37" s="162"/>
      <c r="C37" s="162"/>
      <c r="D37" s="162"/>
      <c r="E37" s="162"/>
      <c r="F37" s="162"/>
      <c r="G37" s="162"/>
      <c r="H37" s="162"/>
      <c r="I37" s="162"/>
      <c r="J37" s="162"/>
      <c r="K37" s="162"/>
      <c r="L37" s="162"/>
      <c r="M37" s="134"/>
      <c r="N37" s="134"/>
    </row>
    <row r="38" spans="2:14" x14ac:dyDescent="0.3">
      <c r="B38" s="162"/>
      <c r="C38" s="162"/>
      <c r="D38" s="162"/>
      <c r="E38" s="162"/>
      <c r="F38" s="162"/>
      <c r="G38" s="162"/>
      <c r="H38" s="162"/>
      <c r="I38" s="162"/>
      <c r="J38" s="162"/>
      <c r="K38" s="162"/>
      <c r="L38" s="162"/>
      <c r="M38" s="134"/>
      <c r="N38" s="134"/>
    </row>
    <row r="39" spans="2:14" x14ac:dyDescent="0.3">
      <c r="B39" s="161"/>
      <c r="C39" s="161"/>
      <c r="D39" s="161"/>
      <c r="E39" s="161"/>
      <c r="F39" s="161"/>
      <c r="G39" s="161"/>
      <c r="H39" s="161"/>
      <c r="I39" s="161"/>
      <c r="J39" s="161"/>
      <c r="K39" s="161"/>
      <c r="L39" s="161"/>
      <c r="M39" s="134"/>
      <c r="N39" s="134"/>
    </row>
    <row r="40" spans="2:14" ht="5.25" customHeight="1" x14ac:dyDescent="0.3">
      <c r="B40" s="164"/>
      <c r="C40" s="164"/>
      <c r="D40" s="164"/>
      <c r="E40" s="164"/>
      <c r="F40" s="164"/>
      <c r="G40" s="164"/>
      <c r="H40" s="164"/>
      <c r="I40" s="164"/>
      <c r="J40" s="164"/>
      <c r="K40" s="164"/>
      <c r="L40" s="164"/>
      <c r="M40" s="134"/>
      <c r="N40" s="134"/>
    </row>
    <row r="41" spans="2:14" ht="15.75" customHeight="1" x14ac:dyDescent="0.3">
      <c r="B41" s="163"/>
      <c r="C41" s="163"/>
      <c r="D41" s="163"/>
      <c r="E41" s="163"/>
      <c r="F41" s="163"/>
      <c r="G41" s="163"/>
      <c r="H41" s="163"/>
      <c r="I41" s="163"/>
      <c r="J41" s="163"/>
      <c r="K41" s="163"/>
      <c r="L41" s="163"/>
      <c r="M41" s="132"/>
      <c r="N41" s="132"/>
    </row>
    <row r="42" spans="2:14" ht="15" customHeight="1" x14ac:dyDescent="0.3">
      <c r="B42" s="160"/>
      <c r="C42" s="160"/>
      <c r="D42" s="160"/>
      <c r="E42" s="160"/>
      <c r="F42" s="160"/>
      <c r="G42" s="160"/>
      <c r="H42" s="160"/>
      <c r="I42" s="160"/>
      <c r="J42" s="160"/>
      <c r="K42" s="160"/>
      <c r="L42" s="160"/>
      <c r="M42" s="132"/>
      <c r="N42" s="132"/>
    </row>
    <row r="43" spans="2:14" ht="4.5" customHeight="1" x14ac:dyDescent="0.3">
      <c r="B43" s="161"/>
      <c r="C43" s="161"/>
      <c r="D43" s="161"/>
      <c r="E43" s="161"/>
      <c r="F43" s="161"/>
      <c r="G43" s="161"/>
      <c r="H43" s="161"/>
      <c r="I43" s="161"/>
      <c r="J43" s="161"/>
      <c r="K43" s="161"/>
      <c r="L43" s="161"/>
      <c r="M43" s="134"/>
      <c r="N43" s="134"/>
    </row>
    <row r="44" spans="2:14" ht="18" customHeight="1" x14ac:dyDescent="0.3">
      <c r="B44" s="161"/>
      <c r="C44" s="161"/>
      <c r="D44" s="161"/>
      <c r="E44" s="161"/>
      <c r="F44" s="161"/>
      <c r="G44" s="161"/>
      <c r="H44" s="161"/>
      <c r="I44" s="161"/>
      <c r="J44" s="161"/>
      <c r="K44" s="161"/>
      <c r="L44" s="161"/>
      <c r="M44" s="134"/>
      <c r="N44" s="134"/>
    </row>
    <row r="45" spans="2:14" ht="9" customHeight="1" x14ac:dyDescent="0.3">
      <c r="B45" s="161"/>
      <c r="C45" s="161"/>
      <c r="D45" s="161"/>
      <c r="E45" s="161"/>
      <c r="F45" s="161"/>
      <c r="G45" s="161"/>
      <c r="H45" s="161"/>
      <c r="I45" s="161"/>
      <c r="J45" s="161"/>
      <c r="K45" s="161"/>
      <c r="L45" s="161"/>
      <c r="M45" s="134"/>
      <c r="N45" s="134"/>
    </row>
    <row r="46" spans="2:14" ht="12" customHeight="1" x14ac:dyDescent="0.3">
      <c r="B46" s="159"/>
      <c r="C46" s="159"/>
      <c r="D46" s="159"/>
      <c r="E46" s="159"/>
      <c r="F46" s="159"/>
      <c r="G46" s="159"/>
      <c r="H46" s="159"/>
      <c r="I46" s="159"/>
      <c r="J46" s="159"/>
      <c r="K46" s="159"/>
      <c r="L46" s="159"/>
      <c r="M46" s="132"/>
      <c r="N46" s="132"/>
    </row>
    <row r="47" spans="2:14" ht="6" customHeight="1" x14ac:dyDescent="0.3">
      <c r="B47" s="161"/>
      <c r="C47" s="161"/>
      <c r="D47" s="161"/>
      <c r="E47" s="161"/>
      <c r="F47" s="161"/>
      <c r="G47" s="161"/>
      <c r="H47" s="161"/>
      <c r="I47" s="161"/>
      <c r="J47" s="161"/>
      <c r="K47" s="161"/>
      <c r="L47" s="161"/>
      <c r="M47" s="134"/>
      <c r="N47" s="134"/>
    </row>
    <row r="48" spans="2:14" ht="14.25" customHeight="1" x14ac:dyDescent="0.3">
      <c r="B48" s="161"/>
      <c r="C48" s="161"/>
      <c r="D48" s="161"/>
      <c r="E48" s="161"/>
      <c r="F48" s="161"/>
      <c r="G48" s="161"/>
      <c r="H48" s="161"/>
      <c r="I48" s="161"/>
      <c r="J48" s="161"/>
      <c r="K48" s="161"/>
      <c r="L48" s="161"/>
      <c r="M48" s="134"/>
      <c r="N48" s="134"/>
    </row>
    <row r="49" spans="2:14" ht="5.25" customHeight="1" x14ac:dyDescent="0.3">
      <c r="B49" s="161"/>
      <c r="C49" s="161"/>
      <c r="D49" s="161"/>
      <c r="E49" s="161"/>
      <c r="F49" s="161"/>
      <c r="G49" s="161"/>
      <c r="H49" s="161"/>
      <c r="I49" s="161"/>
      <c r="J49" s="161"/>
      <c r="K49" s="161"/>
      <c r="L49" s="161"/>
      <c r="M49" s="134"/>
      <c r="N49" s="134"/>
    </row>
    <row r="50" spans="2:14" ht="12" customHeight="1" x14ac:dyDescent="0.3">
      <c r="B50" s="159"/>
      <c r="C50" s="159"/>
      <c r="D50" s="159"/>
      <c r="E50" s="159"/>
      <c r="F50" s="159"/>
      <c r="G50" s="159"/>
      <c r="H50" s="159"/>
      <c r="I50" s="159"/>
      <c r="J50" s="159"/>
      <c r="K50" s="159"/>
      <c r="L50" s="159"/>
      <c r="M50" s="132"/>
      <c r="N50" s="132"/>
    </row>
    <row r="51" spans="2:14" ht="5.25" customHeight="1" x14ac:dyDescent="0.3">
      <c r="B51" s="161"/>
      <c r="C51" s="161"/>
      <c r="D51" s="161"/>
      <c r="E51" s="161"/>
      <c r="F51" s="161"/>
      <c r="G51" s="161"/>
      <c r="H51" s="161"/>
      <c r="I51" s="161"/>
      <c r="J51" s="161"/>
      <c r="K51" s="161"/>
      <c r="L51" s="161"/>
      <c r="M51" s="134"/>
      <c r="N51" s="134"/>
    </row>
    <row r="52" spans="2:14" x14ac:dyDescent="0.3">
      <c r="B52" s="165"/>
      <c r="C52" s="165"/>
      <c r="D52" s="165"/>
      <c r="E52" s="165"/>
      <c r="F52" s="165"/>
      <c r="G52" s="165"/>
      <c r="H52" s="165"/>
      <c r="I52" s="165"/>
      <c r="J52" s="165"/>
      <c r="K52" s="165"/>
      <c r="L52" s="165"/>
      <c r="M52" s="135"/>
      <c r="N52" s="135"/>
    </row>
    <row r="53" spans="2:14" ht="12" customHeight="1" x14ac:dyDescent="0.3">
      <c r="B53" s="164"/>
      <c r="C53" s="164"/>
      <c r="D53" s="164"/>
      <c r="E53" s="164"/>
      <c r="F53" s="164"/>
      <c r="G53" s="164"/>
      <c r="H53" s="164"/>
      <c r="I53" s="164"/>
      <c r="J53" s="164"/>
      <c r="K53" s="164"/>
      <c r="L53" s="164"/>
      <c r="M53" s="134"/>
      <c r="N53" s="134"/>
    </row>
    <row r="54" spans="2:14" ht="12" customHeight="1" x14ac:dyDescent="0.3">
      <c r="B54" s="160"/>
      <c r="C54" s="160"/>
      <c r="D54" s="160"/>
      <c r="E54" s="160"/>
      <c r="F54" s="160"/>
      <c r="G54" s="160"/>
      <c r="H54" s="160"/>
      <c r="I54" s="160"/>
      <c r="J54" s="160"/>
      <c r="K54" s="160"/>
      <c r="L54" s="160"/>
      <c r="M54" s="132"/>
      <c r="N54" s="132"/>
    </row>
    <row r="55" spans="2:14" ht="6" customHeight="1" x14ac:dyDescent="0.3">
      <c r="B55" s="161"/>
      <c r="C55" s="161"/>
      <c r="D55" s="161"/>
      <c r="E55" s="161"/>
      <c r="F55" s="161"/>
      <c r="G55" s="161"/>
      <c r="H55" s="161"/>
      <c r="I55" s="161"/>
      <c r="J55" s="161"/>
      <c r="K55" s="161"/>
      <c r="L55" s="161"/>
      <c r="M55" s="134"/>
      <c r="N55" s="134"/>
    </row>
    <row r="56" spans="2:14" ht="14.25" customHeight="1" x14ac:dyDescent="0.3">
      <c r="B56" s="162"/>
      <c r="C56" s="162"/>
      <c r="D56" s="162"/>
      <c r="E56" s="162"/>
      <c r="F56" s="162"/>
      <c r="G56" s="162"/>
      <c r="H56" s="162"/>
      <c r="I56" s="162"/>
      <c r="J56" s="162"/>
      <c r="K56" s="162"/>
      <c r="L56" s="162"/>
      <c r="M56" s="134"/>
      <c r="N56" s="134"/>
    </row>
    <row r="57" spans="2:14" ht="12" customHeight="1" x14ac:dyDescent="0.3">
      <c r="M57" s="132"/>
      <c r="N57" s="132"/>
    </row>
    <row r="58" spans="2:14" ht="12" customHeight="1" x14ac:dyDescent="0.3">
      <c r="M58" s="132"/>
      <c r="N58" s="132"/>
    </row>
    <row r="59" spans="2:14" ht="12" customHeight="1" x14ac:dyDescent="0.3">
      <c r="M59" s="132"/>
      <c r="N59" s="132"/>
    </row>
    <row r="60" spans="2:14" ht="12" customHeight="1" x14ac:dyDescent="0.3">
      <c r="M60" s="132"/>
      <c r="N60" s="132"/>
    </row>
    <row r="61" spans="2:14" ht="12" customHeight="1" x14ac:dyDescent="0.3">
      <c r="M61" s="132"/>
      <c r="N61" s="132"/>
    </row>
    <row r="62" spans="2:14" ht="12" customHeight="1" x14ac:dyDescent="0.3"/>
    <row r="63" spans="2:14" ht="12" customHeight="1" x14ac:dyDescent="0.3"/>
    <row r="64" spans="2:1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sheetData>
  <mergeCells count="9">
    <mergeCell ref="B29:C29"/>
    <mergeCell ref="B30:C30"/>
    <mergeCell ref="B31:C31"/>
    <mergeCell ref="B34:C34"/>
    <mergeCell ref="B2:L2"/>
    <mergeCell ref="B3:L3"/>
    <mergeCell ref="B14:L14"/>
    <mergeCell ref="B23:C23"/>
    <mergeCell ref="B24:C24"/>
  </mergeCells>
  <phoneticPr fontId="29" type="noConversion"/>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4"/>
  <sheetViews>
    <sheetView showGridLines="0" workbookViewId="0">
      <selection activeCell="M23" sqref="M23"/>
    </sheetView>
  </sheetViews>
  <sheetFormatPr baseColWidth="10" defaultColWidth="11.42578125" defaultRowHeight="12.75" x14ac:dyDescent="0.2"/>
  <cols>
    <col min="1" max="1" width="11.42578125" style="49"/>
    <col min="2" max="2" width="31.140625" style="49" customWidth="1"/>
    <col min="3" max="3" width="23.140625" style="126" customWidth="1"/>
    <col min="4" max="4" width="18.5703125" style="126" customWidth="1"/>
    <col min="5" max="5" width="16" style="49" customWidth="1"/>
    <col min="6" max="16384" width="11.42578125" style="49"/>
  </cols>
  <sheetData>
    <row r="3" spans="2:7" x14ac:dyDescent="0.2">
      <c r="C3" s="125"/>
      <c r="D3" s="125"/>
    </row>
    <row r="4" spans="2:7" ht="40.5" customHeight="1" x14ac:dyDescent="0.2">
      <c r="B4" s="137" t="s">
        <v>723</v>
      </c>
      <c r="C4" s="127" t="s">
        <v>724</v>
      </c>
      <c r="D4" s="175" t="s">
        <v>725</v>
      </c>
      <c r="E4" s="138" t="s">
        <v>726</v>
      </c>
      <c r="F4" s="139"/>
      <c r="G4" s="139"/>
    </row>
    <row r="5" spans="2:7" x14ac:dyDescent="0.2">
      <c r="B5" s="140" t="s">
        <v>841</v>
      </c>
      <c r="C5" s="176">
        <v>2565636110.8699999</v>
      </c>
      <c r="D5" s="128"/>
      <c r="E5" s="140"/>
    </row>
    <row r="6" spans="2:7" x14ac:dyDescent="0.2">
      <c r="B6" s="141" t="s">
        <v>771</v>
      </c>
      <c r="C6" s="177">
        <f>+'Regla fiscal'!E36</f>
        <v>304575632.33237803</v>
      </c>
      <c r="D6" s="128"/>
      <c r="E6" s="140"/>
    </row>
    <row r="7" spans="2:7" hidden="1" x14ac:dyDescent="0.2">
      <c r="B7" s="141" t="s">
        <v>772</v>
      </c>
      <c r="C7" s="177"/>
      <c r="D7" s="128"/>
      <c r="E7" s="140"/>
    </row>
    <row r="8" spans="2:7" hidden="1" x14ac:dyDescent="0.2">
      <c r="B8" s="141" t="s">
        <v>773</v>
      </c>
      <c r="C8" s="177"/>
      <c r="D8" s="128"/>
      <c r="E8" s="140"/>
    </row>
    <row r="9" spans="2:7" ht="17.25" customHeight="1" x14ac:dyDescent="0.2">
      <c r="B9" s="147" t="s">
        <v>728</v>
      </c>
      <c r="C9" s="178">
        <f>SUM(C5:C8)</f>
        <v>2870211743.2023778</v>
      </c>
      <c r="D9" s="128"/>
      <c r="E9" s="140"/>
    </row>
    <row r="10" spans="2:7" x14ac:dyDescent="0.2">
      <c r="B10" s="140" t="s">
        <v>747</v>
      </c>
      <c r="C10" s="176">
        <v>80800000</v>
      </c>
      <c r="D10" s="128">
        <f>+C10</f>
        <v>80800000</v>
      </c>
      <c r="E10" s="142">
        <f>+D10/C9</f>
        <v>2.8151233159491262E-2</v>
      </c>
    </row>
    <row r="11" spans="2:7" x14ac:dyDescent="0.2">
      <c r="B11" s="140" t="s">
        <v>795</v>
      </c>
      <c r="C11" s="176">
        <v>3172500</v>
      </c>
      <c r="D11" s="128">
        <f>+D10+C11</f>
        <v>83972500</v>
      </c>
      <c r="E11" s="142">
        <f>+D11/$C$9</f>
        <v>2.9256552307987377E-2</v>
      </c>
    </row>
    <row r="12" spans="2:7" x14ac:dyDescent="0.2">
      <c r="B12" s="140" t="s">
        <v>796</v>
      </c>
      <c r="C12" s="176">
        <v>108875633.05</v>
      </c>
      <c r="D12" s="128">
        <f>+D11+C12</f>
        <v>192848133.05000001</v>
      </c>
      <c r="E12" s="142">
        <f>+D12/$C$9</f>
        <v>6.7189514329989403E-2</v>
      </c>
    </row>
    <row r="13" spans="2:7" x14ac:dyDescent="0.2">
      <c r="B13" s="140" t="s">
        <v>797</v>
      </c>
      <c r="C13" s="128">
        <v>36515973.979999997</v>
      </c>
      <c r="D13" s="128">
        <f>+D12+C13</f>
        <v>229364107.03</v>
      </c>
      <c r="E13" s="142">
        <f>+D13/$C$9</f>
        <v>7.9911911576980688E-2</v>
      </c>
    </row>
    <row r="14" spans="2:7" x14ac:dyDescent="0.2">
      <c r="B14" s="140" t="s">
        <v>896</v>
      </c>
      <c r="C14" s="128">
        <f>+Tabla1[[#Totals],[Monto solicitado  aumentar]]</f>
        <v>24200764.709999997</v>
      </c>
      <c r="D14" s="128">
        <f>+D13+C14</f>
        <v>253564871.74000001</v>
      </c>
      <c r="E14" s="142">
        <f>+D14/$C$9</f>
        <v>8.8343611700609379E-2</v>
      </c>
    </row>
  </sheetData>
  <phoneticPr fontId="29"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8" ma:contentTypeDescription="Crear nuevo documento." ma:contentTypeScope="" ma:versionID="c12a4c4bc45d84bd971ef241f4b77bad">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c665618085061792f8cbfe822ab4c9a2"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6b355d7-007c-4c4f-8419-45e6fccc3381" xsi:nil="true"/>
  </documentManagement>
</p:properties>
</file>

<file path=customXml/itemProps1.xml><?xml version="1.0" encoding="utf-8"?>
<ds:datastoreItem xmlns:ds="http://schemas.openxmlformats.org/officeDocument/2006/customXml" ds:itemID="{78C3528E-BE8E-4650-8466-0AA2ADA44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CE4FE70C-6136-4199-8AE1-164412C06840}">
  <ds:schemaRef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46b355d7-007c-4c4f-8419-45e6fccc3381"/>
    <ds:schemaRef ds:uri="http://purl.org/dc/elements/1.1/"/>
    <ds:schemaRef ds:uri="2558aeac-3be3-468b-b7a2-bf4219156b47"/>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13</vt:i4>
      </vt:variant>
    </vt:vector>
  </HeadingPairs>
  <TitlesOfParts>
    <vt:vector size="24" baseType="lpstr">
      <vt:lpstr>calculos</vt:lpstr>
      <vt:lpstr>Detalle Rebajos</vt:lpstr>
      <vt:lpstr>Detalle de Aumentos</vt:lpstr>
      <vt:lpstr>Tablas Rebajos OBG</vt:lpstr>
      <vt:lpstr>Tablas Aumentos OBG</vt:lpstr>
      <vt:lpstr>Tab, Equivalencias CE y  OBG</vt:lpstr>
      <vt:lpstr>Egresos por CE</vt:lpstr>
      <vt:lpstr>Origen y aplicación de recursos</vt:lpstr>
      <vt:lpstr>Regla fiscal</vt:lpstr>
      <vt:lpstr>Límite Regla fisca 2025</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'Detalle de Aumentos'!Títulos_a_imprimir</vt:lpstr>
      <vt:lpstr>'Detalle Rebajos'!Títulos_a_imprimir</vt:lpstr>
      <vt:lpstr>'Egresos por CE'!Títulos_a_imprimir</vt:lpstr>
      <vt:lpstr>'Origen y aplicación de recursos'!Títulos_a_imprimir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Zúñiga Obando</cp:lastModifiedBy>
  <cp:revision/>
  <cp:lastPrinted>2025-09-11T20:11:27Z</cp:lastPrinted>
  <dcterms:created xsi:type="dcterms:W3CDTF">2016-02-15T14:30:05Z</dcterms:created>
  <dcterms:modified xsi:type="dcterms:W3CDTF">2025-09-29T14:42:39Z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